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amm\Dropbox\BMGA Files\2020\WNL\"/>
    </mc:Choice>
  </mc:AlternateContent>
  <xr:revisionPtr revIDLastSave="0" documentId="13_ncr:1_{14520FDB-0DC0-4971-A52C-4B36859354C1}" xr6:coauthVersionLast="45" xr6:coauthVersionMax="45" xr10:uidLastSave="{00000000-0000-0000-0000-000000000000}"/>
  <bookViews>
    <workbookView xWindow="870" yWindow="-120" windowWidth="28050" windowHeight="16440" tabRatio="558" firstSheet="3" activeTab="3" xr2:uid="{00000000-000D-0000-FFFF-FFFF00000000}"/>
  </bookViews>
  <sheets>
    <sheet name="Overall Standings" sheetId="1" r:id="rId1"/>
    <sheet name="Weekly Pts Breakdown" sheetId="2" r:id="rId2"/>
    <sheet name="Weekly Winners" sheetId="4" r:id="rId3"/>
    <sheet name="Ind Pts" sheetId="6" r:id="rId4"/>
    <sheet name="Ind Score" sheetId="8" r:id="rId5"/>
    <sheet name="Weekly Results" sheetId="3" r:id="rId6"/>
  </sheets>
  <definedNames>
    <definedName name="_xlnm._FilterDatabase" localSheetId="3" hidden="1">'Ind Pts'!$A$2:$Y$192</definedName>
    <definedName name="_xlnm._FilterDatabase" localSheetId="4" hidden="1">'Ind Score'!$A$1:$U$129</definedName>
    <definedName name="_xlnm.Print_Area" localSheetId="0">'Overall Standings'!$A$1:$L$32</definedName>
    <definedName name="PTS">'Weekly Pts Breakdown'!$A:$R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4" i="1"/>
  <c r="G25" i="1"/>
  <c r="G22" i="1"/>
  <c r="G20" i="1"/>
  <c r="G21" i="1"/>
  <c r="G19" i="1"/>
  <c r="G14" i="1"/>
  <c r="G15" i="1"/>
  <c r="G13" i="1"/>
  <c r="G12" i="1"/>
  <c r="G10" i="1"/>
  <c r="G9" i="1"/>
  <c r="G8" i="1"/>
  <c r="G7" i="1"/>
  <c r="D18" i="2" l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8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2" i="2"/>
  <c r="Q27" i="3" l="1"/>
  <c r="R3" i="2"/>
  <c r="B8" i="1" s="1"/>
  <c r="R4" i="2"/>
  <c r="B24" i="1" s="1"/>
  <c r="J24" i="1" s="1"/>
  <c r="K24" i="1" s="1"/>
  <c r="R5" i="2"/>
  <c r="B26" i="1" s="1"/>
  <c r="J26" i="1" s="1"/>
  <c r="K26" i="1" s="1"/>
  <c r="R6" i="2"/>
  <c r="B10" i="1" s="1"/>
  <c r="J10" i="1" s="1"/>
  <c r="K10" i="1" s="1"/>
  <c r="R7" i="2"/>
  <c r="B21" i="1" s="1"/>
  <c r="J21" i="1" s="1"/>
  <c r="K21" i="1" s="1"/>
  <c r="R8" i="2"/>
  <c r="B14" i="1" s="1"/>
  <c r="J14" i="1" s="1"/>
  <c r="K14" i="1" s="1"/>
  <c r="R9" i="2"/>
  <c r="B22" i="1" s="1"/>
  <c r="R10" i="2"/>
  <c r="B20" i="1" s="1"/>
  <c r="J20" i="1" s="1"/>
  <c r="K20" i="1" s="1"/>
  <c r="R11" i="2"/>
  <c r="B7" i="1" s="1"/>
  <c r="R12" i="2"/>
  <c r="B9" i="1" s="1"/>
  <c r="J9" i="1" s="1"/>
  <c r="K9" i="1" s="1"/>
  <c r="R13" i="2"/>
  <c r="B19" i="1" s="1"/>
  <c r="R14" i="2"/>
  <c r="B25" i="1" s="1"/>
  <c r="R15" i="2"/>
  <c r="B27" i="1" s="1"/>
  <c r="J27" i="1" s="1"/>
  <c r="K27" i="1" s="1"/>
  <c r="R16" i="2"/>
  <c r="B12" i="1" s="1"/>
  <c r="R17" i="2"/>
  <c r="B15" i="1" s="1"/>
  <c r="J15" i="1" s="1"/>
  <c r="K15" i="1" s="1"/>
  <c r="R2" i="2"/>
  <c r="B13" i="1" s="1"/>
  <c r="J13" i="1" s="1"/>
  <c r="K13" i="1" s="1"/>
  <c r="J12" i="1" l="1"/>
  <c r="K12" i="1" s="1"/>
  <c r="C14" i="1"/>
  <c r="C15" i="1"/>
  <c r="C13" i="1"/>
  <c r="C12" i="1"/>
  <c r="J25" i="1"/>
  <c r="K25" i="1"/>
  <c r="C26" i="1"/>
  <c r="C27" i="1"/>
  <c r="C24" i="1"/>
  <c r="C25" i="1"/>
  <c r="C21" i="1"/>
  <c r="C20" i="1"/>
  <c r="C22" i="1"/>
  <c r="C19" i="1"/>
  <c r="J19" i="1"/>
  <c r="K19" i="1" s="1"/>
  <c r="C7" i="1"/>
  <c r="C9" i="1"/>
  <c r="C8" i="1"/>
  <c r="J7" i="1"/>
  <c r="K7" i="1" s="1"/>
  <c r="J22" i="1"/>
  <c r="K22" i="1"/>
  <c r="C10" i="1"/>
  <c r="J8" i="1"/>
  <c r="K8" i="1" s="1"/>
  <c r="K5" i="3"/>
  <c r="H6" i="3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B5" i="3"/>
  <c r="E6" i="3"/>
  <c r="E8" i="3"/>
  <c r="E9" i="3"/>
  <c r="E11" i="3"/>
  <c r="E12" i="3"/>
  <c r="E14" i="3"/>
  <c r="E15" i="3"/>
  <c r="E17" i="3"/>
  <c r="E18" i="3"/>
  <c r="E20" i="3"/>
  <c r="E21" i="3"/>
  <c r="E23" i="3"/>
  <c r="E24" i="3"/>
  <c r="E26" i="3"/>
  <c r="E27" i="3"/>
  <c r="E5" i="3"/>
  <c r="W3" i="8" l="1"/>
  <c r="X3" i="8" s="1"/>
  <c r="W4" i="8"/>
  <c r="X4" i="8" s="1"/>
  <c r="W5" i="8"/>
  <c r="X5" i="8" s="1"/>
  <c r="W6" i="8"/>
  <c r="X6" i="8" s="1"/>
  <c r="W7" i="8"/>
  <c r="X7" i="8" s="1"/>
  <c r="W8" i="8"/>
  <c r="X8" i="8" s="1"/>
  <c r="W9" i="8"/>
  <c r="X9" i="8" s="1"/>
  <c r="W10" i="8"/>
  <c r="X10" i="8" s="1"/>
  <c r="W11" i="8"/>
  <c r="X11" i="8" s="1"/>
  <c r="W12" i="8"/>
  <c r="X12" i="8" s="1"/>
  <c r="W13" i="8"/>
  <c r="X13" i="8" s="1"/>
  <c r="W14" i="8"/>
  <c r="X14" i="8" s="1"/>
  <c r="W15" i="8"/>
  <c r="X15" i="8" s="1"/>
  <c r="W16" i="8"/>
  <c r="X16" i="8" s="1"/>
  <c r="W17" i="8"/>
  <c r="X17" i="8" s="1"/>
  <c r="W18" i="8"/>
  <c r="X18" i="8" s="1"/>
  <c r="W19" i="8"/>
  <c r="X19" i="8" s="1"/>
  <c r="W20" i="8"/>
  <c r="X20" i="8" s="1"/>
  <c r="W21" i="8"/>
  <c r="X21" i="8" s="1"/>
  <c r="W22" i="8"/>
  <c r="X22" i="8" s="1"/>
  <c r="W23" i="8"/>
  <c r="X23" i="8" s="1"/>
  <c r="W24" i="8"/>
  <c r="X24" i="8" s="1"/>
  <c r="W25" i="8"/>
  <c r="X25" i="8" s="1"/>
  <c r="W26" i="8"/>
  <c r="X26" i="8" s="1"/>
  <c r="W27" i="8"/>
  <c r="X27" i="8" s="1"/>
  <c r="W28" i="8"/>
  <c r="X28" i="8" s="1"/>
  <c r="W29" i="8"/>
  <c r="X29" i="8" s="1"/>
  <c r="W30" i="8"/>
  <c r="X30" i="8" s="1"/>
  <c r="W31" i="8"/>
  <c r="X31" i="8" s="1"/>
  <c r="W32" i="8"/>
  <c r="X32" i="8" s="1"/>
  <c r="W33" i="8"/>
  <c r="X33" i="8" s="1"/>
  <c r="W34" i="8"/>
  <c r="X34" i="8" s="1"/>
  <c r="W35" i="8"/>
  <c r="X35" i="8" s="1"/>
  <c r="W36" i="8"/>
  <c r="X36" i="8" s="1"/>
  <c r="W37" i="8"/>
  <c r="X37" i="8" s="1"/>
  <c r="W38" i="8"/>
  <c r="X38" i="8" s="1"/>
  <c r="W39" i="8"/>
  <c r="X39" i="8" s="1"/>
  <c r="W40" i="8"/>
  <c r="X40" i="8" s="1"/>
  <c r="W41" i="8"/>
  <c r="X41" i="8" s="1"/>
  <c r="W42" i="8"/>
  <c r="X42" i="8" s="1"/>
  <c r="W43" i="8"/>
  <c r="X43" i="8" s="1"/>
  <c r="W44" i="8"/>
  <c r="X44" i="8" s="1"/>
  <c r="W45" i="8"/>
  <c r="X45" i="8" s="1"/>
  <c r="W46" i="8"/>
  <c r="X46" i="8" s="1"/>
  <c r="W47" i="8"/>
  <c r="X47" i="8" s="1"/>
  <c r="W48" i="8"/>
  <c r="X48" i="8" s="1"/>
  <c r="W49" i="8"/>
  <c r="X49" i="8" s="1"/>
  <c r="W50" i="8"/>
  <c r="X50" i="8" s="1"/>
  <c r="W51" i="8"/>
  <c r="X51" i="8" s="1"/>
  <c r="W52" i="8"/>
  <c r="X52" i="8" s="1"/>
  <c r="W53" i="8"/>
  <c r="X53" i="8" s="1"/>
  <c r="W54" i="8"/>
  <c r="X54" i="8" s="1"/>
  <c r="W55" i="8"/>
  <c r="X55" i="8" s="1"/>
  <c r="W56" i="8"/>
  <c r="X56" i="8" s="1"/>
  <c r="W57" i="8"/>
  <c r="X57" i="8" s="1"/>
  <c r="W58" i="8"/>
  <c r="X58" i="8" s="1"/>
  <c r="W59" i="8"/>
  <c r="X59" i="8" s="1"/>
  <c r="W60" i="8"/>
  <c r="X60" i="8" s="1"/>
  <c r="W61" i="8"/>
  <c r="X61" i="8" s="1"/>
  <c r="W62" i="8"/>
  <c r="X62" i="8" s="1"/>
  <c r="W63" i="8"/>
  <c r="X63" i="8" s="1"/>
  <c r="W64" i="8"/>
  <c r="X64" i="8" s="1"/>
  <c r="W65" i="8"/>
  <c r="X65" i="8" s="1"/>
  <c r="W66" i="8"/>
  <c r="X66" i="8" s="1"/>
  <c r="W67" i="8"/>
  <c r="X67" i="8" s="1"/>
  <c r="W68" i="8"/>
  <c r="X68" i="8" s="1"/>
  <c r="W69" i="8"/>
  <c r="X69" i="8" s="1"/>
  <c r="W70" i="8"/>
  <c r="X70" i="8" s="1"/>
  <c r="W71" i="8"/>
  <c r="X71" i="8" s="1"/>
  <c r="W72" i="8"/>
  <c r="X72" i="8" s="1"/>
  <c r="W73" i="8"/>
  <c r="X73" i="8" s="1"/>
  <c r="W74" i="8"/>
  <c r="X74" i="8" s="1"/>
  <c r="W75" i="8"/>
  <c r="X75" i="8" s="1"/>
  <c r="W76" i="8"/>
  <c r="X76" i="8" s="1"/>
  <c r="W77" i="8"/>
  <c r="X77" i="8" s="1"/>
  <c r="W78" i="8"/>
  <c r="X78" i="8" s="1"/>
  <c r="W79" i="8"/>
  <c r="X79" i="8" s="1"/>
  <c r="W80" i="8"/>
  <c r="X80" i="8" s="1"/>
  <c r="W81" i="8"/>
  <c r="X81" i="8" s="1"/>
  <c r="W82" i="8"/>
  <c r="X82" i="8" s="1"/>
  <c r="W83" i="8"/>
  <c r="X83" i="8" s="1"/>
  <c r="W84" i="8"/>
  <c r="X84" i="8" s="1"/>
  <c r="W85" i="8"/>
  <c r="X85" i="8" s="1"/>
  <c r="W86" i="8"/>
  <c r="X86" i="8" s="1"/>
  <c r="W87" i="8"/>
  <c r="X87" i="8" s="1"/>
  <c r="W88" i="8"/>
  <c r="X88" i="8" s="1"/>
  <c r="W89" i="8"/>
  <c r="X89" i="8" s="1"/>
  <c r="W90" i="8"/>
  <c r="X90" i="8" s="1"/>
  <c r="W91" i="8"/>
  <c r="X91" i="8" s="1"/>
  <c r="W92" i="8"/>
  <c r="X92" i="8" s="1"/>
  <c r="W93" i="8"/>
  <c r="X93" i="8" s="1"/>
  <c r="W94" i="8"/>
  <c r="X94" i="8" s="1"/>
  <c r="W95" i="8"/>
  <c r="X95" i="8" s="1"/>
  <c r="W96" i="8"/>
  <c r="X96" i="8" s="1"/>
  <c r="W97" i="8"/>
  <c r="X97" i="8" s="1"/>
  <c r="W98" i="8"/>
  <c r="X98" i="8" s="1"/>
  <c r="W99" i="8"/>
  <c r="X99" i="8" s="1"/>
  <c r="W100" i="8"/>
  <c r="X100" i="8" s="1"/>
  <c r="W101" i="8"/>
  <c r="X101" i="8" s="1"/>
  <c r="W102" i="8"/>
  <c r="X102" i="8" s="1"/>
  <c r="W103" i="8"/>
  <c r="X103" i="8" s="1"/>
  <c r="W104" i="8"/>
  <c r="X104" i="8" s="1"/>
  <c r="W105" i="8"/>
  <c r="X105" i="8" s="1"/>
  <c r="W106" i="8"/>
  <c r="X106" i="8" s="1"/>
  <c r="W107" i="8"/>
  <c r="X107" i="8" s="1"/>
  <c r="W108" i="8"/>
  <c r="X108" i="8" s="1"/>
  <c r="W109" i="8"/>
  <c r="X109" i="8" s="1"/>
  <c r="W110" i="8"/>
  <c r="X110" i="8" s="1"/>
  <c r="W111" i="8"/>
  <c r="X111" i="8" s="1"/>
  <c r="W112" i="8"/>
  <c r="X112" i="8" s="1"/>
  <c r="W113" i="8"/>
  <c r="X113" i="8" s="1"/>
  <c r="W114" i="8"/>
  <c r="X114" i="8" s="1"/>
  <c r="W115" i="8"/>
  <c r="X115" i="8" s="1"/>
  <c r="W116" i="8"/>
  <c r="X116" i="8" s="1"/>
  <c r="W117" i="8"/>
  <c r="X117" i="8" s="1"/>
  <c r="W118" i="8"/>
  <c r="X118" i="8" s="1"/>
  <c r="W119" i="8"/>
  <c r="X119" i="8" s="1"/>
  <c r="W120" i="8"/>
  <c r="X120" i="8" s="1"/>
  <c r="W121" i="8"/>
  <c r="X121" i="8" s="1"/>
  <c r="W122" i="8"/>
  <c r="X122" i="8" s="1"/>
  <c r="W123" i="8"/>
  <c r="X123" i="8" s="1"/>
  <c r="W124" i="8"/>
  <c r="X124" i="8" s="1"/>
  <c r="W125" i="8"/>
  <c r="X125" i="8" s="1"/>
  <c r="W126" i="8"/>
  <c r="X126" i="8" s="1"/>
  <c r="W127" i="8"/>
  <c r="X127" i="8" s="1"/>
  <c r="W128" i="8"/>
  <c r="X128" i="8" s="1"/>
  <c r="W129" i="8"/>
  <c r="X129" i="8" s="1"/>
  <c r="W130" i="8"/>
  <c r="X130" i="8" s="1"/>
  <c r="W131" i="8"/>
  <c r="X131" i="8" s="1"/>
  <c r="W132" i="8"/>
  <c r="X132" i="8" s="1"/>
  <c r="W133" i="8"/>
  <c r="X133" i="8" s="1"/>
  <c r="W134" i="8"/>
  <c r="X134" i="8" s="1"/>
  <c r="W135" i="8"/>
  <c r="X135" i="8" s="1"/>
  <c r="W136" i="8"/>
  <c r="X136" i="8" s="1"/>
  <c r="W137" i="8"/>
  <c r="X137" i="8" s="1"/>
  <c r="W138" i="8"/>
  <c r="X138" i="8" s="1"/>
  <c r="W139" i="8"/>
  <c r="X139" i="8" s="1"/>
  <c r="W140" i="8"/>
  <c r="X140" i="8" s="1"/>
  <c r="W141" i="8"/>
  <c r="X141" i="8" s="1"/>
  <c r="W142" i="8"/>
  <c r="X142" i="8" s="1"/>
  <c r="W143" i="8"/>
  <c r="X143" i="8" s="1"/>
  <c r="W144" i="8"/>
  <c r="X144" i="8" s="1"/>
  <c r="W145" i="8"/>
  <c r="X145" i="8" s="1"/>
  <c r="W146" i="8"/>
  <c r="X146" i="8" s="1"/>
  <c r="W147" i="8"/>
  <c r="X147" i="8" s="1"/>
  <c r="W148" i="8"/>
  <c r="X148" i="8" s="1"/>
  <c r="W149" i="8"/>
  <c r="X149" i="8" s="1"/>
  <c r="W150" i="8"/>
  <c r="X150" i="8" s="1"/>
  <c r="W151" i="8"/>
  <c r="X151" i="8" s="1"/>
  <c r="W152" i="8"/>
  <c r="X152" i="8" s="1"/>
  <c r="W153" i="8"/>
  <c r="X153" i="8" s="1"/>
  <c r="W154" i="8"/>
  <c r="X154" i="8" s="1"/>
  <c r="W155" i="8"/>
  <c r="X155" i="8" s="1"/>
  <c r="W156" i="8"/>
  <c r="X156" i="8" s="1"/>
  <c r="W157" i="8"/>
  <c r="X157" i="8" s="1"/>
  <c r="W158" i="8"/>
  <c r="X158" i="8" s="1"/>
  <c r="W159" i="8"/>
  <c r="X159" i="8" s="1"/>
  <c r="W160" i="8"/>
  <c r="X160" i="8" s="1"/>
  <c r="W161" i="8"/>
  <c r="X161" i="8" s="1"/>
  <c r="W162" i="8"/>
  <c r="X162" i="8" s="1"/>
  <c r="W163" i="8"/>
  <c r="X163" i="8" s="1"/>
  <c r="W164" i="8"/>
  <c r="X164" i="8" s="1"/>
  <c r="W165" i="8"/>
  <c r="X165" i="8" s="1"/>
  <c r="W166" i="8"/>
  <c r="X166" i="8" s="1"/>
  <c r="W167" i="8"/>
  <c r="X167" i="8" s="1"/>
  <c r="W168" i="8"/>
  <c r="X168" i="8" s="1"/>
  <c r="W169" i="8"/>
  <c r="X169" i="8" s="1"/>
  <c r="W170" i="8"/>
  <c r="X170" i="8" s="1"/>
  <c r="W171" i="8"/>
  <c r="X171" i="8" s="1"/>
  <c r="W172" i="8"/>
  <c r="X172" i="8" s="1"/>
  <c r="W173" i="8"/>
  <c r="X173" i="8" s="1"/>
  <c r="W174" i="8"/>
  <c r="X174" i="8" s="1"/>
  <c r="W175" i="8"/>
  <c r="X175" i="8" s="1"/>
  <c r="W176" i="8"/>
  <c r="X176" i="8" s="1"/>
  <c r="W177" i="8"/>
  <c r="X177" i="8" s="1"/>
  <c r="W178" i="8"/>
  <c r="X178" i="8" s="1"/>
  <c r="W179" i="8"/>
  <c r="X179" i="8" s="1"/>
  <c r="W180" i="8"/>
  <c r="X180" i="8" s="1"/>
  <c r="W181" i="8"/>
  <c r="X181" i="8" s="1"/>
  <c r="W182" i="8"/>
  <c r="X182" i="8" s="1"/>
  <c r="W183" i="8"/>
  <c r="X183" i="8" s="1"/>
  <c r="W184" i="8"/>
  <c r="X184" i="8" s="1"/>
  <c r="W185" i="8"/>
  <c r="X185" i="8" s="1"/>
  <c r="W186" i="8"/>
  <c r="X186" i="8" s="1"/>
  <c r="W187" i="8"/>
  <c r="X187" i="8" s="1"/>
  <c r="W188" i="8"/>
  <c r="X188" i="8" s="1"/>
  <c r="W189" i="8"/>
  <c r="X189" i="8" s="1"/>
  <c r="W190" i="8"/>
  <c r="X190" i="8" s="1"/>
  <c r="W191" i="8"/>
  <c r="X191" i="8" s="1"/>
  <c r="W192" i="8"/>
  <c r="X192" i="8" s="1"/>
  <c r="W193" i="8"/>
  <c r="X193" i="8" s="1"/>
  <c r="W194" i="8"/>
  <c r="X194" i="8" s="1"/>
  <c r="W195" i="8"/>
  <c r="X195" i="8" s="1"/>
  <c r="W196" i="8"/>
  <c r="X196" i="8" s="1"/>
  <c r="W197" i="8"/>
  <c r="X197" i="8" s="1"/>
  <c r="W198" i="8"/>
  <c r="X198" i="8" s="1"/>
  <c r="W199" i="8"/>
  <c r="X199" i="8" s="1"/>
  <c r="W200" i="8"/>
  <c r="X200" i="8" s="1"/>
  <c r="W201" i="8"/>
  <c r="X201" i="8" s="1"/>
  <c r="W202" i="8"/>
  <c r="X202" i="8" s="1"/>
  <c r="W203" i="8"/>
  <c r="X203" i="8" s="1"/>
  <c r="W204" i="8"/>
  <c r="X204" i="8" s="1"/>
  <c r="W205" i="8"/>
  <c r="X205" i="8" s="1"/>
  <c r="W206" i="8"/>
  <c r="X206" i="8" s="1"/>
  <c r="W207" i="8"/>
  <c r="X207" i="8" s="1"/>
  <c r="W208" i="8"/>
  <c r="X208" i="8" s="1"/>
  <c r="W209" i="8"/>
  <c r="X209" i="8" s="1"/>
  <c r="W210" i="8"/>
  <c r="X210" i="8" s="1"/>
  <c r="W211" i="8"/>
  <c r="X211" i="8" s="1"/>
  <c r="W212" i="8"/>
  <c r="X212" i="8" s="1"/>
  <c r="W213" i="8"/>
  <c r="X213" i="8" s="1"/>
  <c r="W214" i="8"/>
  <c r="X214" i="8" s="1"/>
  <c r="W215" i="8"/>
  <c r="X215" i="8" s="1"/>
  <c r="W216" i="8"/>
  <c r="X216" i="8" s="1"/>
  <c r="W217" i="8"/>
  <c r="X217" i="8" s="1"/>
  <c r="W218" i="8"/>
  <c r="X218" i="8" s="1"/>
  <c r="W219" i="8"/>
  <c r="X219" i="8" s="1"/>
  <c r="W220" i="8"/>
  <c r="X220" i="8" s="1"/>
  <c r="W221" i="8"/>
  <c r="X221" i="8" s="1"/>
  <c r="W222" i="8"/>
  <c r="X222" i="8" s="1"/>
  <c r="W223" i="8"/>
  <c r="X223" i="8" s="1"/>
  <c r="W224" i="8"/>
  <c r="X224" i="8" s="1"/>
  <c r="W225" i="8"/>
  <c r="X225" i="8" s="1"/>
  <c r="W226" i="8"/>
  <c r="X226" i="8" s="1"/>
  <c r="W227" i="8"/>
  <c r="X227" i="8" s="1"/>
  <c r="W228" i="8"/>
  <c r="X228" i="8" s="1"/>
  <c r="W229" i="8"/>
  <c r="X229" i="8" s="1"/>
  <c r="W230" i="8"/>
  <c r="X230" i="8" s="1"/>
  <c r="W231" i="8"/>
  <c r="X231" i="8" s="1"/>
  <c r="W232" i="8"/>
  <c r="X232" i="8" s="1"/>
  <c r="W233" i="8"/>
  <c r="X233" i="8" s="1"/>
  <c r="W234" i="8"/>
  <c r="X234" i="8" s="1"/>
  <c r="W235" i="8"/>
  <c r="X235" i="8" s="1"/>
  <c r="W236" i="8"/>
  <c r="X236" i="8" s="1"/>
  <c r="W237" i="8"/>
  <c r="X237" i="8" s="1"/>
  <c r="W238" i="8"/>
  <c r="X238" i="8" s="1"/>
  <c r="W239" i="8"/>
  <c r="X239" i="8" s="1"/>
  <c r="W240" i="8"/>
  <c r="X240" i="8" s="1"/>
  <c r="W241" i="8"/>
  <c r="X241" i="8" s="1"/>
  <c r="W242" i="8"/>
  <c r="X242" i="8" s="1"/>
  <c r="W243" i="8"/>
  <c r="X243" i="8" s="1"/>
  <c r="W244" i="8"/>
  <c r="X244" i="8" s="1"/>
  <c r="W245" i="8"/>
  <c r="X245" i="8" s="1"/>
  <c r="W246" i="8"/>
  <c r="X246" i="8" s="1"/>
  <c r="W247" i="8"/>
  <c r="X247" i="8" s="1"/>
  <c r="W248" i="8"/>
  <c r="X248" i="8" s="1"/>
  <c r="W249" i="8"/>
  <c r="X249" i="8" s="1"/>
  <c r="W250" i="8"/>
  <c r="X250" i="8" s="1"/>
  <c r="W251" i="8"/>
  <c r="X251" i="8" s="1"/>
  <c r="W252" i="8"/>
  <c r="X252" i="8" s="1"/>
  <c r="W253" i="8"/>
  <c r="X253" i="8" s="1"/>
  <c r="W254" i="8"/>
  <c r="X254" i="8" s="1"/>
  <c r="W255" i="8"/>
  <c r="X255" i="8" s="1"/>
  <c r="W256" i="8"/>
  <c r="X256" i="8" s="1"/>
  <c r="W257" i="8"/>
  <c r="X257" i="8" s="1"/>
  <c r="W258" i="8"/>
  <c r="X258" i="8" s="1"/>
  <c r="W259" i="8"/>
  <c r="X259" i="8" s="1"/>
  <c r="W260" i="8"/>
  <c r="X260" i="8" s="1"/>
  <c r="W261" i="8"/>
  <c r="X261" i="8" s="1"/>
  <c r="W262" i="8"/>
  <c r="X262" i="8" s="1"/>
  <c r="W263" i="8"/>
  <c r="X263" i="8" s="1"/>
  <c r="W264" i="8"/>
  <c r="X264" i="8" s="1"/>
  <c r="W265" i="8"/>
  <c r="X265" i="8" s="1"/>
  <c r="W266" i="8"/>
  <c r="X266" i="8" s="1"/>
  <c r="W267" i="8"/>
  <c r="X267" i="8" s="1"/>
  <c r="W268" i="8"/>
  <c r="X268" i="8" s="1"/>
  <c r="W269" i="8"/>
  <c r="X269" i="8" s="1"/>
  <c r="W270" i="8"/>
  <c r="X270" i="8" s="1"/>
  <c r="W271" i="8"/>
  <c r="X271" i="8" s="1"/>
  <c r="W272" i="8"/>
  <c r="X272" i="8" s="1"/>
  <c r="W273" i="8"/>
  <c r="X273" i="8" s="1"/>
  <c r="W274" i="8"/>
  <c r="X274" i="8" s="1"/>
  <c r="W275" i="8"/>
  <c r="X275" i="8" s="1"/>
  <c r="W276" i="8"/>
  <c r="X276" i="8" s="1"/>
  <c r="W277" i="8"/>
  <c r="X277" i="8" s="1"/>
  <c r="W278" i="8"/>
  <c r="X278" i="8" s="1"/>
  <c r="W279" i="8"/>
  <c r="X279" i="8" s="1"/>
  <c r="W280" i="8"/>
  <c r="X280" i="8" s="1"/>
  <c r="W281" i="8"/>
  <c r="X281" i="8" s="1"/>
  <c r="W282" i="8"/>
  <c r="X282" i="8" s="1"/>
  <c r="W283" i="8"/>
  <c r="X283" i="8" s="1"/>
  <c r="W284" i="8"/>
  <c r="X284" i="8" s="1"/>
  <c r="W285" i="8"/>
  <c r="X285" i="8" s="1"/>
  <c r="W286" i="8"/>
  <c r="X286" i="8" s="1"/>
  <c r="W287" i="8"/>
  <c r="X287" i="8" s="1"/>
  <c r="W288" i="8"/>
  <c r="X288" i="8" s="1"/>
  <c r="W289" i="8"/>
  <c r="X289" i="8" s="1"/>
  <c r="W290" i="8"/>
  <c r="X290" i="8" s="1"/>
  <c r="W291" i="8"/>
  <c r="X291" i="8" s="1"/>
  <c r="W292" i="8"/>
  <c r="X292" i="8" s="1"/>
  <c r="W293" i="8"/>
  <c r="X293" i="8" s="1"/>
  <c r="W294" i="8"/>
  <c r="X294" i="8" s="1"/>
  <c r="W295" i="8"/>
  <c r="X295" i="8" s="1"/>
  <c r="W296" i="8"/>
  <c r="X296" i="8" s="1"/>
  <c r="W297" i="8"/>
  <c r="X297" i="8" s="1"/>
  <c r="W298" i="8"/>
  <c r="X298" i="8" s="1"/>
  <c r="W299" i="8"/>
  <c r="X299" i="8" s="1"/>
  <c r="W300" i="8"/>
  <c r="X300" i="8" s="1"/>
  <c r="W301" i="8"/>
  <c r="X301" i="8" s="1"/>
  <c r="W302" i="8"/>
  <c r="X302" i="8" s="1"/>
  <c r="W303" i="8"/>
  <c r="X303" i="8" s="1"/>
  <c r="W304" i="8"/>
  <c r="X304" i="8" s="1"/>
  <c r="W305" i="8"/>
  <c r="X305" i="8" s="1"/>
  <c r="W306" i="8"/>
  <c r="X306" i="8" s="1"/>
  <c r="W307" i="8"/>
  <c r="X307" i="8" s="1"/>
  <c r="W308" i="8"/>
  <c r="X308" i="8" s="1"/>
  <c r="W309" i="8"/>
  <c r="X309" i="8" s="1"/>
  <c r="W310" i="8"/>
  <c r="X310" i="8" s="1"/>
  <c r="W311" i="8"/>
  <c r="X311" i="8" s="1"/>
  <c r="W312" i="8"/>
  <c r="X312" i="8" s="1"/>
  <c r="W313" i="8"/>
  <c r="X313" i="8" s="1"/>
  <c r="W314" i="8"/>
  <c r="X314" i="8" s="1"/>
  <c r="W315" i="8"/>
  <c r="X315" i="8" s="1"/>
  <c r="W316" i="8"/>
  <c r="X316" i="8" s="1"/>
  <c r="W317" i="8"/>
  <c r="X317" i="8" s="1"/>
  <c r="W318" i="8"/>
  <c r="X318" i="8" s="1"/>
  <c r="W319" i="8"/>
  <c r="X319" i="8" s="1"/>
  <c r="W320" i="8"/>
  <c r="X320" i="8" s="1"/>
  <c r="W321" i="8"/>
  <c r="X321" i="8" s="1"/>
  <c r="W322" i="8"/>
  <c r="X322" i="8" s="1"/>
  <c r="W323" i="8"/>
  <c r="X323" i="8" s="1"/>
  <c r="W324" i="8"/>
  <c r="X324" i="8" s="1"/>
  <c r="W325" i="8"/>
  <c r="X325" i="8" s="1"/>
  <c r="W326" i="8"/>
  <c r="X326" i="8" s="1"/>
  <c r="W327" i="8"/>
  <c r="X327" i="8" s="1"/>
  <c r="W328" i="8"/>
  <c r="X328" i="8" s="1"/>
  <c r="W329" i="8"/>
  <c r="X329" i="8" s="1"/>
  <c r="W330" i="8"/>
  <c r="X330" i="8" s="1"/>
  <c r="W331" i="8"/>
  <c r="X331" i="8" s="1"/>
  <c r="W332" i="8"/>
  <c r="X332" i="8" s="1"/>
  <c r="W333" i="8"/>
  <c r="X333" i="8" s="1"/>
  <c r="W334" i="8"/>
  <c r="X334" i="8" s="1"/>
  <c r="W335" i="8"/>
  <c r="X335" i="8" s="1"/>
  <c r="W336" i="8"/>
  <c r="X336" i="8" s="1"/>
  <c r="W337" i="8"/>
  <c r="X337" i="8" s="1"/>
  <c r="W338" i="8"/>
  <c r="X338" i="8" s="1"/>
  <c r="W339" i="8"/>
  <c r="X339" i="8" s="1"/>
  <c r="W340" i="8"/>
  <c r="X340" i="8" s="1"/>
  <c r="W341" i="8"/>
  <c r="X341" i="8" s="1"/>
  <c r="W342" i="8"/>
  <c r="X342" i="8" s="1"/>
  <c r="W343" i="8"/>
  <c r="X343" i="8" s="1"/>
  <c r="W344" i="8"/>
  <c r="X344" i="8" s="1"/>
  <c r="W345" i="8"/>
  <c r="X345" i="8" s="1"/>
  <c r="W346" i="8"/>
  <c r="X346" i="8" s="1"/>
  <c r="W347" i="8"/>
  <c r="X347" i="8" s="1"/>
  <c r="W348" i="8"/>
  <c r="X348" i="8" s="1"/>
  <c r="W349" i="8"/>
  <c r="X349" i="8" s="1"/>
  <c r="W350" i="8"/>
  <c r="X350" i="8" s="1"/>
  <c r="W351" i="8"/>
  <c r="X351" i="8" s="1"/>
  <c r="W352" i="8"/>
  <c r="X352" i="8" s="1"/>
  <c r="W353" i="8"/>
  <c r="X353" i="8" s="1"/>
  <c r="W354" i="8"/>
  <c r="X354" i="8" s="1"/>
  <c r="W355" i="8"/>
  <c r="X355" i="8" s="1"/>
  <c r="W356" i="8"/>
  <c r="X356" i="8" s="1"/>
  <c r="W357" i="8"/>
  <c r="X357" i="8" s="1"/>
  <c r="W358" i="8"/>
  <c r="X358" i="8" s="1"/>
  <c r="W359" i="8"/>
  <c r="X359" i="8" s="1"/>
  <c r="W360" i="8"/>
  <c r="X360" i="8" s="1"/>
  <c r="W361" i="8"/>
  <c r="X361" i="8" s="1"/>
  <c r="W362" i="8"/>
  <c r="X362" i="8" s="1"/>
  <c r="W363" i="8"/>
  <c r="X363" i="8" s="1"/>
  <c r="W364" i="8"/>
  <c r="X364" i="8" s="1"/>
  <c r="W365" i="8"/>
  <c r="X365" i="8" s="1"/>
  <c r="W366" i="8"/>
  <c r="X366" i="8" s="1"/>
  <c r="W367" i="8"/>
  <c r="X367" i="8" s="1"/>
  <c r="W368" i="8"/>
  <c r="X368" i="8" s="1"/>
  <c r="W369" i="8"/>
  <c r="X369" i="8" s="1"/>
  <c r="W370" i="8"/>
  <c r="X370" i="8" s="1"/>
  <c r="W371" i="8"/>
  <c r="X371" i="8" s="1"/>
  <c r="W372" i="8"/>
  <c r="X372" i="8" s="1"/>
  <c r="W373" i="8"/>
  <c r="X373" i="8" s="1"/>
  <c r="W374" i="8"/>
  <c r="X374" i="8" s="1"/>
  <c r="W375" i="8"/>
  <c r="X375" i="8" s="1"/>
  <c r="W376" i="8"/>
  <c r="X376" i="8" s="1"/>
  <c r="W377" i="8"/>
  <c r="X377" i="8" s="1"/>
  <c r="W378" i="8"/>
  <c r="X378" i="8" s="1"/>
  <c r="W379" i="8"/>
  <c r="X379" i="8" s="1"/>
  <c r="W380" i="8"/>
  <c r="X380" i="8" s="1"/>
  <c r="W381" i="8"/>
  <c r="X381" i="8" s="1"/>
  <c r="W382" i="8"/>
  <c r="X382" i="8" s="1"/>
  <c r="W383" i="8"/>
  <c r="X383" i="8" s="1"/>
  <c r="W384" i="8"/>
  <c r="X384" i="8" s="1"/>
  <c r="W385" i="8"/>
  <c r="X385" i="8" s="1"/>
  <c r="W386" i="8"/>
  <c r="X386" i="8" s="1"/>
  <c r="W387" i="8"/>
  <c r="X387" i="8" s="1"/>
  <c r="W388" i="8"/>
  <c r="X388" i="8" s="1"/>
  <c r="W389" i="8"/>
  <c r="X389" i="8" s="1"/>
  <c r="W390" i="8"/>
  <c r="X390" i="8" s="1"/>
  <c r="W391" i="8"/>
  <c r="X391" i="8" s="1"/>
  <c r="W392" i="8"/>
  <c r="X392" i="8" s="1"/>
  <c r="W393" i="8"/>
  <c r="X393" i="8" s="1"/>
  <c r="W394" i="8"/>
  <c r="X394" i="8" s="1"/>
  <c r="W395" i="8"/>
  <c r="X395" i="8" s="1"/>
  <c r="W396" i="8"/>
  <c r="X396" i="8" s="1"/>
  <c r="W397" i="8"/>
  <c r="X397" i="8" s="1"/>
  <c r="W398" i="8"/>
  <c r="X398" i="8" s="1"/>
  <c r="W399" i="8"/>
  <c r="X399" i="8" s="1"/>
  <c r="W400" i="8"/>
  <c r="X400" i="8" s="1"/>
  <c r="W401" i="8"/>
  <c r="X401" i="8" s="1"/>
  <c r="W402" i="8"/>
  <c r="X402" i="8" s="1"/>
  <c r="W403" i="8"/>
  <c r="X403" i="8" s="1"/>
  <c r="W404" i="8"/>
  <c r="X404" i="8" s="1"/>
  <c r="W405" i="8"/>
  <c r="X405" i="8" s="1"/>
  <c r="W406" i="8"/>
  <c r="X406" i="8" s="1"/>
  <c r="W407" i="8"/>
  <c r="X407" i="8" s="1"/>
  <c r="W408" i="8"/>
  <c r="X408" i="8" s="1"/>
  <c r="W409" i="8"/>
  <c r="X409" i="8" s="1"/>
  <c r="W410" i="8"/>
  <c r="X410" i="8" s="1"/>
  <c r="W411" i="8"/>
  <c r="X411" i="8" s="1"/>
  <c r="W412" i="8"/>
  <c r="X412" i="8" s="1"/>
  <c r="W413" i="8"/>
  <c r="X413" i="8" s="1"/>
  <c r="W414" i="8"/>
  <c r="X414" i="8" s="1"/>
  <c r="W415" i="8"/>
  <c r="X415" i="8" s="1"/>
  <c r="W416" i="8"/>
  <c r="X416" i="8" s="1"/>
  <c r="W417" i="8"/>
  <c r="X417" i="8" s="1"/>
  <c r="W418" i="8"/>
  <c r="X418" i="8" s="1"/>
  <c r="W419" i="8"/>
  <c r="X419" i="8" s="1"/>
  <c r="W420" i="8"/>
  <c r="X420" i="8" s="1"/>
  <c r="W421" i="8"/>
  <c r="X421" i="8" s="1"/>
  <c r="W422" i="8"/>
  <c r="X422" i="8" s="1"/>
  <c r="W423" i="8"/>
  <c r="X423" i="8" s="1"/>
  <c r="W424" i="8"/>
  <c r="X424" i="8" s="1"/>
  <c r="W425" i="8"/>
  <c r="X425" i="8" s="1"/>
  <c r="W426" i="8"/>
  <c r="X426" i="8" s="1"/>
  <c r="W427" i="8"/>
  <c r="X427" i="8" s="1"/>
  <c r="W428" i="8"/>
  <c r="X428" i="8" s="1"/>
  <c r="W429" i="8"/>
  <c r="X429" i="8" s="1"/>
  <c r="W430" i="8"/>
  <c r="X430" i="8" s="1"/>
  <c r="W431" i="8"/>
  <c r="X431" i="8" s="1"/>
  <c r="W432" i="8"/>
  <c r="X432" i="8" s="1"/>
  <c r="W433" i="8"/>
  <c r="X433" i="8" s="1"/>
  <c r="W434" i="8"/>
  <c r="X434" i="8" s="1"/>
  <c r="W435" i="8"/>
  <c r="X435" i="8" s="1"/>
  <c r="W436" i="8"/>
  <c r="X436" i="8" s="1"/>
  <c r="W437" i="8"/>
  <c r="X437" i="8" s="1"/>
  <c r="W438" i="8"/>
  <c r="X438" i="8" s="1"/>
  <c r="W439" i="8"/>
  <c r="X439" i="8" s="1"/>
  <c r="W440" i="8"/>
  <c r="X440" i="8" s="1"/>
  <c r="W441" i="8"/>
  <c r="X441" i="8" s="1"/>
  <c r="W442" i="8"/>
  <c r="X442" i="8" s="1"/>
  <c r="W443" i="8"/>
  <c r="X443" i="8" s="1"/>
  <c r="W444" i="8"/>
  <c r="X444" i="8" s="1"/>
  <c r="W445" i="8"/>
  <c r="X445" i="8" s="1"/>
  <c r="W446" i="8"/>
  <c r="X446" i="8" s="1"/>
  <c r="W447" i="8"/>
  <c r="X447" i="8" s="1"/>
  <c r="W448" i="8"/>
  <c r="X448" i="8" s="1"/>
  <c r="W449" i="8"/>
  <c r="X449" i="8" s="1"/>
  <c r="W450" i="8"/>
  <c r="X450" i="8" s="1"/>
  <c r="W451" i="8"/>
  <c r="X451" i="8" s="1"/>
  <c r="W452" i="8"/>
  <c r="X452" i="8" s="1"/>
  <c r="W453" i="8"/>
  <c r="X453" i="8" s="1"/>
  <c r="W454" i="8"/>
  <c r="X454" i="8" s="1"/>
  <c r="W455" i="8"/>
  <c r="X455" i="8" s="1"/>
  <c r="W456" i="8"/>
  <c r="X456" i="8" s="1"/>
  <c r="W457" i="8"/>
  <c r="X457" i="8" s="1"/>
  <c r="W458" i="8"/>
  <c r="X458" i="8" s="1"/>
  <c r="W459" i="8"/>
  <c r="X459" i="8" s="1"/>
  <c r="W460" i="8"/>
  <c r="X460" i="8" s="1"/>
  <c r="W461" i="8"/>
  <c r="X461" i="8" s="1"/>
  <c r="W462" i="8"/>
  <c r="X462" i="8" s="1"/>
  <c r="W463" i="8"/>
  <c r="X463" i="8" s="1"/>
  <c r="W464" i="8"/>
  <c r="X464" i="8" s="1"/>
  <c r="W465" i="8"/>
  <c r="X465" i="8" s="1"/>
  <c r="W466" i="8"/>
  <c r="X466" i="8" s="1"/>
  <c r="W467" i="8"/>
  <c r="X467" i="8" s="1"/>
  <c r="W468" i="8"/>
  <c r="X468" i="8" s="1"/>
  <c r="W469" i="8"/>
  <c r="X469" i="8" s="1"/>
  <c r="W470" i="8"/>
  <c r="X470" i="8" s="1"/>
  <c r="W471" i="8"/>
  <c r="X471" i="8" s="1"/>
  <c r="W472" i="8"/>
  <c r="X472" i="8" s="1"/>
  <c r="W473" i="8"/>
  <c r="X473" i="8" s="1"/>
  <c r="W474" i="8"/>
  <c r="X474" i="8" s="1"/>
  <c r="W475" i="8"/>
  <c r="X475" i="8" s="1"/>
  <c r="W476" i="8"/>
  <c r="X476" i="8" s="1"/>
  <c r="W477" i="8"/>
  <c r="X477" i="8" s="1"/>
  <c r="W478" i="8"/>
  <c r="X478" i="8" s="1"/>
  <c r="W479" i="8"/>
  <c r="X479" i="8" s="1"/>
  <c r="W480" i="8"/>
  <c r="X480" i="8" s="1"/>
  <c r="W481" i="8"/>
  <c r="X481" i="8" s="1"/>
  <c r="W482" i="8"/>
  <c r="X482" i="8" s="1"/>
  <c r="W483" i="8"/>
  <c r="X483" i="8" s="1"/>
  <c r="W484" i="8"/>
  <c r="X484" i="8" s="1"/>
  <c r="W485" i="8"/>
  <c r="X485" i="8" s="1"/>
  <c r="W486" i="8"/>
  <c r="X486" i="8" s="1"/>
  <c r="W487" i="8"/>
  <c r="X487" i="8" s="1"/>
  <c r="W488" i="8"/>
  <c r="X488" i="8" s="1"/>
  <c r="W489" i="8"/>
  <c r="X489" i="8" s="1"/>
  <c r="W490" i="8"/>
  <c r="X490" i="8" s="1"/>
  <c r="W491" i="8"/>
  <c r="X491" i="8" s="1"/>
  <c r="W492" i="8"/>
  <c r="X492" i="8" s="1"/>
  <c r="W493" i="8"/>
  <c r="X493" i="8" s="1"/>
  <c r="W494" i="8"/>
  <c r="X494" i="8" s="1"/>
  <c r="W495" i="8"/>
  <c r="X495" i="8" s="1"/>
  <c r="W496" i="8"/>
  <c r="X496" i="8" s="1"/>
  <c r="W497" i="8"/>
  <c r="X497" i="8" s="1"/>
  <c r="W498" i="8"/>
  <c r="X498" i="8" s="1"/>
  <c r="W499" i="8"/>
  <c r="X499" i="8" s="1"/>
  <c r="W500" i="8"/>
  <c r="X500" i="8" s="1"/>
  <c r="W501" i="8"/>
  <c r="X501" i="8" s="1"/>
  <c r="W502" i="8"/>
  <c r="X502" i="8" s="1"/>
  <c r="W503" i="8"/>
  <c r="X503" i="8" s="1"/>
  <c r="W504" i="8"/>
  <c r="X504" i="8" s="1"/>
  <c r="W505" i="8"/>
  <c r="X505" i="8" s="1"/>
  <c r="W506" i="8"/>
  <c r="X506" i="8" s="1"/>
  <c r="W507" i="8"/>
  <c r="X507" i="8" s="1"/>
  <c r="W508" i="8"/>
  <c r="X508" i="8" s="1"/>
  <c r="W509" i="8"/>
  <c r="X509" i="8" s="1"/>
  <c r="W510" i="8"/>
  <c r="X510" i="8" s="1"/>
  <c r="W511" i="8"/>
  <c r="X511" i="8" s="1"/>
  <c r="W512" i="8"/>
  <c r="X512" i="8" s="1"/>
  <c r="W513" i="8"/>
  <c r="X513" i="8" s="1"/>
  <c r="W514" i="8"/>
  <c r="X514" i="8" s="1"/>
  <c r="W515" i="8"/>
  <c r="X515" i="8" s="1"/>
  <c r="W516" i="8"/>
  <c r="X516" i="8" s="1"/>
  <c r="W517" i="8"/>
  <c r="X517" i="8" s="1"/>
  <c r="W518" i="8"/>
  <c r="X518" i="8" s="1"/>
  <c r="W519" i="8"/>
  <c r="X519" i="8" s="1"/>
  <c r="W520" i="8"/>
  <c r="X520" i="8" s="1"/>
  <c r="W521" i="8"/>
  <c r="X521" i="8" s="1"/>
  <c r="W522" i="8"/>
  <c r="X522" i="8" s="1"/>
  <c r="W523" i="8"/>
  <c r="X523" i="8" s="1"/>
  <c r="W524" i="8"/>
  <c r="X524" i="8" s="1"/>
  <c r="W525" i="8"/>
  <c r="X525" i="8" s="1"/>
  <c r="W526" i="8"/>
  <c r="X526" i="8" s="1"/>
  <c r="W527" i="8"/>
  <c r="X527" i="8" s="1"/>
  <c r="W528" i="8"/>
  <c r="X528" i="8" s="1"/>
  <c r="W529" i="8"/>
  <c r="X529" i="8" s="1"/>
  <c r="W530" i="8"/>
  <c r="X530" i="8" s="1"/>
  <c r="W531" i="8"/>
  <c r="X531" i="8" s="1"/>
  <c r="W532" i="8"/>
  <c r="X532" i="8" s="1"/>
  <c r="W533" i="8"/>
  <c r="X533" i="8" s="1"/>
  <c r="W534" i="8"/>
  <c r="X534" i="8" s="1"/>
  <c r="W535" i="8"/>
  <c r="X535" i="8" s="1"/>
  <c r="W536" i="8"/>
  <c r="X536" i="8" s="1"/>
  <c r="W537" i="8"/>
  <c r="X537" i="8" s="1"/>
  <c r="W538" i="8"/>
  <c r="X538" i="8" s="1"/>
  <c r="W539" i="8"/>
  <c r="X539" i="8" s="1"/>
  <c r="W540" i="8"/>
  <c r="X540" i="8" s="1"/>
  <c r="W541" i="8"/>
  <c r="X541" i="8" s="1"/>
  <c r="W542" i="8"/>
  <c r="X542" i="8" s="1"/>
  <c r="W543" i="8"/>
  <c r="X543" i="8" s="1"/>
  <c r="W544" i="8"/>
  <c r="X544" i="8" s="1"/>
  <c r="W545" i="8"/>
  <c r="X545" i="8" s="1"/>
  <c r="W546" i="8"/>
  <c r="X546" i="8" s="1"/>
  <c r="W547" i="8"/>
  <c r="X547" i="8" s="1"/>
  <c r="W548" i="8"/>
  <c r="X548" i="8" s="1"/>
  <c r="W549" i="8"/>
  <c r="X549" i="8" s="1"/>
  <c r="W550" i="8"/>
  <c r="X550" i="8" s="1"/>
  <c r="W551" i="8"/>
  <c r="X551" i="8" s="1"/>
  <c r="W552" i="8"/>
  <c r="X552" i="8" s="1"/>
  <c r="W553" i="8"/>
  <c r="X553" i="8" s="1"/>
  <c r="W554" i="8"/>
  <c r="X554" i="8" s="1"/>
  <c r="W555" i="8"/>
  <c r="X555" i="8" s="1"/>
  <c r="W556" i="8"/>
  <c r="X556" i="8" s="1"/>
  <c r="W557" i="8"/>
  <c r="X557" i="8" s="1"/>
  <c r="W558" i="8"/>
  <c r="X558" i="8" s="1"/>
  <c r="W559" i="8"/>
  <c r="X559" i="8" s="1"/>
  <c r="W560" i="8"/>
  <c r="X560" i="8" s="1"/>
  <c r="W561" i="8"/>
  <c r="X561" i="8" s="1"/>
  <c r="W562" i="8"/>
  <c r="X562" i="8" s="1"/>
  <c r="W563" i="8"/>
  <c r="X563" i="8" s="1"/>
  <c r="W564" i="8"/>
  <c r="X564" i="8" s="1"/>
  <c r="W565" i="8"/>
  <c r="X565" i="8" s="1"/>
  <c r="W566" i="8"/>
  <c r="X566" i="8" s="1"/>
  <c r="W567" i="8"/>
  <c r="X567" i="8" s="1"/>
  <c r="W568" i="8"/>
  <c r="X568" i="8" s="1"/>
  <c r="W569" i="8"/>
  <c r="X569" i="8" s="1"/>
  <c r="W570" i="8"/>
  <c r="X570" i="8" s="1"/>
  <c r="W571" i="8"/>
  <c r="X571" i="8" s="1"/>
  <c r="W572" i="8"/>
  <c r="X572" i="8" s="1"/>
  <c r="W573" i="8"/>
  <c r="X573" i="8" s="1"/>
  <c r="W574" i="8"/>
  <c r="X574" i="8" s="1"/>
  <c r="W575" i="8"/>
  <c r="X575" i="8" s="1"/>
  <c r="W576" i="8"/>
  <c r="X576" i="8" s="1"/>
  <c r="W577" i="8"/>
  <c r="X577" i="8" s="1"/>
  <c r="W578" i="8"/>
  <c r="X578" i="8" s="1"/>
  <c r="W579" i="8"/>
  <c r="X579" i="8" s="1"/>
  <c r="W580" i="8"/>
  <c r="X580" i="8" s="1"/>
  <c r="W581" i="8"/>
  <c r="X581" i="8" s="1"/>
  <c r="W582" i="8"/>
  <c r="X582" i="8" s="1"/>
  <c r="W583" i="8"/>
  <c r="X583" i="8" s="1"/>
  <c r="W584" i="8"/>
  <c r="X584" i="8" s="1"/>
  <c r="W585" i="8"/>
  <c r="X585" i="8" s="1"/>
  <c r="W586" i="8"/>
  <c r="X586" i="8" s="1"/>
  <c r="W587" i="8"/>
  <c r="X587" i="8" s="1"/>
  <c r="W588" i="8"/>
  <c r="X588" i="8" s="1"/>
  <c r="W589" i="8"/>
  <c r="X589" i="8" s="1"/>
  <c r="W590" i="8"/>
  <c r="X590" i="8" s="1"/>
  <c r="W591" i="8"/>
  <c r="X591" i="8" s="1"/>
  <c r="W592" i="8"/>
  <c r="X592" i="8" s="1"/>
  <c r="W593" i="8"/>
  <c r="X593" i="8" s="1"/>
  <c r="W594" i="8"/>
  <c r="X594" i="8" s="1"/>
  <c r="W595" i="8"/>
  <c r="X595" i="8" s="1"/>
  <c r="W596" i="8"/>
  <c r="X596" i="8" s="1"/>
  <c r="W597" i="8"/>
  <c r="X597" i="8" s="1"/>
  <c r="W598" i="8"/>
  <c r="X598" i="8" s="1"/>
  <c r="W599" i="8"/>
  <c r="X599" i="8" s="1"/>
  <c r="W600" i="8"/>
  <c r="X600" i="8" s="1"/>
  <c r="W601" i="8"/>
  <c r="X601" i="8" s="1"/>
  <c r="W602" i="8"/>
  <c r="X602" i="8" s="1"/>
  <c r="W603" i="8"/>
  <c r="X603" i="8" s="1"/>
  <c r="W604" i="8"/>
  <c r="X604" i="8" s="1"/>
  <c r="W605" i="8"/>
  <c r="X605" i="8" s="1"/>
  <c r="W606" i="8"/>
  <c r="X606" i="8" s="1"/>
  <c r="W607" i="8"/>
  <c r="X607" i="8" s="1"/>
  <c r="W608" i="8"/>
  <c r="X608" i="8" s="1"/>
  <c r="W609" i="8"/>
  <c r="X609" i="8" s="1"/>
  <c r="W610" i="8"/>
  <c r="X610" i="8" s="1"/>
  <c r="W611" i="8"/>
  <c r="X611" i="8" s="1"/>
  <c r="W612" i="8"/>
  <c r="X612" i="8" s="1"/>
  <c r="W613" i="8"/>
  <c r="X613" i="8" s="1"/>
  <c r="W614" i="8"/>
  <c r="X614" i="8" s="1"/>
  <c r="W615" i="8"/>
  <c r="X615" i="8" s="1"/>
  <c r="W616" i="8"/>
  <c r="X616" i="8" s="1"/>
  <c r="W617" i="8"/>
  <c r="X617" i="8" s="1"/>
  <c r="W618" i="8"/>
  <c r="X618" i="8" s="1"/>
  <c r="W619" i="8"/>
  <c r="X619" i="8" s="1"/>
  <c r="W620" i="8"/>
  <c r="X620" i="8" s="1"/>
  <c r="W621" i="8"/>
  <c r="X621" i="8" s="1"/>
  <c r="W622" i="8"/>
  <c r="X622" i="8" s="1"/>
  <c r="W623" i="8"/>
  <c r="X623" i="8" s="1"/>
  <c r="W624" i="8"/>
  <c r="X624" i="8" s="1"/>
  <c r="W625" i="8"/>
  <c r="X625" i="8" s="1"/>
  <c r="W626" i="8"/>
  <c r="X626" i="8" s="1"/>
  <c r="W627" i="8"/>
  <c r="X627" i="8" s="1"/>
  <c r="W628" i="8"/>
  <c r="X628" i="8" s="1"/>
  <c r="W629" i="8"/>
  <c r="X629" i="8" s="1"/>
  <c r="W630" i="8"/>
  <c r="X630" i="8" s="1"/>
  <c r="W631" i="8"/>
  <c r="X631" i="8" s="1"/>
  <c r="W632" i="8"/>
  <c r="X632" i="8" s="1"/>
  <c r="W633" i="8"/>
  <c r="X633" i="8" s="1"/>
  <c r="W634" i="8"/>
  <c r="X634" i="8" s="1"/>
  <c r="W635" i="8"/>
  <c r="X635" i="8" s="1"/>
  <c r="W636" i="8"/>
  <c r="X636" i="8" s="1"/>
  <c r="W637" i="8"/>
  <c r="X637" i="8" s="1"/>
  <c r="W638" i="8"/>
  <c r="X638" i="8" s="1"/>
  <c r="W639" i="8"/>
  <c r="X639" i="8" s="1"/>
  <c r="W640" i="8"/>
  <c r="X640" i="8" s="1"/>
  <c r="W641" i="8"/>
  <c r="X641" i="8" s="1"/>
  <c r="W642" i="8"/>
  <c r="X642" i="8" s="1"/>
  <c r="W643" i="8"/>
  <c r="X643" i="8" s="1"/>
  <c r="W644" i="8"/>
  <c r="X644" i="8" s="1"/>
  <c r="W645" i="8"/>
  <c r="X645" i="8" s="1"/>
  <c r="W646" i="8"/>
  <c r="X646" i="8" s="1"/>
  <c r="W647" i="8"/>
  <c r="X647" i="8" s="1"/>
  <c r="W648" i="8"/>
  <c r="X648" i="8" s="1"/>
  <c r="W649" i="8"/>
  <c r="X649" i="8" s="1"/>
  <c r="W650" i="8"/>
  <c r="X650" i="8" s="1"/>
  <c r="W651" i="8"/>
  <c r="X651" i="8" s="1"/>
  <c r="W652" i="8"/>
  <c r="X652" i="8" s="1"/>
  <c r="W653" i="8"/>
  <c r="X653" i="8" s="1"/>
  <c r="W654" i="8"/>
  <c r="X654" i="8" s="1"/>
  <c r="W655" i="8"/>
  <c r="X655" i="8" s="1"/>
  <c r="W656" i="8"/>
  <c r="X656" i="8" s="1"/>
  <c r="W657" i="8"/>
  <c r="X657" i="8" s="1"/>
  <c r="W658" i="8"/>
  <c r="X658" i="8" s="1"/>
  <c r="W659" i="8"/>
  <c r="X659" i="8" s="1"/>
  <c r="W660" i="8"/>
  <c r="X660" i="8" s="1"/>
  <c r="W661" i="8"/>
  <c r="X661" i="8" s="1"/>
  <c r="W662" i="8"/>
  <c r="X662" i="8" s="1"/>
  <c r="W663" i="8"/>
  <c r="X663" i="8" s="1"/>
  <c r="W664" i="8"/>
  <c r="X664" i="8" s="1"/>
  <c r="W665" i="8"/>
  <c r="X665" i="8" s="1"/>
  <c r="W666" i="8"/>
  <c r="X666" i="8" s="1"/>
  <c r="W667" i="8"/>
  <c r="X667" i="8" s="1"/>
  <c r="W668" i="8"/>
  <c r="X668" i="8" s="1"/>
  <c r="W669" i="8"/>
  <c r="X669" i="8" s="1"/>
  <c r="W670" i="8"/>
  <c r="X670" i="8" s="1"/>
  <c r="W671" i="8"/>
  <c r="X671" i="8" s="1"/>
  <c r="W672" i="8"/>
  <c r="X672" i="8" s="1"/>
  <c r="W673" i="8"/>
  <c r="X673" i="8" s="1"/>
  <c r="W674" i="8"/>
  <c r="X674" i="8" s="1"/>
  <c r="W675" i="8"/>
  <c r="X675" i="8" s="1"/>
  <c r="W676" i="8"/>
  <c r="X676" i="8" s="1"/>
  <c r="W677" i="8"/>
  <c r="X677" i="8" s="1"/>
  <c r="W678" i="8"/>
  <c r="X678" i="8" s="1"/>
  <c r="W679" i="8"/>
  <c r="X679" i="8" s="1"/>
  <c r="W680" i="8"/>
  <c r="X680" i="8" s="1"/>
  <c r="W681" i="8"/>
  <c r="X681" i="8" s="1"/>
  <c r="W682" i="8"/>
  <c r="X682" i="8" s="1"/>
  <c r="W683" i="8"/>
  <c r="X683" i="8" s="1"/>
  <c r="W684" i="8"/>
  <c r="X684" i="8" s="1"/>
  <c r="W685" i="8"/>
  <c r="X685" i="8" s="1"/>
  <c r="W686" i="8"/>
  <c r="X686" i="8" s="1"/>
  <c r="W687" i="8"/>
  <c r="X687" i="8" s="1"/>
  <c r="W688" i="8"/>
  <c r="X688" i="8" s="1"/>
  <c r="W689" i="8"/>
  <c r="X689" i="8" s="1"/>
  <c r="W690" i="8"/>
  <c r="X690" i="8" s="1"/>
  <c r="W691" i="8"/>
  <c r="X691" i="8" s="1"/>
  <c r="W692" i="8"/>
  <c r="X692" i="8" s="1"/>
  <c r="W693" i="8"/>
  <c r="X693" i="8" s="1"/>
  <c r="W694" i="8"/>
  <c r="X694" i="8" s="1"/>
  <c r="W695" i="8"/>
  <c r="X695" i="8" s="1"/>
  <c r="W696" i="8"/>
  <c r="X696" i="8" s="1"/>
  <c r="W697" i="8"/>
  <c r="X697" i="8" s="1"/>
  <c r="W698" i="8"/>
  <c r="X698" i="8" s="1"/>
  <c r="W699" i="8"/>
  <c r="X699" i="8" s="1"/>
  <c r="W700" i="8"/>
  <c r="X700" i="8" s="1"/>
  <c r="W701" i="8"/>
  <c r="X701" i="8" s="1"/>
  <c r="W702" i="8"/>
  <c r="X702" i="8" s="1"/>
  <c r="W703" i="8"/>
  <c r="X703" i="8" s="1"/>
  <c r="W704" i="8"/>
  <c r="X704" i="8" s="1"/>
  <c r="W705" i="8"/>
  <c r="X705" i="8" s="1"/>
  <c r="W706" i="8"/>
  <c r="X706" i="8" s="1"/>
  <c r="W707" i="8"/>
  <c r="X707" i="8" s="1"/>
  <c r="W708" i="8"/>
  <c r="X708" i="8" s="1"/>
  <c r="W709" i="8"/>
  <c r="X709" i="8" s="1"/>
  <c r="W710" i="8"/>
  <c r="X710" i="8" s="1"/>
  <c r="W711" i="8"/>
  <c r="X711" i="8" s="1"/>
  <c r="W712" i="8"/>
  <c r="X712" i="8" s="1"/>
  <c r="W713" i="8"/>
  <c r="X713" i="8" s="1"/>
  <c r="W714" i="8"/>
  <c r="X714" i="8" s="1"/>
  <c r="W715" i="8"/>
  <c r="X715" i="8" s="1"/>
  <c r="W716" i="8"/>
  <c r="X716" i="8" s="1"/>
  <c r="W717" i="8"/>
  <c r="X717" i="8" s="1"/>
  <c r="W718" i="8"/>
  <c r="X718" i="8" s="1"/>
  <c r="W719" i="8"/>
  <c r="X719" i="8" s="1"/>
  <c r="W720" i="8"/>
  <c r="X720" i="8" s="1"/>
  <c r="W721" i="8"/>
  <c r="X721" i="8" s="1"/>
  <c r="W722" i="8"/>
  <c r="X722" i="8" s="1"/>
  <c r="W723" i="8"/>
  <c r="X723" i="8" s="1"/>
  <c r="W724" i="8"/>
  <c r="X724" i="8" s="1"/>
  <c r="W725" i="8"/>
  <c r="X725" i="8" s="1"/>
  <c r="W726" i="8"/>
  <c r="X726" i="8" s="1"/>
  <c r="W727" i="8"/>
  <c r="X727" i="8" s="1"/>
  <c r="W728" i="8"/>
  <c r="X728" i="8" s="1"/>
  <c r="W729" i="8"/>
  <c r="X729" i="8" s="1"/>
  <c r="W730" i="8"/>
  <c r="X730" i="8" s="1"/>
  <c r="W731" i="8"/>
  <c r="X731" i="8" s="1"/>
  <c r="W732" i="8"/>
  <c r="X732" i="8" s="1"/>
  <c r="W733" i="8"/>
  <c r="X733" i="8" s="1"/>
  <c r="W734" i="8"/>
  <c r="X734" i="8" s="1"/>
  <c r="W735" i="8"/>
  <c r="X735" i="8" s="1"/>
  <c r="W736" i="8"/>
  <c r="X736" i="8" s="1"/>
  <c r="W737" i="8"/>
  <c r="X737" i="8" s="1"/>
  <c r="W738" i="8"/>
  <c r="X738" i="8" s="1"/>
  <c r="W739" i="8"/>
  <c r="X739" i="8" s="1"/>
  <c r="W740" i="8"/>
  <c r="X740" i="8" s="1"/>
  <c r="W741" i="8"/>
  <c r="X741" i="8" s="1"/>
  <c r="W742" i="8"/>
  <c r="X742" i="8" s="1"/>
  <c r="W743" i="8"/>
  <c r="X743" i="8" s="1"/>
  <c r="W744" i="8"/>
  <c r="X744" i="8" s="1"/>
  <c r="W745" i="8"/>
  <c r="X745" i="8" s="1"/>
  <c r="W746" i="8"/>
  <c r="X746" i="8" s="1"/>
  <c r="W747" i="8"/>
  <c r="X747" i="8" s="1"/>
  <c r="W748" i="8"/>
  <c r="X748" i="8" s="1"/>
  <c r="W749" i="8"/>
  <c r="X749" i="8" s="1"/>
  <c r="W750" i="8"/>
  <c r="X750" i="8" s="1"/>
  <c r="W751" i="8"/>
  <c r="X751" i="8" s="1"/>
  <c r="W752" i="8"/>
  <c r="X752" i="8" s="1"/>
  <c r="W753" i="8"/>
  <c r="X753" i="8" s="1"/>
  <c r="W754" i="8"/>
  <c r="X754" i="8" s="1"/>
  <c r="W755" i="8"/>
  <c r="X755" i="8" s="1"/>
  <c r="W756" i="8"/>
  <c r="X756" i="8" s="1"/>
  <c r="W757" i="8"/>
  <c r="X757" i="8" s="1"/>
  <c r="W758" i="8"/>
  <c r="X758" i="8" s="1"/>
  <c r="W759" i="8"/>
  <c r="X759" i="8" s="1"/>
  <c r="W760" i="8"/>
  <c r="X760" i="8" s="1"/>
  <c r="W761" i="8"/>
  <c r="X761" i="8" s="1"/>
  <c r="W762" i="8"/>
  <c r="X762" i="8" s="1"/>
  <c r="W763" i="8"/>
  <c r="X763" i="8" s="1"/>
  <c r="W764" i="8"/>
  <c r="X764" i="8" s="1"/>
  <c r="W765" i="8"/>
  <c r="X765" i="8" s="1"/>
  <c r="W766" i="8"/>
  <c r="X766" i="8" s="1"/>
  <c r="W767" i="8"/>
  <c r="X767" i="8" s="1"/>
  <c r="W768" i="8"/>
  <c r="X768" i="8" s="1"/>
  <c r="W769" i="8"/>
  <c r="X769" i="8" s="1"/>
  <c r="W770" i="8"/>
  <c r="X770" i="8" s="1"/>
  <c r="W771" i="8"/>
  <c r="X771" i="8" s="1"/>
  <c r="W772" i="8"/>
  <c r="X772" i="8" s="1"/>
  <c r="W773" i="8"/>
  <c r="X773" i="8" s="1"/>
  <c r="W774" i="8"/>
  <c r="X774" i="8" s="1"/>
  <c r="W775" i="8"/>
  <c r="X775" i="8" s="1"/>
  <c r="W776" i="8"/>
  <c r="X776" i="8" s="1"/>
  <c r="W777" i="8"/>
  <c r="X777" i="8" s="1"/>
  <c r="W778" i="8"/>
  <c r="X778" i="8" s="1"/>
  <c r="W779" i="8"/>
  <c r="X779" i="8" s="1"/>
  <c r="W780" i="8"/>
  <c r="X780" i="8" s="1"/>
  <c r="W781" i="8"/>
  <c r="X781" i="8" s="1"/>
  <c r="W782" i="8"/>
  <c r="X782" i="8" s="1"/>
  <c r="W783" i="8"/>
  <c r="X783" i="8" s="1"/>
  <c r="W784" i="8"/>
  <c r="X784" i="8" s="1"/>
  <c r="W785" i="8"/>
  <c r="X785" i="8" s="1"/>
  <c r="W786" i="8"/>
  <c r="X786" i="8" s="1"/>
  <c r="W787" i="8"/>
  <c r="X787" i="8" s="1"/>
  <c r="W788" i="8"/>
  <c r="X788" i="8" s="1"/>
  <c r="W789" i="8"/>
  <c r="X789" i="8" s="1"/>
  <c r="W790" i="8"/>
  <c r="X790" i="8" s="1"/>
  <c r="W791" i="8"/>
  <c r="X791" i="8" s="1"/>
  <c r="W792" i="8"/>
  <c r="X792" i="8" s="1"/>
  <c r="W793" i="8"/>
  <c r="X793" i="8" s="1"/>
  <c r="W794" i="8"/>
  <c r="X794" i="8" s="1"/>
  <c r="W795" i="8"/>
  <c r="X795" i="8" s="1"/>
  <c r="W796" i="8"/>
  <c r="X796" i="8" s="1"/>
  <c r="W797" i="8"/>
  <c r="X797" i="8" s="1"/>
  <c r="W798" i="8"/>
  <c r="X798" i="8" s="1"/>
  <c r="W799" i="8"/>
  <c r="X799" i="8" s="1"/>
  <c r="W800" i="8"/>
  <c r="X800" i="8" s="1"/>
  <c r="W801" i="8"/>
  <c r="X801" i="8" s="1"/>
  <c r="W802" i="8"/>
  <c r="X802" i="8" s="1"/>
  <c r="W803" i="8"/>
  <c r="X803" i="8" s="1"/>
  <c r="W804" i="8"/>
  <c r="X804" i="8" s="1"/>
  <c r="W805" i="8"/>
  <c r="X805" i="8" s="1"/>
  <c r="W806" i="8"/>
  <c r="X806" i="8" s="1"/>
  <c r="W807" i="8"/>
  <c r="X807" i="8" s="1"/>
  <c r="W808" i="8"/>
  <c r="X808" i="8" s="1"/>
  <c r="W809" i="8"/>
  <c r="X809" i="8" s="1"/>
  <c r="W810" i="8"/>
  <c r="X810" i="8" s="1"/>
  <c r="W811" i="8"/>
  <c r="X811" i="8" s="1"/>
  <c r="W812" i="8"/>
  <c r="X812" i="8" s="1"/>
  <c r="W813" i="8"/>
  <c r="X813" i="8" s="1"/>
  <c r="W814" i="8"/>
  <c r="X814" i="8" s="1"/>
  <c r="W815" i="8"/>
  <c r="X815" i="8" s="1"/>
  <c r="W816" i="8"/>
  <c r="X816" i="8" s="1"/>
  <c r="W817" i="8"/>
  <c r="X817" i="8" s="1"/>
  <c r="W818" i="8"/>
  <c r="X818" i="8" s="1"/>
  <c r="W819" i="8"/>
  <c r="X819" i="8" s="1"/>
  <c r="W820" i="8"/>
  <c r="X820" i="8" s="1"/>
  <c r="W821" i="8"/>
  <c r="X821" i="8" s="1"/>
  <c r="W822" i="8"/>
  <c r="X822" i="8" s="1"/>
  <c r="W823" i="8"/>
  <c r="X823" i="8" s="1"/>
  <c r="W824" i="8"/>
  <c r="X824" i="8" s="1"/>
  <c r="W825" i="8"/>
  <c r="X825" i="8" s="1"/>
  <c r="W826" i="8"/>
  <c r="X826" i="8" s="1"/>
  <c r="W827" i="8"/>
  <c r="X827" i="8" s="1"/>
  <c r="W828" i="8"/>
  <c r="X828" i="8" s="1"/>
  <c r="W829" i="8"/>
  <c r="X829" i="8" s="1"/>
  <c r="W830" i="8"/>
  <c r="X830" i="8" s="1"/>
  <c r="W831" i="8"/>
  <c r="X831" i="8" s="1"/>
  <c r="W832" i="8"/>
  <c r="X832" i="8" s="1"/>
  <c r="W833" i="8"/>
  <c r="X833" i="8" s="1"/>
  <c r="W834" i="8"/>
  <c r="X834" i="8" s="1"/>
  <c r="W835" i="8"/>
  <c r="X835" i="8" s="1"/>
  <c r="W836" i="8"/>
  <c r="X836" i="8" s="1"/>
  <c r="W837" i="8"/>
  <c r="X837" i="8" s="1"/>
  <c r="W838" i="8"/>
  <c r="X838" i="8" s="1"/>
  <c r="W839" i="8"/>
  <c r="X839" i="8" s="1"/>
  <c r="W840" i="8"/>
  <c r="X840" i="8" s="1"/>
  <c r="W841" i="8"/>
  <c r="X841" i="8" s="1"/>
  <c r="W842" i="8"/>
  <c r="X842" i="8" s="1"/>
  <c r="W843" i="8"/>
  <c r="X843" i="8" s="1"/>
  <c r="W844" i="8"/>
  <c r="X844" i="8" s="1"/>
  <c r="W845" i="8"/>
  <c r="X845" i="8" s="1"/>
  <c r="W846" i="8"/>
  <c r="X846" i="8" s="1"/>
  <c r="W847" i="8"/>
  <c r="X847" i="8" s="1"/>
  <c r="W848" i="8"/>
  <c r="X848" i="8" s="1"/>
  <c r="W849" i="8"/>
  <c r="X849" i="8" s="1"/>
  <c r="W850" i="8"/>
  <c r="X850" i="8" s="1"/>
  <c r="W851" i="8"/>
  <c r="X851" i="8" s="1"/>
  <c r="W852" i="8"/>
  <c r="X852" i="8" s="1"/>
  <c r="W853" i="8"/>
  <c r="X853" i="8" s="1"/>
  <c r="W854" i="8"/>
  <c r="X854" i="8" s="1"/>
  <c r="W855" i="8"/>
  <c r="X855" i="8" s="1"/>
  <c r="W856" i="8"/>
  <c r="X856" i="8" s="1"/>
  <c r="W857" i="8"/>
  <c r="X857" i="8" s="1"/>
  <c r="W858" i="8"/>
  <c r="X858" i="8" s="1"/>
  <c r="W859" i="8"/>
  <c r="X859" i="8" s="1"/>
  <c r="W860" i="8"/>
  <c r="X860" i="8" s="1"/>
  <c r="W861" i="8"/>
  <c r="X861" i="8" s="1"/>
  <c r="W862" i="8"/>
  <c r="X862" i="8" s="1"/>
  <c r="W863" i="8"/>
  <c r="X863" i="8" s="1"/>
  <c r="W864" i="8"/>
  <c r="X864" i="8" s="1"/>
  <c r="W865" i="8"/>
  <c r="X865" i="8" s="1"/>
  <c r="W866" i="8"/>
  <c r="X866" i="8" s="1"/>
  <c r="W867" i="8"/>
  <c r="X867" i="8" s="1"/>
  <c r="W868" i="8"/>
  <c r="X868" i="8" s="1"/>
  <c r="W869" i="8"/>
  <c r="X869" i="8" s="1"/>
  <c r="W870" i="8"/>
  <c r="X870" i="8" s="1"/>
  <c r="W871" i="8"/>
  <c r="X871" i="8" s="1"/>
  <c r="W872" i="8"/>
  <c r="X872" i="8" s="1"/>
  <c r="W873" i="8"/>
  <c r="X873" i="8" s="1"/>
  <c r="W874" i="8"/>
  <c r="X874" i="8" s="1"/>
  <c r="W875" i="8"/>
  <c r="X875" i="8" s="1"/>
  <c r="W876" i="8"/>
  <c r="X876" i="8" s="1"/>
  <c r="W877" i="8"/>
  <c r="X877" i="8" s="1"/>
  <c r="W878" i="8"/>
  <c r="X878" i="8" s="1"/>
  <c r="W879" i="8"/>
  <c r="X879" i="8" s="1"/>
  <c r="W880" i="8"/>
  <c r="X880" i="8" s="1"/>
  <c r="W881" i="8"/>
  <c r="X881" i="8" s="1"/>
  <c r="W882" i="8"/>
  <c r="X882" i="8" s="1"/>
  <c r="W883" i="8"/>
  <c r="X883" i="8" s="1"/>
  <c r="W884" i="8"/>
  <c r="X884" i="8" s="1"/>
  <c r="W885" i="8"/>
  <c r="X885" i="8" s="1"/>
  <c r="W886" i="8"/>
  <c r="X886" i="8" s="1"/>
  <c r="W887" i="8"/>
  <c r="X887" i="8" s="1"/>
  <c r="W888" i="8"/>
  <c r="X888" i="8" s="1"/>
  <c r="W889" i="8"/>
  <c r="X889" i="8" s="1"/>
  <c r="W890" i="8"/>
  <c r="X890" i="8" s="1"/>
  <c r="W891" i="8"/>
  <c r="X891" i="8" s="1"/>
  <c r="W892" i="8"/>
  <c r="X892" i="8" s="1"/>
  <c r="W893" i="8"/>
  <c r="X893" i="8" s="1"/>
  <c r="W894" i="8"/>
  <c r="X894" i="8" s="1"/>
  <c r="W895" i="8"/>
  <c r="X895" i="8" s="1"/>
  <c r="W896" i="8"/>
  <c r="X896" i="8" s="1"/>
  <c r="W897" i="8"/>
  <c r="X897" i="8" s="1"/>
  <c r="W898" i="8"/>
  <c r="X898" i="8" s="1"/>
  <c r="W899" i="8"/>
  <c r="X899" i="8" s="1"/>
  <c r="W900" i="8"/>
  <c r="X900" i="8" s="1"/>
  <c r="W901" i="8"/>
  <c r="X901" i="8" s="1"/>
  <c r="W902" i="8"/>
  <c r="X902" i="8" s="1"/>
  <c r="W903" i="8"/>
  <c r="X903" i="8" s="1"/>
  <c r="W904" i="8"/>
  <c r="X904" i="8" s="1"/>
  <c r="W905" i="8"/>
  <c r="X905" i="8" s="1"/>
  <c r="W906" i="8"/>
  <c r="X906" i="8" s="1"/>
  <c r="W907" i="8"/>
  <c r="X907" i="8" s="1"/>
  <c r="W908" i="8"/>
  <c r="X908" i="8" s="1"/>
  <c r="W909" i="8"/>
  <c r="X909" i="8" s="1"/>
  <c r="W910" i="8"/>
  <c r="X910" i="8" s="1"/>
  <c r="W911" i="8"/>
  <c r="X911" i="8" s="1"/>
  <c r="W912" i="8"/>
  <c r="X912" i="8" s="1"/>
  <c r="W913" i="8"/>
  <c r="X913" i="8" s="1"/>
  <c r="W914" i="8"/>
  <c r="X914" i="8" s="1"/>
  <c r="W915" i="8"/>
  <c r="X915" i="8" s="1"/>
  <c r="W916" i="8"/>
  <c r="X916" i="8" s="1"/>
  <c r="W917" i="8"/>
  <c r="X917" i="8" s="1"/>
  <c r="W918" i="8"/>
  <c r="X918" i="8" s="1"/>
  <c r="W919" i="8"/>
  <c r="X919" i="8" s="1"/>
  <c r="W920" i="8"/>
  <c r="X920" i="8" s="1"/>
  <c r="W921" i="8"/>
  <c r="X921" i="8" s="1"/>
  <c r="W922" i="8"/>
  <c r="X922" i="8" s="1"/>
  <c r="W923" i="8"/>
  <c r="X923" i="8" s="1"/>
  <c r="W924" i="8"/>
  <c r="X924" i="8" s="1"/>
  <c r="W925" i="8"/>
  <c r="X925" i="8" s="1"/>
  <c r="W926" i="8"/>
  <c r="X926" i="8" s="1"/>
  <c r="W927" i="8"/>
  <c r="X927" i="8" s="1"/>
  <c r="W928" i="8"/>
  <c r="X928" i="8" s="1"/>
  <c r="W929" i="8"/>
  <c r="X929" i="8" s="1"/>
  <c r="W930" i="8"/>
  <c r="X930" i="8" s="1"/>
  <c r="W931" i="8"/>
  <c r="X931" i="8" s="1"/>
  <c r="W932" i="8"/>
  <c r="X932" i="8" s="1"/>
  <c r="W933" i="8"/>
  <c r="X933" i="8" s="1"/>
  <c r="W934" i="8"/>
  <c r="X934" i="8" s="1"/>
  <c r="W935" i="8"/>
  <c r="X935" i="8" s="1"/>
  <c r="W936" i="8"/>
  <c r="X936" i="8" s="1"/>
  <c r="W937" i="8"/>
  <c r="X937" i="8" s="1"/>
  <c r="W938" i="8"/>
  <c r="X938" i="8" s="1"/>
  <c r="W939" i="8"/>
  <c r="X939" i="8" s="1"/>
  <c r="W940" i="8"/>
  <c r="X940" i="8" s="1"/>
  <c r="W941" i="8"/>
  <c r="X941" i="8" s="1"/>
  <c r="W942" i="8"/>
  <c r="X942" i="8" s="1"/>
  <c r="W943" i="8"/>
  <c r="X943" i="8" s="1"/>
  <c r="W944" i="8"/>
  <c r="X944" i="8" s="1"/>
  <c r="W945" i="8"/>
  <c r="X945" i="8" s="1"/>
  <c r="W946" i="8"/>
  <c r="X946" i="8" s="1"/>
  <c r="W947" i="8"/>
  <c r="X947" i="8" s="1"/>
  <c r="W948" i="8"/>
  <c r="X948" i="8" s="1"/>
  <c r="W949" i="8"/>
  <c r="X949" i="8" s="1"/>
  <c r="W950" i="8"/>
  <c r="X950" i="8" s="1"/>
  <c r="W951" i="8"/>
  <c r="X951" i="8" s="1"/>
  <c r="W952" i="8"/>
  <c r="X952" i="8" s="1"/>
  <c r="W953" i="8"/>
  <c r="X953" i="8" s="1"/>
  <c r="W954" i="8"/>
  <c r="X954" i="8" s="1"/>
  <c r="W955" i="8"/>
  <c r="X955" i="8" s="1"/>
  <c r="W956" i="8"/>
  <c r="X956" i="8" s="1"/>
  <c r="W957" i="8"/>
  <c r="X957" i="8" s="1"/>
  <c r="W958" i="8"/>
  <c r="X958" i="8" s="1"/>
  <c r="W959" i="8"/>
  <c r="X959" i="8" s="1"/>
  <c r="W960" i="8"/>
  <c r="X960" i="8" s="1"/>
  <c r="W961" i="8"/>
  <c r="X961" i="8" s="1"/>
  <c r="W962" i="8"/>
  <c r="X962" i="8" s="1"/>
  <c r="W963" i="8"/>
  <c r="X963" i="8" s="1"/>
  <c r="W964" i="8"/>
  <c r="X964" i="8" s="1"/>
  <c r="W965" i="8"/>
  <c r="X965" i="8" s="1"/>
  <c r="W966" i="8"/>
  <c r="X966" i="8" s="1"/>
  <c r="W967" i="8"/>
  <c r="X967" i="8" s="1"/>
  <c r="W968" i="8"/>
  <c r="X968" i="8" s="1"/>
  <c r="W969" i="8"/>
  <c r="X969" i="8" s="1"/>
  <c r="W970" i="8"/>
  <c r="X970" i="8" s="1"/>
  <c r="W971" i="8"/>
  <c r="X971" i="8" s="1"/>
  <c r="W972" i="8"/>
  <c r="X972" i="8" s="1"/>
  <c r="W973" i="8"/>
  <c r="X973" i="8" s="1"/>
  <c r="W974" i="8"/>
  <c r="X974" i="8" s="1"/>
  <c r="W975" i="8"/>
  <c r="X975" i="8" s="1"/>
  <c r="W976" i="8"/>
  <c r="X976" i="8" s="1"/>
  <c r="W977" i="8"/>
  <c r="X977" i="8" s="1"/>
  <c r="W978" i="8"/>
  <c r="X978" i="8" s="1"/>
  <c r="W979" i="8"/>
  <c r="X979" i="8" s="1"/>
  <c r="W980" i="8"/>
  <c r="X980" i="8" s="1"/>
  <c r="W981" i="8"/>
  <c r="X981" i="8" s="1"/>
  <c r="W982" i="8"/>
  <c r="X982" i="8" s="1"/>
  <c r="W983" i="8"/>
  <c r="X983" i="8" s="1"/>
  <c r="W984" i="8"/>
  <c r="X984" i="8" s="1"/>
  <c r="W985" i="8"/>
  <c r="X985" i="8" s="1"/>
  <c r="W986" i="8"/>
  <c r="X986" i="8" s="1"/>
  <c r="W987" i="8"/>
  <c r="X987" i="8" s="1"/>
  <c r="W988" i="8"/>
  <c r="X988" i="8" s="1"/>
  <c r="W989" i="8"/>
  <c r="X989" i="8" s="1"/>
  <c r="W990" i="8"/>
  <c r="X990" i="8" s="1"/>
  <c r="W991" i="8"/>
  <c r="X991" i="8" s="1"/>
  <c r="W992" i="8"/>
  <c r="X992" i="8" s="1"/>
  <c r="W993" i="8"/>
  <c r="X993" i="8" s="1"/>
  <c r="W994" i="8"/>
  <c r="X994" i="8" s="1"/>
  <c r="W995" i="8"/>
  <c r="X995" i="8" s="1"/>
  <c r="W996" i="8"/>
  <c r="X996" i="8" s="1"/>
  <c r="W997" i="8"/>
  <c r="X997" i="8" s="1"/>
  <c r="W998" i="8"/>
  <c r="X998" i="8" s="1"/>
  <c r="W999" i="8"/>
  <c r="X999" i="8" s="1"/>
  <c r="W1000" i="8"/>
  <c r="X1000" i="8" s="1"/>
  <c r="W1001" i="8"/>
  <c r="X1001" i="8" s="1"/>
  <c r="W1002" i="8"/>
  <c r="X1002" i="8" s="1"/>
  <c r="W1003" i="8"/>
  <c r="X1003" i="8" s="1"/>
  <c r="W1004" i="8"/>
  <c r="X1004" i="8" s="1"/>
  <c r="W1005" i="8"/>
  <c r="X1005" i="8" s="1"/>
  <c r="W1006" i="8"/>
  <c r="X1006" i="8" s="1"/>
  <c r="W1007" i="8"/>
  <c r="X1007" i="8" s="1"/>
  <c r="W1008" i="8"/>
  <c r="X1008" i="8" s="1"/>
  <c r="W1009" i="8"/>
  <c r="X1009" i="8" s="1"/>
  <c r="W1010" i="8"/>
  <c r="X1010" i="8" s="1"/>
  <c r="W1011" i="8"/>
  <c r="X1011" i="8" s="1"/>
  <c r="W1012" i="8"/>
  <c r="X1012" i="8" s="1"/>
  <c r="W1013" i="8"/>
  <c r="X1013" i="8" s="1"/>
  <c r="W1014" i="8"/>
  <c r="X1014" i="8" s="1"/>
  <c r="W1015" i="8"/>
  <c r="X1015" i="8" s="1"/>
  <c r="W1016" i="8"/>
  <c r="X1016" i="8" s="1"/>
  <c r="W1017" i="8"/>
  <c r="X1017" i="8" s="1"/>
  <c r="W1018" i="8"/>
  <c r="X1018" i="8" s="1"/>
  <c r="W1019" i="8"/>
  <c r="X1019" i="8" s="1"/>
  <c r="W1020" i="8"/>
  <c r="X1020" i="8" s="1"/>
  <c r="W1021" i="8"/>
  <c r="X1021" i="8" s="1"/>
  <c r="W1022" i="8"/>
  <c r="X1022" i="8" s="1"/>
  <c r="W1023" i="8"/>
  <c r="X1023" i="8" s="1"/>
  <c r="W1024" i="8"/>
  <c r="X1024" i="8" s="1"/>
  <c r="W1025" i="8"/>
  <c r="X1025" i="8" s="1"/>
  <c r="W1026" i="8"/>
  <c r="X1026" i="8" s="1"/>
  <c r="W1027" i="8"/>
  <c r="X1027" i="8" s="1"/>
  <c r="W1028" i="8"/>
  <c r="X1028" i="8" s="1"/>
  <c r="W1029" i="8"/>
  <c r="X1029" i="8" s="1"/>
  <c r="W1030" i="8"/>
  <c r="X1030" i="8" s="1"/>
  <c r="W1031" i="8"/>
  <c r="X1031" i="8" s="1"/>
  <c r="W1032" i="8"/>
  <c r="X1032" i="8" s="1"/>
  <c r="W1033" i="8"/>
  <c r="X1033" i="8" s="1"/>
  <c r="W1034" i="8"/>
  <c r="X1034" i="8" s="1"/>
  <c r="W1035" i="8"/>
  <c r="X1035" i="8" s="1"/>
  <c r="W1036" i="8"/>
  <c r="X1036" i="8" s="1"/>
  <c r="W1037" i="8"/>
  <c r="X1037" i="8" s="1"/>
  <c r="W1038" i="8"/>
  <c r="X1038" i="8" s="1"/>
  <c r="W1039" i="8"/>
  <c r="X1039" i="8" s="1"/>
  <c r="W1040" i="8"/>
  <c r="X1040" i="8" s="1"/>
  <c r="W1041" i="8"/>
  <c r="X1041" i="8" s="1"/>
  <c r="W1042" i="8"/>
  <c r="X1042" i="8" s="1"/>
  <c r="W1043" i="8"/>
  <c r="X1043" i="8" s="1"/>
  <c r="W1044" i="8"/>
  <c r="X1044" i="8" s="1"/>
  <c r="W1045" i="8"/>
  <c r="X1045" i="8" s="1"/>
  <c r="W1046" i="8"/>
  <c r="X1046" i="8" s="1"/>
  <c r="W1047" i="8"/>
  <c r="X1047" i="8" s="1"/>
  <c r="W1048" i="8"/>
  <c r="X1048" i="8" s="1"/>
  <c r="W1049" i="8"/>
  <c r="X1049" i="8" s="1"/>
  <c r="W1050" i="8"/>
  <c r="X1050" i="8" s="1"/>
  <c r="W1051" i="8"/>
  <c r="X1051" i="8" s="1"/>
  <c r="W1052" i="8"/>
  <c r="X1052" i="8" s="1"/>
  <c r="W1053" i="8"/>
  <c r="X1053" i="8" s="1"/>
  <c r="W1054" i="8"/>
  <c r="X1054" i="8" s="1"/>
  <c r="W1055" i="8"/>
  <c r="X1055" i="8" s="1"/>
  <c r="W1056" i="8"/>
  <c r="X1056" i="8" s="1"/>
  <c r="W1057" i="8"/>
  <c r="X1057" i="8" s="1"/>
  <c r="W1058" i="8"/>
  <c r="X1058" i="8" s="1"/>
  <c r="W1059" i="8"/>
  <c r="X1059" i="8" s="1"/>
  <c r="W1060" i="8"/>
  <c r="X1060" i="8" s="1"/>
  <c r="W1061" i="8"/>
  <c r="X1061" i="8" s="1"/>
  <c r="W1062" i="8"/>
  <c r="X1062" i="8" s="1"/>
  <c r="W1063" i="8"/>
  <c r="X1063" i="8" s="1"/>
  <c r="W1064" i="8"/>
  <c r="X1064" i="8" s="1"/>
  <c r="W1065" i="8"/>
  <c r="X1065" i="8" s="1"/>
  <c r="W1066" i="8"/>
  <c r="X1066" i="8" s="1"/>
  <c r="W1067" i="8"/>
  <c r="X1067" i="8" s="1"/>
  <c r="W1068" i="8"/>
  <c r="X1068" i="8" s="1"/>
  <c r="W1069" i="8"/>
  <c r="X1069" i="8" s="1"/>
  <c r="W1070" i="8"/>
  <c r="X1070" i="8" s="1"/>
  <c r="W1071" i="8"/>
  <c r="X1071" i="8" s="1"/>
  <c r="W1072" i="8"/>
  <c r="X1072" i="8" s="1"/>
  <c r="W1073" i="8"/>
  <c r="X1073" i="8" s="1"/>
  <c r="W1074" i="8"/>
  <c r="X1074" i="8" s="1"/>
  <c r="W1075" i="8"/>
  <c r="X1075" i="8" s="1"/>
  <c r="W1076" i="8"/>
  <c r="X1076" i="8" s="1"/>
  <c r="W1077" i="8"/>
  <c r="X1077" i="8" s="1"/>
  <c r="W1078" i="8"/>
  <c r="X1078" i="8" s="1"/>
  <c r="W1079" i="8"/>
  <c r="X1079" i="8" s="1"/>
  <c r="W1080" i="8"/>
  <c r="X1080" i="8" s="1"/>
  <c r="W1081" i="8"/>
  <c r="X1081" i="8" s="1"/>
  <c r="W1082" i="8"/>
  <c r="X1082" i="8" s="1"/>
  <c r="W1083" i="8"/>
  <c r="X1083" i="8" s="1"/>
  <c r="W1084" i="8"/>
  <c r="X1084" i="8" s="1"/>
  <c r="W1085" i="8"/>
  <c r="X1085" i="8" s="1"/>
  <c r="W1086" i="8"/>
  <c r="X1086" i="8" s="1"/>
  <c r="W1087" i="8"/>
  <c r="X1087" i="8" s="1"/>
  <c r="W1088" i="8"/>
  <c r="X1088" i="8" s="1"/>
  <c r="W1089" i="8"/>
  <c r="X1089" i="8" s="1"/>
  <c r="W1090" i="8"/>
  <c r="X1090" i="8" s="1"/>
  <c r="W1091" i="8"/>
  <c r="X1091" i="8" s="1"/>
  <c r="W1092" i="8"/>
  <c r="X1092" i="8" s="1"/>
  <c r="W1093" i="8"/>
  <c r="X1093" i="8" s="1"/>
  <c r="W1094" i="8"/>
  <c r="X1094" i="8" s="1"/>
  <c r="W1095" i="8"/>
  <c r="X1095" i="8" s="1"/>
  <c r="W1096" i="8"/>
  <c r="X1096" i="8" s="1"/>
  <c r="W1097" i="8"/>
  <c r="X1097" i="8" s="1"/>
  <c r="W1098" i="8"/>
  <c r="X1098" i="8" s="1"/>
  <c r="W1099" i="8"/>
  <c r="X1099" i="8" s="1"/>
  <c r="W1100" i="8"/>
  <c r="X1100" i="8" s="1"/>
  <c r="W1101" i="8"/>
  <c r="X1101" i="8" s="1"/>
  <c r="W1102" i="8"/>
  <c r="X1102" i="8" s="1"/>
  <c r="W1103" i="8"/>
  <c r="X1103" i="8" s="1"/>
  <c r="W1104" i="8"/>
  <c r="X1104" i="8" s="1"/>
  <c r="W1105" i="8"/>
  <c r="X1105" i="8" s="1"/>
  <c r="W1106" i="8"/>
  <c r="X1106" i="8" s="1"/>
  <c r="W1107" i="8"/>
  <c r="X1107" i="8" s="1"/>
  <c r="W1108" i="8"/>
  <c r="X1108" i="8" s="1"/>
  <c r="W1109" i="8"/>
  <c r="X1109" i="8" s="1"/>
  <c r="W1110" i="8"/>
  <c r="X1110" i="8" s="1"/>
  <c r="W1111" i="8"/>
  <c r="X1111" i="8" s="1"/>
  <c r="W1112" i="8"/>
  <c r="X1112" i="8" s="1"/>
  <c r="W1113" i="8"/>
  <c r="X1113" i="8" s="1"/>
  <c r="W1114" i="8"/>
  <c r="X1114" i="8" s="1"/>
  <c r="W1115" i="8"/>
  <c r="X1115" i="8" s="1"/>
  <c r="W1116" i="8"/>
  <c r="X1116" i="8" s="1"/>
  <c r="W1117" i="8"/>
  <c r="X1117" i="8" s="1"/>
  <c r="W1118" i="8"/>
  <c r="X1118" i="8" s="1"/>
  <c r="W1119" i="8"/>
  <c r="X1119" i="8" s="1"/>
  <c r="W1120" i="8"/>
  <c r="X1120" i="8" s="1"/>
  <c r="W1121" i="8"/>
  <c r="X1121" i="8" s="1"/>
  <c r="W1122" i="8"/>
  <c r="X1122" i="8" s="1"/>
  <c r="W1123" i="8"/>
  <c r="X1123" i="8" s="1"/>
  <c r="W1124" i="8"/>
  <c r="X1124" i="8" s="1"/>
  <c r="W1125" i="8"/>
  <c r="X1125" i="8" s="1"/>
  <c r="W1126" i="8"/>
  <c r="X1126" i="8" s="1"/>
  <c r="W1127" i="8"/>
  <c r="X1127" i="8" s="1"/>
  <c r="W1128" i="8"/>
  <c r="X1128" i="8" s="1"/>
  <c r="W1129" i="8"/>
  <c r="X1129" i="8" s="1"/>
  <c r="W1130" i="8"/>
  <c r="X1130" i="8" s="1"/>
  <c r="W1131" i="8"/>
  <c r="X1131" i="8" s="1"/>
  <c r="W1132" i="8"/>
  <c r="X1132" i="8" s="1"/>
  <c r="W1133" i="8"/>
  <c r="X1133" i="8" s="1"/>
  <c r="W1134" i="8"/>
  <c r="X1134" i="8" s="1"/>
  <c r="W1135" i="8"/>
  <c r="X1135" i="8" s="1"/>
  <c r="W1136" i="8"/>
  <c r="X1136" i="8" s="1"/>
  <c r="W1137" i="8"/>
  <c r="X1137" i="8" s="1"/>
  <c r="W1138" i="8"/>
  <c r="X1138" i="8" s="1"/>
  <c r="W1139" i="8"/>
  <c r="X1139" i="8" s="1"/>
  <c r="W1140" i="8"/>
  <c r="X1140" i="8" s="1"/>
  <c r="W1141" i="8"/>
  <c r="X1141" i="8" s="1"/>
  <c r="W1142" i="8"/>
  <c r="X1142" i="8" s="1"/>
  <c r="W1143" i="8"/>
  <c r="X1143" i="8" s="1"/>
  <c r="W1144" i="8"/>
  <c r="X1144" i="8" s="1"/>
  <c r="W1145" i="8"/>
  <c r="X1145" i="8" s="1"/>
  <c r="W1146" i="8"/>
  <c r="X1146" i="8" s="1"/>
  <c r="W1147" i="8"/>
  <c r="X1147" i="8" s="1"/>
  <c r="W1148" i="8"/>
  <c r="X1148" i="8" s="1"/>
  <c r="W1149" i="8"/>
  <c r="X1149" i="8" s="1"/>
  <c r="W1150" i="8"/>
  <c r="X1150" i="8" s="1"/>
  <c r="W1151" i="8"/>
  <c r="X1151" i="8" s="1"/>
  <c r="W1152" i="8"/>
  <c r="X1152" i="8" s="1"/>
  <c r="W1153" i="8"/>
  <c r="X1153" i="8" s="1"/>
  <c r="W1154" i="8"/>
  <c r="X1154" i="8" s="1"/>
  <c r="W1155" i="8"/>
  <c r="X1155" i="8" s="1"/>
  <c r="W1156" i="8"/>
  <c r="X1156" i="8" s="1"/>
  <c r="W1157" i="8"/>
  <c r="X1157" i="8" s="1"/>
  <c r="W1158" i="8"/>
  <c r="X1158" i="8" s="1"/>
  <c r="W1159" i="8"/>
  <c r="X1159" i="8" s="1"/>
  <c r="W1160" i="8"/>
  <c r="X1160" i="8" s="1"/>
  <c r="W1161" i="8"/>
  <c r="X1161" i="8" s="1"/>
  <c r="W1162" i="8"/>
  <c r="X1162" i="8" s="1"/>
  <c r="W1163" i="8"/>
  <c r="X1163" i="8" s="1"/>
  <c r="W1164" i="8"/>
  <c r="X1164" i="8" s="1"/>
  <c r="W1165" i="8"/>
  <c r="X1165" i="8" s="1"/>
  <c r="W1166" i="8"/>
  <c r="X1166" i="8" s="1"/>
  <c r="W1167" i="8"/>
  <c r="X1167" i="8" s="1"/>
  <c r="W1168" i="8"/>
  <c r="X1168" i="8" s="1"/>
  <c r="W1169" i="8"/>
  <c r="X1169" i="8" s="1"/>
  <c r="W1170" i="8"/>
  <c r="X1170" i="8" s="1"/>
  <c r="W1171" i="8"/>
  <c r="X1171" i="8" s="1"/>
  <c r="W1172" i="8"/>
  <c r="X1172" i="8" s="1"/>
  <c r="W1173" i="8"/>
  <c r="X1173" i="8" s="1"/>
  <c r="W1174" i="8"/>
  <c r="X1174" i="8" s="1"/>
  <c r="W1175" i="8"/>
  <c r="X1175" i="8" s="1"/>
  <c r="W1176" i="8"/>
  <c r="X1176" i="8" s="1"/>
  <c r="W1177" i="8"/>
  <c r="X1177" i="8" s="1"/>
  <c r="W1178" i="8"/>
  <c r="X1178" i="8" s="1"/>
  <c r="W1179" i="8"/>
  <c r="X1179" i="8" s="1"/>
  <c r="W1180" i="8"/>
  <c r="X1180" i="8" s="1"/>
  <c r="W1181" i="8"/>
  <c r="X1181" i="8" s="1"/>
  <c r="W1182" i="8"/>
  <c r="X1182" i="8" s="1"/>
  <c r="W1183" i="8"/>
  <c r="X1183" i="8" s="1"/>
  <c r="W1184" i="8"/>
  <c r="X1184" i="8" s="1"/>
  <c r="W1185" i="8"/>
  <c r="X1185" i="8" s="1"/>
  <c r="W1186" i="8"/>
  <c r="X1186" i="8" s="1"/>
  <c r="W1187" i="8"/>
  <c r="X1187" i="8" s="1"/>
  <c r="W1188" i="8"/>
  <c r="X1188" i="8" s="1"/>
  <c r="W1189" i="8"/>
  <c r="X1189" i="8" s="1"/>
  <c r="W1190" i="8"/>
  <c r="X1190" i="8" s="1"/>
  <c r="W1191" i="8"/>
  <c r="X1191" i="8" s="1"/>
  <c r="W1192" i="8"/>
  <c r="X1192" i="8" s="1"/>
  <c r="W1193" i="8"/>
  <c r="X1193" i="8" s="1"/>
  <c r="W1194" i="8"/>
  <c r="X1194" i="8" s="1"/>
  <c r="W1195" i="8"/>
  <c r="X1195" i="8" s="1"/>
  <c r="W1196" i="8"/>
  <c r="X1196" i="8" s="1"/>
  <c r="W1197" i="8"/>
  <c r="X1197" i="8" s="1"/>
  <c r="W1198" i="8"/>
  <c r="X1198" i="8" s="1"/>
  <c r="W1199" i="8"/>
  <c r="X1199" i="8" s="1"/>
  <c r="W1200" i="8"/>
  <c r="X1200" i="8" s="1"/>
  <c r="W1201" i="8"/>
  <c r="X1201" i="8" s="1"/>
  <c r="W1202" i="8"/>
  <c r="X1202" i="8" s="1"/>
  <c r="W1203" i="8"/>
  <c r="X1203" i="8" s="1"/>
  <c r="W1204" i="8"/>
  <c r="X1204" i="8" s="1"/>
  <c r="W1205" i="8"/>
  <c r="X1205" i="8" s="1"/>
  <c r="W1206" i="8"/>
  <c r="X1206" i="8" s="1"/>
  <c r="W1207" i="8"/>
  <c r="X1207" i="8" s="1"/>
  <c r="W1208" i="8"/>
  <c r="X1208" i="8" s="1"/>
  <c r="W1209" i="8"/>
  <c r="X1209" i="8" s="1"/>
  <c r="W1210" i="8"/>
  <c r="X1210" i="8" s="1"/>
  <c r="W1211" i="8"/>
  <c r="X1211" i="8" s="1"/>
  <c r="W1212" i="8"/>
  <c r="X1212" i="8" s="1"/>
  <c r="W1213" i="8"/>
  <c r="X1213" i="8" s="1"/>
  <c r="W1214" i="8"/>
  <c r="X1214" i="8" s="1"/>
  <c r="W1215" i="8"/>
  <c r="X1215" i="8" s="1"/>
  <c r="W1216" i="8"/>
  <c r="X1216" i="8" s="1"/>
  <c r="W1217" i="8"/>
  <c r="X1217" i="8" s="1"/>
  <c r="W1218" i="8"/>
  <c r="X1218" i="8" s="1"/>
  <c r="W1219" i="8"/>
  <c r="X1219" i="8" s="1"/>
  <c r="W1220" i="8"/>
  <c r="X1220" i="8" s="1"/>
  <c r="W1221" i="8"/>
  <c r="X1221" i="8" s="1"/>
  <c r="W1222" i="8"/>
  <c r="X1222" i="8" s="1"/>
  <c r="W1223" i="8"/>
  <c r="X1223" i="8" s="1"/>
  <c r="W1224" i="8"/>
  <c r="X1224" i="8" s="1"/>
  <c r="W1225" i="8"/>
  <c r="X1225" i="8" s="1"/>
  <c r="W1226" i="8"/>
  <c r="X1226" i="8" s="1"/>
  <c r="W1227" i="8"/>
  <c r="X1227" i="8" s="1"/>
  <c r="W1228" i="8"/>
  <c r="X1228" i="8" s="1"/>
  <c r="W1229" i="8"/>
  <c r="X1229" i="8" s="1"/>
  <c r="W1230" i="8"/>
  <c r="X1230" i="8" s="1"/>
  <c r="W1231" i="8"/>
  <c r="X1231" i="8" s="1"/>
  <c r="W1232" i="8"/>
  <c r="X1232" i="8" s="1"/>
  <c r="W1233" i="8"/>
  <c r="X1233" i="8" s="1"/>
  <c r="W1234" i="8"/>
  <c r="X1234" i="8" s="1"/>
  <c r="W1235" i="8"/>
  <c r="X1235" i="8" s="1"/>
  <c r="W1236" i="8"/>
  <c r="X1236" i="8" s="1"/>
  <c r="W1237" i="8"/>
  <c r="X1237" i="8" s="1"/>
  <c r="W1238" i="8"/>
  <c r="X1238" i="8" s="1"/>
  <c r="W1239" i="8"/>
  <c r="X1239" i="8" s="1"/>
  <c r="W1240" i="8"/>
  <c r="X1240" i="8" s="1"/>
  <c r="W1241" i="8"/>
  <c r="X1241" i="8" s="1"/>
  <c r="W1242" i="8"/>
  <c r="X1242" i="8" s="1"/>
  <c r="W1243" i="8"/>
  <c r="X1243" i="8" s="1"/>
  <c r="W1244" i="8"/>
  <c r="X1244" i="8" s="1"/>
  <c r="W1245" i="8"/>
  <c r="X1245" i="8" s="1"/>
  <c r="W1246" i="8"/>
  <c r="X1246" i="8" s="1"/>
  <c r="W1247" i="8"/>
  <c r="X1247" i="8" s="1"/>
  <c r="W1248" i="8"/>
  <c r="X1248" i="8" s="1"/>
  <c r="W1249" i="8"/>
  <c r="X1249" i="8" s="1"/>
  <c r="W1250" i="8"/>
  <c r="X1250" i="8" s="1"/>
  <c r="W1251" i="8"/>
  <c r="X1251" i="8" s="1"/>
  <c r="W1252" i="8"/>
  <c r="X1252" i="8" s="1"/>
  <c r="W1253" i="8"/>
  <c r="X1253" i="8" s="1"/>
  <c r="W1254" i="8"/>
  <c r="X1254" i="8" s="1"/>
  <c r="W1255" i="8"/>
  <c r="X1255" i="8" s="1"/>
  <c r="W1256" i="8"/>
  <c r="X1256" i="8" s="1"/>
  <c r="W1257" i="8"/>
  <c r="X1257" i="8" s="1"/>
  <c r="W1258" i="8"/>
  <c r="X1258" i="8" s="1"/>
  <c r="W1259" i="8"/>
  <c r="X1259" i="8" s="1"/>
  <c r="W1260" i="8"/>
  <c r="X1260" i="8" s="1"/>
  <c r="W1261" i="8"/>
  <c r="X1261" i="8" s="1"/>
  <c r="W1262" i="8"/>
  <c r="X1262" i="8" s="1"/>
  <c r="W1263" i="8"/>
  <c r="X1263" i="8" s="1"/>
  <c r="W1264" i="8"/>
  <c r="X1264" i="8" s="1"/>
  <c r="W1265" i="8"/>
  <c r="X1265" i="8" s="1"/>
  <c r="W1266" i="8"/>
  <c r="X1266" i="8" s="1"/>
  <c r="W1267" i="8"/>
  <c r="X1267" i="8" s="1"/>
  <c r="W1268" i="8"/>
  <c r="X1268" i="8" s="1"/>
  <c r="W1269" i="8"/>
  <c r="X1269" i="8" s="1"/>
  <c r="W1270" i="8"/>
  <c r="X1270" i="8" s="1"/>
  <c r="W1271" i="8"/>
  <c r="X1271" i="8" s="1"/>
  <c r="W1272" i="8"/>
  <c r="X1272" i="8" s="1"/>
  <c r="W1273" i="8"/>
  <c r="X1273" i="8" s="1"/>
  <c r="W1274" i="8"/>
  <c r="X1274" i="8" s="1"/>
  <c r="W1275" i="8"/>
  <c r="X1275" i="8" s="1"/>
  <c r="W1276" i="8"/>
  <c r="X1276" i="8" s="1"/>
  <c r="W1277" i="8"/>
  <c r="X1277" i="8" s="1"/>
  <c r="W1278" i="8"/>
  <c r="X1278" i="8" s="1"/>
  <c r="W1279" i="8"/>
  <c r="X1279" i="8" s="1"/>
  <c r="W1280" i="8"/>
  <c r="X1280" i="8" s="1"/>
  <c r="W1281" i="8"/>
  <c r="X1281" i="8" s="1"/>
  <c r="W1282" i="8"/>
  <c r="X1282" i="8" s="1"/>
  <c r="W1283" i="8"/>
  <c r="X1283" i="8" s="1"/>
  <c r="W1284" i="8"/>
  <c r="X1284" i="8" s="1"/>
  <c r="W1285" i="8"/>
  <c r="X1285" i="8" s="1"/>
  <c r="W1286" i="8"/>
  <c r="X1286" i="8" s="1"/>
  <c r="W1287" i="8"/>
  <c r="X1287" i="8" s="1"/>
  <c r="W1288" i="8"/>
  <c r="X1288" i="8" s="1"/>
  <c r="W1289" i="8"/>
  <c r="X1289" i="8" s="1"/>
  <c r="W1290" i="8"/>
  <c r="X1290" i="8" s="1"/>
  <c r="W1291" i="8"/>
  <c r="X1291" i="8" s="1"/>
  <c r="W1292" i="8"/>
  <c r="X1292" i="8" s="1"/>
  <c r="W1293" i="8"/>
  <c r="X1293" i="8" s="1"/>
  <c r="W1294" i="8"/>
  <c r="X1294" i="8" s="1"/>
  <c r="W1295" i="8"/>
  <c r="X1295" i="8" s="1"/>
  <c r="W1296" i="8"/>
  <c r="X1296" i="8" s="1"/>
  <c r="W1297" i="8"/>
  <c r="X1297" i="8" s="1"/>
  <c r="W1298" i="8"/>
  <c r="X1298" i="8" s="1"/>
  <c r="W1299" i="8"/>
  <c r="X1299" i="8" s="1"/>
  <c r="W1300" i="8"/>
  <c r="X1300" i="8" s="1"/>
  <c r="W1301" i="8"/>
  <c r="X1301" i="8" s="1"/>
  <c r="W1302" i="8"/>
  <c r="X1302" i="8" s="1"/>
  <c r="W1303" i="8"/>
  <c r="X1303" i="8" s="1"/>
  <c r="W1304" i="8"/>
  <c r="X1304" i="8" s="1"/>
  <c r="W1305" i="8"/>
  <c r="X1305" i="8" s="1"/>
  <c r="W1306" i="8"/>
  <c r="X1306" i="8" s="1"/>
  <c r="W1307" i="8"/>
  <c r="X1307" i="8" s="1"/>
  <c r="W1308" i="8"/>
  <c r="X1308" i="8" s="1"/>
  <c r="W1309" i="8"/>
  <c r="X1309" i="8" s="1"/>
  <c r="W1310" i="8"/>
  <c r="X1310" i="8" s="1"/>
  <c r="W1311" i="8"/>
  <c r="X1311" i="8" s="1"/>
  <c r="W1312" i="8"/>
  <c r="X1312" i="8" s="1"/>
  <c r="W1313" i="8"/>
  <c r="X1313" i="8" s="1"/>
  <c r="W1314" i="8"/>
  <c r="X1314" i="8" s="1"/>
  <c r="W1315" i="8"/>
  <c r="X1315" i="8" s="1"/>
  <c r="W1316" i="8"/>
  <c r="X1316" i="8" s="1"/>
  <c r="W1317" i="8"/>
  <c r="X1317" i="8" s="1"/>
  <c r="W1318" i="8"/>
  <c r="X1318" i="8" s="1"/>
  <c r="W1319" i="8"/>
  <c r="X1319" i="8" s="1"/>
  <c r="W1320" i="8"/>
  <c r="X1320" i="8" s="1"/>
  <c r="W1321" i="8"/>
  <c r="X1321" i="8" s="1"/>
  <c r="W1322" i="8"/>
  <c r="X1322" i="8" s="1"/>
  <c r="W1323" i="8"/>
  <c r="X1323" i="8" s="1"/>
  <c r="W1324" i="8"/>
  <c r="X1324" i="8" s="1"/>
  <c r="W1325" i="8"/>
  <c r="X1325" i="8" s="1"/>
  <c r="W1326" i="8"/>
  <c r="X1326" i="8" s="1"/>
  <c r="W1327" i="8"/>
  <c r="X1327" i="8" s="1"/>
  <c r="W1328" i="8"/>
  <c r="X1328" i="8" s="1"/>
  <c r="W1329" i="8"/>
  <c r="X1329" i="8" s="1"/>
  <c r="W1330" i="8"/>
  <c r="X1330" i="8" s="1"/>
  <c r="W1331" i="8"/>
  <c r="X1331" i="8" s="1"/>
  <c r="W1332" i="8"/>
  <c r="X1332" i="8" s="1"/>
  <c r="W1333" i="8"/>
  <c r="X1333" i="8" s="1"/>
  <c r="W1334" i="8"/>
  <c r="X1334" i="8" s="1"/>
  <c r="W1335" i="8"/>
  <c r="X1335" i="8" s="1"/>
  <c r="W1336" i="8"/>
  <c r="X1336" i="8" s="1"/>
  <c r="W1337" i="8"/>
  <c r="X1337" i="8" s="1"/>
  <c r="W1338" i="8"/>
  <c r="X1338" i="8" s="1"/>
  <c r="W1339" i="8"/>
  <c r="X1339" i="8" s="1"/>
  <c r="W1340" i="8"/>
  <c r="X1340" i="8" s="1"/>
  <c r="W1341" i="8"/>
  <c r="X1341" i="8" s="1"/>
  <c r="W1342" i="8"/>
  <c r="X1342" i="8" s="1"/>
  <c r="W1343" i="8"/>
  <c r="X1343" i="8" s="1"/>
  <c r="W1344" i="8"/>
  <c r="X1344" i="8" s="1"/>
  <c r="W1345" i="8"/>
  <c r="X1345" i="8" s="1"/>
  <c r="W1346" i="8"/>
  <c r="X1346" i="8" s="1"/>
  <c r="W1347" i="8"/>
  <c r="X1347" i="8" s="1"/>
  <c r="W1348" i="8"/>
  <c r="X1348" i="8" s="1"/>
  <c r="W1349" i="8"/>
  <c r="X1349" i="8" s="1"/>
  <c r="W1350" i="8"/>
  <c r="X1350" i="8" s="1"/>
  <c r="W1351" i="8"/>
  <c r="X1351" i="8" s="1"/>
  <c r="W1352" i="8"/>
  <c r="X1352" i="8" s="1"/>
  <c r="W1353" i="8"/>
  <c r="X1353" i="8" s="1"/>
  <c r="W1354" i="8"/>
  <c r="X1354" i="8" s="1"/>
  <c r="W1355" i="8"/>
  <c r="X1355" i="8" s="1"/>
  <c r="W1356" i="8"/>
  <c r="X1356" i="8" s="1"/>
  <c r="W1357" i="8"/>
  <c r="X1357" i="8" s="1"/>
  <c r="W1358" i="8"/>
  <c r="X1358" i="8" s="1"/>
  <c r="W1359" i="8"/>
  <c r="X1359" i="8" s="1"/>
  <c r="W1360" i="8"/>
  <c r="X1360" i="8" s="1"/>
  <c r="W1361" i="8"/>
  <c r="X1361" i="8" s="1"/>
  <c r="W1362" i="8"/>
  <c r="X1362" i="8" s="1"/>
  <c r="W1363" i="8"/>
  <c r="X1363" i="8" s="1"/>
  <c r="W1364" i="8"/>
  <c r="X1364" i="8" s="1"/>
  <c r="W1365" i="8"/>
  <c r="X1365" i="8" s="1"/>
  <c r="W1366" i="8"/>
  <c r="X1366" i="8" s="1"/>
  <c r="W1367" i="8"/>
  <c r="X1367" i="8" s="1"/>
  <c r="W1368" i="8"/>
  <c r="X1368" i="8" s="1"/>
  <c r="W1369" i="8"/>
  <c r="X1369" i="8" s="1"/>
  <c r="W1370" i="8"/>
  <c r="X1370" i="8" s="1"/>
  <c r="W1371" i="8"/>
  <c r="X1371" i="8" s="1"/>
  <c r="W1372" i="8"/>
  <c r="X1372" i="8" s="1"/>
  <c r="W1373" i="8"/>
  <c r="X1373" i="8" s="1"/>
  <c r="W1374" i="8"/>
  <c r="X1374" i="8" s="1"/>
  <c r="W1375" i="8"/>
  <c r="X1375" i="8" s="1"/>
  <c r="W1376" i="8"/>
  <c r="X1376" i="8" s="1"/>
  <c r="W1377" i="8"/>
  <c r="X1377" i="8" s="1"/>
  <c r="W1378" i="8"/>
  <c r="X1378" i="8" s="1"/>
  <c r="W1379" i="8"/>
  <c r="X1379" i="8" s="1"/>
  <c r="W1380" i="8"/>
  <c r="X1380" i="8" s="1"/>
  <c r="W1381" i="8"/>
  <c r="X1381" i="8" s="1"/>
  <c r="W1382" i="8"/>
  <c r="X1382" i="8" s="1"/>
  <c r="W1383" i="8"/>
  <c r="X1383" i="8" s="1"/>
  <c r="W1384" i="8"/>
  <c r="X1384" i="8" s="1"/>
  <c r="W1385" i="8"/>
  <c r="X1385" i="8" s="1"/>
  <c r="W1386" i="8"/>
  <c r="X1386" i="8" s="1"/>
  <c r="W1387" i="8"/>
  <c r="X1387" i="8" s="1"/>
  <c r="W1388" i="8"/>
  <c r="X1388" i="8" s="1"/>
  <c r="W1389" i="8"/>
  <c r="X1389" i="8" s="1"/>
  <c r="W1390" i="8"/>
  <c r="X1390" i="8" s="1"/>
  <c r="W1391" i="8"/>
  <c r="X1391" i="8" s="1"/>
  <c r="W1392" i="8"/>
  <c r="X1392" i="8" s="1"/>
  <c r="W1393" i="8"/>
  <c r="X1393" i="8" s="1"/>
  <c r="W1394" i="8"/>
  <c r="X1394" i="8" s="1"/>
  <c r="W1395" i="8"/>
  <c r="X1395" i="8" s="1"/>
  <c r="W1396" i="8"/>
  <c r="X1396" i="8" s="1"/>
  <c r="W1397" i="8"/>
  <c r="X1397" i="8" s="1"/>
  <c r="W1398" i="8"/>
  <c r="X1398" i="8" s="1"/>
  <c r="W1399" i="8"/>
  <c r="X1399" i="8" s="1"/>
  <c r="W1400" i="8"/>
  <c r="X1400" i="8" s="1"/>
  <c r="W1401" i="8"/>
  <c r="X1401" i="8" s="1"/>
  <c r="W1402" i="8"/>
  <c r="X1402" i="8" s="1"/>
  <c r="W1403" i="8"/>
  <c r="X1403" i="8" s="1"/>
  <c r="W1404" i="8"/>
  <c r="X1404" i="8" s="1"/>
  <c r="W1405" i="8"/>
  <c r="X1405" i="8" s="1"/>
  <c r="W1406" i="8"/>
  <c r="X1406" i="8" s="1"/>
  <c r="W1407" i="8"/>
  <c r="X1407" i="8" s="1"/>
  <c r="W1408" i="8"/>
  <c r="X1408" i="8" s="1"/>
  <c r="W1409" i="8"/>
  <c r="X1409" i="8" s="1"/>
  <c r="W1410" i="8"/>
  <c r="X1410" i="8" s="1"/>
  <c r="W1411" i="8"/>
  <c r="X1411" i="8" s="1"/>
  <c r="W1412" i="8"/>
  <c r="X1412" i="8" s="1"/>
  <c r="W1413" i="8"/>
  <c r="X1413" i="8" s="1"/>
  <c r="W1414" i="8"/>
  <c r="X1414" i="8" s="1"/>
  <c r="W1415" i="8"/>
  <c r="X1415" i="8" s="1"/>
  <c r="W1416" i="8"/>
  <c r="X1416" i="8" s="1"/>
  <c r="W1417" i="8"/>
  <c r="X1417" i="8" s="1"/>
  <c r="W1418" i="8"/>
  <c r="X1418" i="8" s="1"/>
  <c r="W1419" i="8"/>
  <c r="X1419" i="8" s="1"/>
  <c r="W1420" i="8"/>
  <c r="X1420" i="8" s="1"/>
  <c r="W1421" i="8"/>
  <c r="X1421" i="8" s="1"/>
  <c r="W1422" i="8"/>
  <c r="X1422" i="8" s="1"/>
  <c r="W1423" i="8"/>
  <c r="X1423" i="8" s="1"/>
  <c r="W1424" i="8"/>
  <c r="X1424" i="8" s="1"/>
  <c r="W1425" i="8"/>
  <c r="X1425" i="8" s="1"/>
  <c r="W1426" i="8"/>
  <c r="X1426" i="8" s="1"/>
  <c r="W1427" i="8"/>
  <c r="X1427" i="8" s="1"/>
  <c r="W1428" i="8"/>
  <c r="X1428" i="8" s="1"/>
  <c r="W1429" i="8"/>
  <c r="X1429" i="8" s="1"/>
  <c r="W1430" i="8"/>
  <c r="X1430" i="8" s="1"/>
  <c r="W1431" i="8"/>
  <c r="X1431" i="8" s="1"/>
  <c r="W1432" i="8"/>
  <c r="X1432" i="8" s="1"/>
  <c r="W1433" i="8"/>
  <c r="X1433" i="8" s="1"/>
  <c r="W1434" i="8"/>
  <c r="X1434" i="8" s="1"/>
  <c r="W1435" i="8"/>
  <c r="X1435" i="8" s="1"/>
  <c r="W1436" i="8"/>
  <c r="X1436" i="8" s="1"/>
  <c r="W1437" i="8"/>
  <c r="X1437" i="8" s="1"/>
  <c r="W1438" i="8"/>
  <c r="X1438" i="8" s="1"/>
  <c r="W1439" i="8"/>
  <c r="X1439" i="8" s="1"/>
  <c r="W1440" i="8"/>
  <c r="X1440" i="8" s="1"/>
  <c r="W1441" i="8"/>
  <c r="X1441" i="8" s="1"/>
  <c r="W1442" i="8"/>
  <c r="X1442" i="8" s="1"/>
  <c r="W1443" i="8"/>
  <c r="X1443" i="8" s="1"/>
  <c r="W1444" i="8"/>
  <c r="X1444" i="8" s="1"/>
  <c r="W1445" i="8"/>
  <c r="X1445" i="8" s="1"/>
  <c r="W1446" i="8"/>
  <c r="X1446" i="8" s="1"/>
  <c r="W1447" i="8"/>
  <c r="X1447" i="8" s="1"/>
  <c r="W1448" i="8"/>
  <c r="X1448" i="8" s="1"/>
  <c r="W1449" i="8"/>
  <c r="X1449" i="8" s="1"/>
  <c r="W1450" i="8"/>
  <c r="X1450" i="8" s="1"/>
  <c r="W1451" i="8"/>
  <c r="X1451" i="8" s="1"/>
  <c r="W1452" i="8"/>
  <c r="X1452" i="8" s="1"/>
  <c r="W1453" i="8"/>
  <c r="X1453" i="8" s="1"/>
  <c r="W1454" i="8"/>
  <c r="X1454" i="8" s="1"/>
  <c r="W1455" i="8"/>
  <c r="X1455" i="8" s="1"/>
  <c r="W1456" i="8"/>
  <c r="X1456" i="8" s="1"/>
  <c r="W1457" i="8"/>
  <c r="X1457" i="8" s="1"/>
  <c r="W1458" i="8"/>
  <c r="X1458" i="8" s="1"/>
  <c r="W1459" i="8"/>
  <c r="X1459" i="8" s="1"/>
  <c r="W1460" i="8"/>
  <c r="X1460" i="8" s="1"/>
  <c r="W1461" i="8"/>
  <c r="X1461" i="8" s="1"/>
  <c r="W1462" i="8"/>
  <c r="X1462" i="8" s="1"/>
  <c r="W1463" i="8"/>
  <c r="X1463" i="8" s="1"/>
  <c r="W1464" i="8"/>
  <c r="X1464" i="8" s="1"/>
  <c r="W1465" i="8"/>
  <c r="X1465" i="8" s="1"/>
  <c r="W1466" i="8"/>
  <c r="X1466" i="8" s="1"/>
  <c r="W1467" i="8"/>
  <c r="X1467" i="8" s="1"/>
  <c r="W1468" i="8"/>
  <c r="X1468" i="8" s="1"/>
  <c r="W1469" i="8"/>
  <c r="X1469" i="8" s="1"/>
  <c r="W1470" i="8"/>
  <c r="X1470" i="8" s="1"/>
  <c r="W1471" i="8"/>
  <c r="X1471" i="8" s="1"/>
  <c r="W1472" i="8"/>
  <c r="X1472" i="8" s="1"/>
  <c r="W1473" i="8"/>
  <c r="X1473" i="8" s="1"/>
  <c r="W1474" i="8"/>
  <c r="X1474" i="8" s="1"/>
  <c r="W1475" i="8"/>
  <c r="X1475" i="8" s="1"/>
  <c r="W1476" i="8"/>
  <c r="X1476" i="8" s="1"/>
  <c r="W1477" i="8"/>
  <c r="X1477" i="8" s="1"/>
  <c r="W1478" i="8"/>
  <c r="X1478" i="8" s="1"/>
  <c r="W1479" i="8"/>
  <c r="X1479" i="8" s="1"/>
  <c r="W1480" i="8"/>
  <c r="X1480" i="8" s="1"/>
  <c r="W1481" i="8"/>
  <c r="X1481" i="8" s="1"/>
  <c r="W1482" i="8"/>
  <c r="X1482" i="8" s="1"/>
  <c r="W1483" i="8"/>
  <c r="X1483" i="8" s="1"/>
  <c r="W1484" i="8"/>
  <c r="X1484" i="8" s="1"/>
  <c r="W1485" i="8"/>
  <c r="X1485" i="8" s="1"/>
  <c r="W1486" i="8"/>
  <c r="X1486" i="8" s="1"/>
  <c r="W1487" i="8"/>
  <c r="X1487" i="8" s="1"/>
  <c r="W1488" i="8"/>
  <c r="X1488" i="8" s="1"/>
  <c r="W1489" i="8"/>
  <c r="X1489" i="8" s="1"/>
  <c r="W1490" i="8"/>
  <c r="X1490" i="8" s="1"/>
  <c r="W1491" i="8"/>
  <c r="X1491" i="8" s="1"/>
  <c r="W1492" i="8"/>
  <c r="X1492" i="8" s="1"/>
  <c r="W1493" i="8"/>
  <c r="X1493" i="8" s="1"/>
  <c r="W1494" i="8"/>
  <c r="X1494" i="8" s="1"/>
  <c r="W1495" i="8"/>
  <c r="X1495" i="8" s="1"/>
  <c r="W1496" i="8"/>
  <c r="X1496" i="8" s="1"/>
  <c r="W1497" i="8"/>
  <c r="X1497" i="8" s="1"/>
  <c r="W1498" i="8"/>
  <c r="X1498" i="8" s="1"/>
  <c r="W1499" i="8"/>
  <c r="X1499" i="8" s="1"/>
  <c r="W1500" i="8"/>
  <c r="X1500" i="8" s="1"/>
  <c r="W1501" i="8"/>
  <c r="X1501" i="8" s="1"/>
  <c r="W1502" i="8"/>
  <c r="X1502" i="8" s="1"/>
  <c r="W1503" i="8"/>
  <c r="X1503" i="8" s="1"/>
  <c r="W1504" i="8"/>
  <c r="X1504" i="8" s="1"/>
  <c r="W1505" i="8"/>
  <c r="X1505" i="8" s="1"/>
  <c r="W1506" i="8"/>
  <c r="X1506" i="8" s="1"/>
  <c r="W1507" i="8"/>
  <c r="X1507" i="8" s="1"/>
  <c r="W1508" i="8"/>
  <c r="X1508" i="8" s="1"/>
  <c r="W1509" i="8"/>
  <c r="X1509" i="8" s="1"/>
  <c r="W1510" i="8"/>
  <c r="X1510" i="8" s="1"/>
  <c r="W1511" i="8"/>
  <c r="X1511" i="8" s="1"/>
  <c r="W1512" i="8"/>
  <c r="X1512" i="8" s="1"/>
  <c r="W1513" i="8"/>
  <c r="X1513" i="8" s="1"/>
  <c r="W1514" i="8"/>
  <c r="X1514" i="8" s="1"/>
  <c r="W1515" i="8"/>
  <c r="X1515" i="8" s="1"/>
  <c r="W1516" i="8"/>
  <c r="X1516" i="8" s="1"/>
  <c r="W1517" i="8"/>
  <c r="X1517" i="8" s="1"/>
  <c r="W1518" i="8"/>
  <c r="X1518" i="8" s="1"/>
  <c r="W1519" i="8"/>
  <c r="X1519" i="8" s="1"/>
  <c r="W1520" i="8"/>
  <c r="X1520" i="8" s="1"/>
  <c r="W1521" i="8"/>
  <c r="X1521" i="8" s="1"/>
  <c r="W1522" i="8"/>
  <c r="X1522" i="8" s="1"/>
  <c r="W1523" i="8"/>
  <c r="X1523" i="8" s="1"/>
  <c r="W1524" i="8"/>
  <c r="X1524" i="8" s="1"/>
  <c r="W1525" i="8"/>
  <c r="X1525" i="8" s="1"/>
  <c r="W1526" i="8"/>
  <c r="X1526" i="8" s="1"/>
  <c r="W1527" i="8"/>
  <c r="X1527" i="8" s="1"/>
  <c r="W1528" i="8"/>
  <c r="X1528" i="8" s="1"/>
  <c r="W1529" i="8"/>
  <c r="X1529" i="8" s="1"/>
  <c r="W1530" i="8"/>
  <c r="X1530" i="8" s="1"/>
  <c r="W1531" i="8"/>
  <c r="X1531" i="8" s="1"/>
  <c r="W1532" i="8"/>
  <c r="X1532" i="8" s="1"/>
  <c r="W1533" i="8"/>
  <c r="X1533" i="8" s="1"/>
  <c r="W1534" i="8"/>
  <c r="X1534" i="8" s="1"/>
  <c r="W1535" i="8"/>
  <c r="X1535" i="8" s="1"/>
  <c r="W1536" i="8"/>
  <c r="X1536" i="8" s="1"/>
  <c r="W1537" i="8"/>
  <c r="X1537" i="8" s="1"/>
  <c r="W1538" i="8"/>
  <c r="X1538" i="8" s="1"/>
  <c r="W1539" i="8"/>
  <c r="X1539" i="8" s="1"/>
  <c r="W1540" i="8"/>
  <c r="X1540" i="8" s="1"/>
  <c r="W1541" i="8"/>
  <c r="X1541" i="8" s="1"/>
  <c r="W1542" i="8"/>
  <c r="X1542" i="8" s="1"/>
  <c r="W1543" i="8"/>
  <c r="X1543" i="8" s="1"/>
  <c r="W1544" i="8"/>
  <c r="X1544" i="8" s="1"/>
  <c r="W1545" i="8"/>
  <c r="X1545" i="8" s="1"/>
  <c r="W1546" i="8"/>
  <c r="X1546" i="8" s="1"/>
  <c r="W1547" i="8"/>
  <c r="X1547" i="8" s="1"/>
  <c r="W1548" i="8"/>
  <c r="X1548" i="8" s="1"/>
  <c r="W1549" i="8"/>
  <c r="X1549" i="8" s="1"/>
  <c r="W1550" i="8"/>
  <c r="X1550" i="8" s="1"/>
  <c r="W1551" i="8"/>
  <c r="X1551" i="8" s="1"/>
  <c r="W1552" i="8"/>
  <c r="X1552" i="8" s="1"/>
  <c r="W1553" i="8"/>
  <c r="X1553" i="8" s="1"/>
  <c r="W1554" i="8"/>
  <c r="X1554" i="8" s="1"/>
  <c r="W1555" i="8"/>
  <c r="X1555" i="8" s="1"/>
  <c r="W1556" i="8"/>
  <c r="X1556" i="8" s="1"/>
  <c r="W1557" i="8"/>
  <c r="X1557" i="8" s="1"/>
  <c r="W1558" i="8"/>
  <c r="X1558" i="8" s="1"/>
  <c r="W1559" i="8"/>
  <c r="X1559" i="8" s="1"/>
  <c r="W1560" i="8"/>
  <c r="X1560" i="8" s="1"/>
  <c r="W1561" i="8"/>
  <c r="X1561" i="8" s="1"/>
  <c r="W1562" i="8"/>
  <c r="X1562" i="8" s="1"/>
  <c r="W1563" i="8"/>
  <c r="X1563" i="8" s="1"/>
  <c r="W1564" i="8"/>
  <c r="X1564" i="8" s="1"/>
  <c r="W1565" i="8"/>
  <c r="X1565" i="8" s="1"/>
  <c r="W1566" i="8"/>
  <c r="X1566" i="8" s="1"/>
  <c r="W1567" i="8"/>
  <c r="X1567" i="8" s="1"/>
  <c r="W1568" i="8"/>
  <c r="X1568" i="8" s="1"/>
  <c r="W1569" i="8"/>
  <c r="X1569" i="8" s="1"/>
  <c r="W1570" i="8"/>
  <c r="X1570" i="8" s="1"/>
  <c r="W1571" i="8"/>
  <c r="X1571" i="8" s="1"/>
  <c r="W1572" i="8"/>
  <c r="X1572" i="8" s="1"/>
  <c r="W1573" i="8"/>
  <c r="X1573" i="8" s="1"/>
  <c r="W1574" i="8"/>
  <c r="X1574" i="8" s="1"/>
  <c r="W1575" i="8"/>
  <c r="X1575" i="8" s="1"/>
  <c r="W1576" i="8"/>
  <c r="X1576" i="8" s="1"/>
  <c r="W1577" i="8"/>
  <c r="X1577" i="8" s="1"/>
  <c r="W1578" i="8"/>
  <c r="X1578" i="8" s="1"/>
  <c r="W1579" i="8"/>
  <c r="X1579" i="8" s="1"/>
  <c r="W1580" i="8"/>
  <c r="X1580" i="8" s="1"/>
  <c r="W1581" i="8"/>
  <c r="X1581" i="8" s="1"/>
  <c r="W1582" i="8"/>
  <c r="X1582" i="8" s="1"/>
  <c r="W1583" i="8"/>
  <c r="X1583" i="8" s="1"/>
  <c r="W1584" i="8"/>
  <c r="X1584" i="8" s="1"/>
  <c r="W1585" i="8"/>
  <c r="X1585" i="8" s="1"/>
  <c r="W1586" i="8"/>
  <c r="X1586" i="8" s="1"/>
  <c r="W1587" i="8"/>
  <c r="X1587" i="8" s="1"/>
  <c r="W1588" i="8"/>
  <c r="X1588" i="8" s="1"/>
  <c r="W1589" i="8"/>
  <c r="X1589" i="8" s="1"/>
  <c r="W1590" i="8"/>
  <c r="X1590" i="8" s="1"/>
  <c r="W1591" i="8"/>
  <c r="X1591" i="8" s="1"/>
  <c r="W1592" i="8"/>
  <c r="X1592" i="8" s="1"/>
  <c r="W1593" i="8"/>
  <c r="X1593" i="8" s="1"/>
  <c r="W1594" i="8"/>
  <c r="X1594" i="8" s="1"/>
  <c r="W1595" i="8"/>
  <c r="X1595" i="8" s="1"/>
  <c r="W1596" i="8"/>
  <c r="X1596" i="8" s="1"/>
  <c r="W1597" i="8"/>
  <c r="X1597" i="8" s="1"/>
  <c r="W1598" i="8"/>
  <c r="X1598" i="8" s="1"/>
  <c r="W1599" i="8"/>
  <c r="X1599" i="8" s="1"/>
  <c r="W1600" i="8"/>
  <c r="X1600" i="8" s="1"/>
  <c r="W1601" i="8"/>
  <c r="X1601" i="8" s="1"/>
  <c r="W1602" i="8"/>
  <c r="X1602" i="8" s="1"/>
  <c r="W1603" i="8"/>
  <c r="X1603" i="8" s="1"/>
  <c r="W1604" i="8"/>
  <c r="X1604" i="8" s="1"/>
  <c r="W1605" i="8"/>
  <c r="X1605" i="8" s="1"/>
  <c r="W1606" i="8"/>
  <c r="X1606" i="8" s="1"/>
  <c r="W1607" i="8"/>
  <c r="X1607" i="8" s="1"/>
  <c r="W1608" i="8"/>
  <c r="X1608" i="8" s="1"/>
  <c r="W1609" i="8"/>
  <c r="X1609" i="8" s="1"/>
  <c r="W1610" i="8"/>
  <c r="X1610" i="8" s="1"/>
  <c r="W1611" i="8"/>
  <c r="X1611" i="8" s="1"/>
  <c r="W1612" i="8"/>
  <c r="X1612" i="8" s="1"/>
  <c r="W1613" i="8"/>
  <c r="X1613" i="8" s="1"/>
  <c r="W1614" i="8"/>
  <c r="X1614" i="8" s="1"/>
  <c r="W1615" i="8"/>
  <c r="X1615" i="8" s="1"/>
  <c r="W1616" i="8"/>
  <c r="X1616" i="8" s="1"/>
  <c r="W1617" i="8"/>
  <c r="X1617" i="8" s="1"/>
  <c r="W1618" i="8"/>
  <c r="X1618" i="8" s="1"/>
  <c r="W1619" i="8"/>
  <c r="X1619" i="8" s="1"/>
  <c r="W1620" i="8"/>
  <c r="X1620" i="8" s="1"/>
  <c r="W1621" i="8"/>
  <c r="X1621" i="8" s="1"/>
  <c r="W1622" i="8"/>
  <c r="X1622" i="8" s="1"/>
  <c r="W1623" i="8"/>
  <c r="X1623" i="8" s="1"/>
  <c r="W1624" i="8"/>
  <c r="X1624" i="8" s="1"/>
  <c r="W1625" i="8"/>
  <c r="X1625" i="8" s="1"/>
  <c r="W1626" i="8"/>
  <c r="X1626" i="8" s="1"/>
  <c r="W1627" i="8"/>
  <c r="X1627" i="8" s="1"/>
  <c r="W1628" i="8"/>
  <c r="X1628" i="8" s="1"/>
  <c r="W1629" i="8"/>
  <c r="X1629" i="8" s="1"/>
  <c r="W1630" i="8"/>
  <c r="X1630" i="8" s="1"/>
  <c r="W1631" i="8"/>
  <c r="X1631" i="8" s="1"/>
  <c r="W1632" i="8"/>
  <c r="X1632" i="8" s="1"/>
  <c r="W1633" i="8"/>
  <c r="X1633" i="8" s="1"/>
  <c r="W1634" i="8"/>
  <c r="X1634" i="8" s="1"/>
  <c r="W1635" i="8"/>
  <c r="X1635" i="8" s="1"/>
  <c r="W1636" i="8"/>
  <c r="X1636" i="8" s="1"/>
  <c r="W1637" i="8"/>
  <c r="X1637" i="8" s="1"/>
  <c r="W1638" i="8"/>
  <c r="X1638" i="8" s="1"/>
  <c r="W1639" i="8"/>
  <c r="X1639" i="8" s="1"/>
  <c r="W1640" i="8"/>
  <c r="X1640" i="8" s="1"/>
  <c r="W1641" i="8"/>
  <c r="X1641" i="8" s="1"/>
  <c r="W1642" i="8"/>
  <c r="X1642" i="8" s="1"/>
  <c r="W1643" i="8"/>
  <c r="X1643" i="8" s="1"/>
  <c r="W1644" i="8"/>
  <c r="X1644" i="8" s="1"/>
  <c r="W1645" i="8"/>
  <c r="X1645" i="8" s="1"/>
  <c r="W1646" i="8"/>
  <c r="X1646" i="8" s="1"/>
  <c r="W1647" i="8"/>
  <c r="X1647" i="8" s="1"/>
  <c r="W1648" i="8"/>
  <c r="X1648" i="8" s="1"/>
  <c r="W1649" i="8"/>
  <c r="X1649" i="8" s="1"/>
  <c r="W1650" i="8"/>
  <c r="X1650" i="8" s="1"/>
  <c r="W1651" i="8"/>
  <c r="X1651" i="8" s="1"/>
  <c r="W1652" i="8"/>
  <c r="X1652" i="8" s="1"/>
  <c r="W1653" i="8"/>
  <c r="X1653" i="8" s="1"/>
  <c r="W1654" i="8"/>
  <c r="X1654" i="8" s="1"/>
  <c r="W1655" i="8"/>
  <c r="X1655" i="8" s="1"/>
  <c r="W1656" i="8"/>
  <c r="X1656" i="8" s="1"/>
  <c r="W1657" i="8"/>
  <c r="X1657" i="8" s="1"/>
  <c r="W1658" i="8"/>
  <c r="X1658" i="8" s="1"/>
  <c r="W1659" i="8"/>
  <c r="X1659" i="8" s="1"/>
  <c r="W1660" i="8"/>
  <c r="X1660" i="8" s="1"/>
  <c r="W1661" i="8"/>
  <c r="X1661" i="8" s="1"/>
  <c r="W1662" i="8"/>
  <c r="X1662" i="8" s="1"/>
  <c r="W1663" i="8"/>
  <c r="X1663" i="8" s="1"/>
  <c r="W1664" i="8"/>
  <c r="X1664" i="8" s="1"/>
  <c r="W1665" i="8"/>
  <c r="X1665" i="8" s="1"/>
  <c r="W1666" i="8"/>
  <c r="X1666" i="8" s="1"/>
  <c r="W1667" i="8"/>
  <c r="X1667" i="8" s="1"/>
  <c r="W1668" i="8"/>
  <c r="X1668" i="8" s="1"/>
  <c r="W1669" i="8"/>
  <c r="X1669" i="8" s="1"/>
  <c r="W1670" i="8"/>
  <c r="X1670" i="8" s="1"/>
  <c r="W1671" i="8"/>
  <c r="X1671" i="8" s="1"/>
  <c r="W1672" i="8"/>
  <c r="X1672" i="8" s="1"/>
  <c r="W1673" i="8"/>
  <c r="X1673" i="8" s="1"/>
  <c r="W1674" i="8"/>
  <c r="X1674" i="8" s="1"/>
  <c r="W1675" i="8"/>
  <c r="X1675" i="8" s="1"/>
  <c r="W1676" i="8"/>
  <c r="X1676" i="8" s="1"/>
  <c r="W1677" i="8"/>
  <c r="X1677" i="8" s="1"/>
  <c r="W1678" i="8"/>
  <c r="X1678" i="8" s="1"/>
  <c r="W1679" i="8"/>
  <c r="X1679" i="8" s="1"/>
  <c r="W1680" i="8"/>
  <c r="X1680" i="8" s="1"/>
  <c r="W1681" i="8"/>
  <c r="X1681" i="8" s="1"/>
  <c r="W1682" i="8"/>
  <c r="X1682" i="8" s="1"/>
  <c r="W1683" i="8"/>
  <c r="X1683" i="8" s="1"/>
  <c r="W1684" i="8"/>
  <c r="X1684" i="8" s="1"/>
  <c r="W1685" i="8"/>
  <c r="X1685" i="8" s="1"/>
  <c r="W1686" i="8"/>
  <c r="X1686" i="8" s="1"/>
  <c r="W1687" i="8"/>
  <c r="X1687" i="8" s="1"/>
  <c r="W1688" i="8"/>
  <c r="X1688" i="8" s="1"/>
  <c r="W1689" i="8"/>
  <c r="X1689" i="8" s="1"/>
  <c r="W1690" i="8"/>
  <c r="X1690" i="8" s="1"/>
  <c r="W1691" i="8"/>
  <c r="X1691" i="8" s="1"/>
  <c r="W1692" i="8"/>
  <c r="X1692" i="8" s="1"/>
  <c r="W1693" i="8"/>
  <c r="X1693" i="8" s="1"/>
  <c r="W1694" i="8"/>
  <c r="X1694" i="8" s="1"/>
  <c r="W1695" i="8"/>
  <c r="X1695" i="8" s="1"/>
  <c r="W1696" i="8"/>
  <c r="X1696" i="8" s="1"/>
  <c r="W1697" i="8"/>
  <c r="X1697" i="8" s="1"/>
  <c r="W1698" i="8"/>
  <c r="X1698" i="8" s="1"/>
  <c r="W1699" i="8"/>
  <c r="X1699" i="8" s="1"/>
  <c r="W1700" i="8"/>
  <c r="X1700" i="8" s="1"/>
  <c r="W1701" i="8"/>
  <c r="X1701" i="8" s="1"/>
  <c r="W1702" i="8"/>
  <c r="X1702" i="8" s="1"/>
  <c r="W1703" i="8"/>
  <c r="X1703" i="8" s="1"/>
  <c r="W1704" i="8"/>
  <c r="X1704" i="8" s="1"/>
  <c r="W1705" i="8"/>
  <c r="X1705" i="8" s="1"/>
  <c r="W1706" i="8"/>
  <c r="X1706" i="8" s="1"/>
  <c r="W1707" i="8"/>
  <c r="X1707" i="8" s="1"/>
  <c r="W1708" i="8"/>
  <c r="X1708" i="8" s="1"/>
  <c r="W1709" i="8"/>
  <c r="X1709" i="8" s="1"/>
  <c r="W1710" i="8"/>
  <c r="X1710" i="8" s="1"/>
  <c r="W1711" i="8"/>
  <c r="X1711" i="8" s="1"/>
  <c r="W1712" i="8"/>
  <c r="X1712" i="8" s="1"/>
  <c r="W1713" i="8"/>
  <c r="X1713" i="8" s="1"/>
  <c r="W1714" i="8"/>
  <c r="X1714" i="8" s="1"/>
  <c r="W1715" i="8"/>
  <c r="X1715" i="8" s="1"/>
  <c r="W1716" i="8"/>
  <c r="X1716" i="8" s="1"/>
  <c r="W1717" i="8"/>
  <c r="X1717" i="8" s="1"/>
  <c r="W1718" i="8"/>
  <c r="X1718" i="8" s="1"/>
  <c r="W1719" i="8"/>
  <c r="X1719" i="8" s="1"/>
  <c r="W1720" i="8"/>
  <c r="X1720" i="8" s="1"/>
  <c r="W1721" i="8"/>
  <c r="X1721" i="8" s="1"/>
  <c r="W1722" i="8"/>
  <c r="X1722" i="8" s="1"/>
  <c r="W1723" i="8"/>
  <c r="X1723" i="8" s="1"/>
  <c r="W1724" i="8"/>
  <c r="X1724" i="8" s="1"/>
  <c r="W1725" i="8"/>
  <c r="X1725" i="8" s="1"/>
  <c r="W1726" i="8"/>
  <c r="X1726" i="8" s="1"/>
  <c r="W1727" i="8"/>
  <c r="X1727" i="8" s="1"/>
  <c r="W1728" i="8"/>
  <c r="X1728" i="8" s="1"/>
  <c r="W1729" i="8"/>
  <c r="X1729" i="8" s="1"/>
  <c r="W1730" i="8"/>
  <c r="X1730" i="8" s="1"/>
  <c r="W1731" i="8"/>
  <c r="X1731" i="8" s="1"/>
  <c r="W1732" i="8"/>
  <c r="X1732" i="8" s="1"/>
  <c r="W1733" i="8"/>
  <c r="X1733" i="8" s="1"/>
  <c r="W1734" i="8"/>
  <c r="X1734" i="8" s="1"/>
  <c r="W1735" i="8"/>
  <c r="X1735" i="8" s="1"/>
  <c r="W1736" i="8"/>
  <c r="X1736" i="8" s="1"/>
  <c r="W1737" i="8"/>
  <c r="X1737" i="8" s="1"/>
  <c r="W1738" i="8"/>
  <c r="X1738" i="8" s="1"/>
  <c r="W1739" i="8"/>
  <c r="X1739" i="8" s="1"/>
  <c r="W1740" i="8"/>
  <c r="X1740" i="8" s="1"/>
  <c r="W1741" i="8"/>
  <c r="X1741" i="8" s="1"/>
  <c r="W1742" i="8"/>
  <c r="X1742" i="8" s="1"/>
  <c r="W1743" i="8"/>
  <c r="X1743" i="8" s="1"/>
  <c r="W1744" i="8"/>
  <c r="X1744" i="8" s="1"/>
  <c r="W1745" i="8"/>
  <c r="X1745" i="8" s="1"/>
  <c r="W1746" i="8"/>
  <c r="X1746" i="8" s="1"/>
  <c r="W1747" i="8"/>
  <c r="X1747" i="8" s="1"/>
  <c r="W1748" i="8"/>
  <c r="X1748" i="8" s="1"/>
  <c r="W1749" i="8"/>
  <c r="X1749" i="8" s="1"/>
  <c r="W1750" i="8"/>
  <c r="X1750" i="8" s="1"/>
  <c r="W1751" i="8"/>
  <c r="X1751" i="8" s="1"/>
  <c r="W1752" i="8"/>
  <c r="X1752" i="8" s="1"/>
  <c r="W1753" i="8"/>
  <c r="X1753" i="8" s="1"/>
  <c r="W1754" i="8"/>
  <c r="X1754" i="8" s="1"/>
  <c r="W1755" i="8"/>
  <c r="X1755" i="8" s="1"/>
  <c r="W1756" i="8"/>
  <c r="X1756" i="8" s="1"/>
  <c r="W1757" i="8"/>
  <c r="X1757" i="8" s="1"/>
  <c r="W1758" i="8"/>
  <c r="X1758" i="8" s="1"/>
  <c r="W1759" i="8"/>
  <c r="X1759" i="8" s="1"/>
  <c r="W1760" i="8"/>
  <c r="X1760" i="8" s="1"/>
  <c r="W1761" i="8"/>
  <c r="X1761" i="8" s="1"/>
  <c r="W1762" i="8"/>
  <c r="X1762" i="8" s="1"/>
  <c r="W1763" i="8"/>
  <c r="X1763" i="8" s="1"/>
  <c r="W1764" i="8"/>
  <c r="X1764" i="8" s="1"/>
  <c r="W1765" i="8"/>
  <c r="X1765" i="8" s="1"/>
  <c r="W1766" i="8"/>
  <c r="X1766" i="8" s="1"/>
  <c r="W1767" i="8"/>
  <c r="X1767" i="8" s="1"/>
  <c r="W1768" i="8"/>
  <c r="X1768" i="8" s="1"/>
  <c r="W1769" i="8"/>
  <c r="X1769" i="8" s="1"/>
  <c r="W1770" i="8"/>
  <c r="X1770" i="8" s="1"/>
  <c r="W1771" i="8"/>
  <c r="X1771" i="8" s="1"/>
  <c r="W1772" i="8"/>
  <c r="X1772" i="8" s="1"/>
  <c r="W1773" i="8"/>
  <c r="X1773" i="8" s="1"/>
  <c r="W1774" i="8"/>
  <c r="X1774" i="8" s="1"/>
  <c r="W1775" i="8"/>
  <c r="X1775" i="8" s="1"/>
  <c r="W1776" i="8"/>
  <c r="X1776" i="8" s="1"/>
  <c r="W1777" i="8"/>
  <c r="X1777" i="8" s="1"/>
  <c r="W1778" i="8"/>
  <c r="X1778" i="8" s="1"/>
  <c r="W1779" i="8"/>
  <c r="X1779" i="8" s="1"/>
  <c r="W1780" i="8"/>
  <c r="X1780" i="8" s="1"/>
  <c r="W1781" i="8"/>
  <c r="X1781" i="8" s="1"/>
  <c r="W1782" i="8"/>
  <c r="X1782" i="8" s="1"/>
  <c r="W1783" i="8"/>
  <c r="X1783" i="8" s="1"/>
  <c r="W1784" i="8"/>
  <c r="X1784" i="8" s="1"/>
  <c r="W1785" i="8"/>
  <c r="X1785" i="8" s="1"/>
  <c r="W1786" i="8"/>
  <c r="X1786" i="8" s="1"/>
  <c r="W1787" i="8"/>
  <c r="X1787" i="8" s="1"/>
  <c r="W1788" i="8"/>
  <c r="X1788" i="8" s="1"/>
  <c r="W1789" i="8"/>
  <c r="X1789" i="8" s="1"/>
  <c r="W1790" i="8"/>
  <c r="X1790" i="8" s="1"/>
  <c r="W1791" i="8"/>
  <c r="X1791" i="8" s="1"/>
  <c r="W1792" i="8"/>
  <c r="X1792" i="8" s="1"/>
  <c r="W1793" i="8"/>
  <c r="X1793" i="8" s="1"/>
  <c r="W1794" i="8"/>
  <c r="X1794" i="8" s="1"/>
  <c r="W1795" i="8"/>
  <c r="X1795" i="8" s="1"/>
  <c r="W1796" i="8"/>
  <c r="X1796" i="8" s="1"/>
  <c r="W1797" i="8"/>
  <c r="X1797" i="8" s="1"/>
  <c r="W1798" i="8"/>
  <c r="X1798" i="8" s="1"/>
  <c r="W1799" i="8"/>
  <c r="X1799" i="8" s="1"/>
  <c r="W1800" i="8"/>
  <c r="X1800" i="8" s="1"/>
  <c r="W1801" i="8"/>
  <c r="X1801" i="8" s="1"/>
  <c r="W1802" i="8"/>
  <c r="X1802" i="8" s="1"/>
  <c r="W1803" i="8"/>
  <c r="X1803" i="8" s="1"/>
  <c r="W1804" i="8"/>
  <c r="X1804" i="8" s="1"/>
  <c r="W1805" i="8"/>
  <c r="X1805" i="8" s="1"/>
  <c r="W1806" i="8"/>
  <c r="X1806" i="8" s="1"/>
  <c r="W1807" i="8"/>
  <c r="X1807" i="8" s="1"/>
  <c r="W1808" i="8"/>
  <c r="X1808" i="8" s="1"/>
  <c r="W1809" i="8"/>
  <c r="X1809" i="8" s="1"/>
  <c r="W1810" i="8"/>
  <c r="X1810" i="8" s="1"/>
  <c r="W1811" i="8"/>
  <c r="X1811" i="8" s="1"/>
  <c r="W1812" i="8"/>
  <c r="X1812" i="8" s="1"/>
  <c r="W1813" i="8"/>
  <c r="X1813" i="8" s="1"/>
  <c r="W1814" i="8"/>
  <c r="X1814" i="8" s="1"/>
  <c r="W1815" i="8"/>
  <c r="X1815" i="8" s="1"/>
  <c r="W1816" i="8"/>
  <c r="X1816" i="8" s="1"/>
  <c r="W1817" i="8"/>
  <c r="X1817" i="8" s="1"/>
  <c r="W1818" i="8"/>
  <c r="X1818" i="8" s="1"/>
  <c r="W1819" i="8"/>
  <c r="X1819" i="8" s="1"/>
  <c r="W1820" i="8"/>
  <c r="X1820" i="8" s="1"/>
  <c r="W1821" i="8"/>
  <c r="X1821" i="8" s="1"/>
  <c r="W1822" i="8"/>
  <c r="X1822" i="8" s="1"/>
  <c r="W1823" i="8"/>
  <c r="X1823" i="8" s="1"/>
  <c r="W1824" i="8"/>
  <c r="X1824" i="8" s="1"/>
  <c r="W1825" i="8"/>
  <c r="X1825" i="8" s="1"/>
  <c r="W1826" i="8"/>
  <c r="X1826" i="8" s="1"/>
  <c r="W1827" i="8"/>
  <c r="X1827" i="8" s="1"/>
  <c r="W1828" i="8"/>
  <c r="X1828" i="8" s="1"/>
  <c r="W1829" i="8"/>
  <c r="X1829" i="8" s="1"/>
  <c r="W1830" i="8"/>
  <c r="X1830" i="8" s="1"/>
  <c r="W1831" i="8"/>
  <c r="X1831" i="8" s="1"/>
  <c r="W1832" i="8"/>
  <c r="X1832" i="8" s="1"/>
  <c r="W1833" i="8"/>
  <c r="X1833" i="8" s="1"/>
  <c r="W1834" i="8"/>
  <c r="X1834" i="8" s="1"/>
  <c r="W1835" i="8"/>
  <c r="X1835" i="8" s="1"/>
  <c r="W1836" i="8"/>
  <c r="X1836" i="8" s="1"/>
  <c r="W1837" i="8"/>
  <c r="X1837" i="8" s="1"/>
  <c r="W1838" i="8"/>
  <c r="X1838" i="8" s="1"/>
  <c r="W1839" i="8"/>
  <c r="X1839" i="8" s="1"/>
  <c r="W1840" i="8"/>
  <c r="X1840" i="8" s="1"/>
  <c r="W1841" i="8"/>
  <c r="X1841" i="8" s="1"/>
  <c r="W1842" i="8"/>
  <c r="X1842" i="8" s="1"/>
  <c r="W1843" i="8"/>
  <c r="X1843" i="8" s="1"/>
  <c r="W1844" i="8"/>
  <c r="X1844" i="8" s="1"/>
  <c r="W1845" i="8"/>
  <c r="X1845" i="8" s="1"/>
  <c r="W1846" i="8"/>
  <c r="X1846" i="8" s="1"/>
  <c r="W1847" i="8"/>
  <c r="X1847" i="8" s="1"/>
  <c r="W1848" i="8"/>
  <c r="X1848" i="8" s="1"/>
  <c r="W1849" i="8"/>
  <c r="X1849" i="8" s="1"/>
  <c r="W1850" i="8"/>
  <c r="X1850" i="8" s="1"/>
  <c r="W1851" i="8"/>
  <c r="X1851" i="8" s="1"/>
  <c r="W1852" i="8"/>
  <c r="X1852" i="8" s="1"/>
  <c r="W1853" i="8"/>
  <c r="X1853" i="8" s="1"/>
  <c r="W1854" i="8"/>
  <c r="X1854" i="8" s="1"/>
  <c r="W1855" i="8"/>
  <c r="X1855" i="8" s="1"/>
  <c r="W1856" i="8"/>
  <c r="X1856" i="8" s="1"/>
  <c r="W1857" i="8"/>
  <c r="X1857" i="8" s="1"/>
  <c r="W1858" i="8"/>
  <c r="X1858" i="8" s="1"/>
  <c r="W1859" i="8"/>
  <c r="X1859" i="8" s="1"/>
  <c r="W1860" i="8"/>
  <c r="X1860" i="8" s="1"/>
  <c r="W1861" i="8"/>
  <c r="X1861" i="8" s="1"/>
  <c r="W1862" i="8"/>
  <c r="X1862" i="8" s="1"/>
  <c r="W1863" i="8"/>
  <c r="X1863" i="8" s="1"/>
  <c r="W1864" i="8"/>
  <c r="X1864" i="8" s="1"/>
  <c r="W1865" i="8"/>
  <c r="X1865" i="8" s="1"/>
  <c r="W1866" i="8"/>
  <c r="X1866" i="8" s="1"/>
  <c r="W1867" i="8"/>
  <c r="X1867" i="8" s="1"/>
  <c r="W1868" i="8"/>
  <c r="X1868" i="8" s="1"/>
  <c r="W1869" i="8"/>
  <c r="X1869" i="8" s="1"/>
  <c r="W1870" i="8"/>
  <c r="X1870" i="8" s="1"/>
  <c r="W1871" i="8"/>
  <c r="X1871" i="8" s="1"/>
  <c r="W1872" i="8"/>
  <c r="X1872" i="8" s="1"/>
  <c r="W1873" i="8"/>
  <c r="X1873" i="8" s="1"/>
  <c r="W1874" i="8"/>
  <c r="X1874" i="8" s="1"/>
  <c r="W1875" i="8"/>
  <c r="X1875" i="8" s="1"/>
  <c r="W1876" i="8"/>
  <c r="X1876" i="8" s="1"/>
  <c r="W1877" i="8"/>
  <c r="X1877" i="8" s="1"/>
  <c r="W1878" i="8"/>
  <c r="X1878" i="8" s="1"/>
  <c r="W1879" i="8"/>
  <c r="X1879" i="8" s="1"/>
  <c r="W1880" i="8"/>
  <c r="X1880" i="8" s="1"/>
  <c r="W1881" i="8"/>
  <c r="X1881" i="8" s="1"/>
  <c r="W1882" i="8"/>
  <c r="X1882" i="8" s="1"/>
  <c r="W1883" i="8"/>
  <c r="X1883" i="8" s="1"/>
  <c r="W1884" i="8"/>
  <c r="X1884" i="8" s="1"/>
  <c r="W1885" i="8"/>
  <c r="X1885" i="8" s="1"/>
  <c r="W1886" i="8"/>
  <c r="X1886" i="8" s="1"/>
  <c r="W1887" i="8"/>
  <c r="X1887" i="8" s="1"/>
  <c r="W1888" i="8"/>
  <c r="X1888" i="8" s="1"/>
  <c r="W1889" i="8"/>
  <c r="X1889" i="8" s="1"/>
  <c r="W1890" i="8"/>
  <c r="X1890" i="8" s="1"/>
  <c r="W1891" i="8"/>
  <c r="X1891" i="8" s="1"/>
  <c r="W1892" i="8"/>
  <c r="X1892" i="8" s="1"/>
  <c r="W1893" i="8"/>
  <c r="X1893" i="8" s="1"/>
  <c r="W1894" i="8"/>
  <c r="X1894" i="8" s="1"/>
  <c r="W1895" i="8"/>
  <c r="X1895" i="8" s="1"/>
  <c r="W1896" i="8"/>
  <c r="X1896" i="8" s="1"/>
  <c r="W1897" i="8"/>
  <c r="X1897" i="8" s="1"/>
  <c r="W1898" i="8"/>
  <c r="X1898" i="8" s="1"/>
  <c r="W1899" i="8"/>
  <c r="X1899" i="8" s="1"/>
  <c r="W1900" i="8"/>
  <c r="X1900" i="8" s="1"/>
  <c r="W1901" i="8"/>
  <c r="X1901" i="8" s="1"/>
  <c r="W1902" i="8"/>
  <c r="X1902" i="8" s="1"/>
  <c r="W1903" i="8"/>
  <c r="X1903" i="8" s="1"/>
  <c r="W1904" i="8"/>
  <c r="X1904" i="8" s="1"/>
  <c r="W1905" i="8"/>
  <c r="X1905" i="8" s="1"/>
  <c r="W1906" i="8"/>
  <c r="X1906" i="8" s="1"/>
  <c r="W1907" i="8"/>
  <c r="X1907" i="8" s="1"/>
  <c r="W1908" i="8"/>
  <c r="X1908" i="8" s="1"/>
  <c r="W1909" i="8"/>
  <c r="X1909" i="8" s="1"/>
  <c r="W1910" i="8"/>
  <c r="X1910" i="8" s="1"/>
  <c r="W1911" i="8"/>
  <c r="X1911" i="8" s="1"/>
  <c r="W1912" i="8"/>
  <c r="X1912" i="8" s="1"/>
  <c r="W1913" i="8"/>
  <c r="X1913" i="8" s="1"/>
  <c r="W1914" i="8"/>
  <c r="X1914" i="8" s="1"/>
  <c r="W1915" i="8"/>
  <c r="X1915" i="8" s="1"/>
  <c r="W1916" i="8"/>
  <c r="X1916" i="8" s="1"/>
  <c r="W1917" i="8"/>
  <c r="X1917" i="8" s="1"/>
  <c r="W2" i="8"/>
  <c r="X2" i="8" s="1"/>
  <c r="S59" i="6" l="1"/>
  <c r="S11" i="6"/>
  <c r="S38" i="6"/>
  <c r="S131" i="6"/>
  <c r="S132" i="6"/>
  <c r="S98" i="6"/>
  <c r="S4" i="6"/>
  <c r="S97" i="6"/>
  <c r="S133" i="6"/>
  <c r="S135" i="6"/>
  <c r="S121" i="6"/>
  <c r="S39" i="6"/>
  <c r="S25" i="6"/>
  <c r="S140" i="6"/>
  <c r="S76" i="6"/>
  <c r="S40" i="6"/>
  <c r="S27" i="6"/>
  <c r="S110" i="6"/>
  <c r="S134" i="6"/>
  <c r="S141" i="6"/>
  <c r="S77" i="6"/>
  <c r="S26" i="6"/>
  <c r="S136" i="6"/>
  <c r="S13" i="6"/>
  <c r="S142" i="6"/>
  <c r="S24" i="6"/>
  <c r="S41" i="6"/>
  <c r="S111" i="6"/>
  <c r="S137" i="6"/>
  <c r="S16" i="6"/>
  <c r="S138" i="6"/>
  <c r="S75" i="6"/>
  <c r="S99" i="6"/>
  <c r="S144" i="6"/>
  <c r="S14" i="6"/>
  <c r="S100" i="6"/>
  <c r="S123" i="6"/>
  <c r="S139" i="6"/>
  <c r="S6" i="6"/>
  <c r="S61" i="6"/>
  <c r="S28" i="6"/>
  <c r="S17" i="6"/>
  <c r="S101" i="6"/>
  <c r="S78" i="6"/>
  <c r="S63" i="6"/>
  <c r="S79" i="6"/>
  <c r="S149" i="6"/>
  <c r="S143" i="6"/>
  <c r="S60" i="6"/>
  <c r="S42" i="6"/>
  <c r="S147" i="6"/>
  <c r="S148" i="6"/>
  <c r="S15" i="6"/>
  <c r="S80" i="6"/>
  <c r="S145" i="6"/>
  <c r="S43" i="6"/>
  <c r="S150" i="6"/>
  <c r="S44" i="6"/>
  <c r="S124" i="6"/>
  <c r="S146" i="6"/>
  <c r="S30" i="6"/>
  <c r="S46" i="6"/>
  <c r="S29" i="6"/>
  <c r="S112" i="6"/>
  <c r="S152" i="6"/>
  <c r="S128" i="6"/>
  <c r="S62" i="6"/>
  <c r="S113" i="6"/>
  <c r="S18" i="6"/>
  <c r="S7" i="6"/>
  <c r="S65" i="6"/>
  <c r="S114" i="6"/>
  <c r="S47" i="6"/>
  <c r="S81" i="6"/>
  <c r="S115" i="6"/>
  <c r="S122" i="6"/>
  <c r="S45" i="6"/>
  <c r="S31" i="6"/>
  <c r="S32" i="6"/>
  <c r="S116" i="6"/>
  <c r="S49" i="6"/>
  <c r="S154" i="6"/>
  <c r="S159" i="6"/>
  <c r="S64" i="6"/>
  <c r="S83" i="6"/>
  <c r="S160" i="6"/>
  <c r="S9" i="6"/>
  <c r="S84" i="6"/>
  <c r="S153" i="6"/>
  <c r="S162" i="6"/>
  <c r="S20" i="6"/>
  <c r="S155" i="6"/>
  <c r="S33" i="6"/>
  <c r="S34" i="6"/>
  <c r="S151" i="6"/>
  <c r="S163" i="6"/>
  <c r="S8" i="6"/>
  <c r="S158" i="6"/>
  <c r="S48" i="6"/>
  <c r="S50" i="6"/>
  <c r="S67" i="6"/>
  <c r="S82" i="6"/>
  <c r="S118" i="6"/>
  <c r="S165" i="6"/>
  <c r="S166" i="6"/>
  <c r="S102" i="6"/>
  <c r="S157" i="6"/>
  <c r="S68" i="6"/>
  <c r="S86" i="6"/>
  <c r="S164" i="6"/>
  <c r="S85" i="6"/>
  <c r="S66" i="6"/>
  <c r="S105" i="6"/>
  <c r="S125" i="6"/>
  <c r="S35" i="6"/>
  <c r="S19" i="6"/>
  <c r="S104" i="6"/>
  <c r="S87" i="6"/>
  <c r="S117" i="6"/>
  <c r="S88" i="6"/>
  <c r="S156" i="6"/>
  <c r="S69" i="6"/>
  <c r="S52" i="6"/>
  <c r="S126" i="6"/>
  <c r="S51" i="6"/>
  <c r="S161" i="6"/>
  <c r="S12" i="6"/>
  <c r="S103" i="6"/>
  <c r="S130" i="6"/>
  <c r="S89" i="6"/>
  <c r="S71" i="6"/>
  <c r="S10" i="6"/>
  <c r="S129" i="6"/>
  <c r="S90" i="6"/>
  <c r="S91" i="6"/>
  <c r="S53" i="6"/>
  <c r="S36" i="6"/>
  <c r="S167" i="6"/>
  <c r="S170" i="6"/>
  <c r="S171" i="6"/>
  <c r="S55" i="6"/>
  <c r="S127" i="6"/>
  <c r="S5" i="6"/>
  <c r="S107" i="6"/>
  <c r="S70" i="6"/>
  <c r="S169" i="6"/>
  <c r="S3" i="6"/>
  <c r="S106" i="6"/>
  <c r="S168" i="6"/>
  <c r="S72" i="6"/>
  <c r="S174" i="6"/>
  <c r="S175" i="6"/>
  <c r="S54" i="6"/>
  <c r="S172" i="6"/>
  <c r="S73" i="6"/>
  <c r="S93" i="6"/>
  <c r="S56" i="6"/>
  <c r="S74" i="6"/>
  <c r="S92" i="6"/>
  <c r="S37" i="6"/>
  <c r="S176" i="6"/>
  <c r="S21" i="6"/>
  <c r="S94" i="6"/>
  <c r="S57" i="6"/>
  <c r="S173" i="6"/>
  <c r="S177" i="6"/>
  <c r="S109" i="6"/>
  <c r="S22" i="6"/>
  <c r="S108" i="6"/>
  <c r="S119" i="6"/>
  <c r="S95" i="6"/>
  <c r="S120" i="6"/>
  <c r="S58" i="6"/>
  <c r="S23" i="6"/>
  <c r="S96" i="6"/>
  <c r="V59" i="6" l="1"/>
  <c r="X59" i="6"/>
  <c r="V11" i="6"/>
  <c r="X11" i="6"/>
  <c r="V38" i="6"/>
  <c r="X38" i="6"/>
  <c r="V131" i="6"/>
  <c r="X131" i="6"/>
  <c r="V132" i="6"/>
  <c r="X132" i="6"/>
  <c r="V98" i="6"/>
  <c r="X98" i="6"/>
  <c r="V4" i="6"/>
  <c r="X4" i="6"/>
  <c r="V97" i="6"/>
  <c r="X97" i="6"/>
  <c r="V133" i="6"/>
  <c r="X133" i="6"/>
  <c r="V135" i="6"/>
  <c r="X135" i="6"/>
  <c r="V121" i="6"/>
  <c r="X121" i="6"/>
  <c r="V39" i="6"/>
  <c r="X39" i="6"/>
  <c r="V25" i="6"/>
  <c r="X25" i="6"/>
  <c r="V140" i="6"/>
  <c r="X140" i="6"/>
  <c r="V76" i="6"/>
  <c r="X76" i="6"/>
  <c r="V40" i="6"/>
  <c r="X40" i="6"/>
  <c r="V27" i="6"/>
  <c r="X27" i="6"/>
  <c r="V110" i="6"/>
  <c r="X110" i="6"/>
  <c r="V134" i="6"/>
  <c r="X134" i="6"/>
  <c r="V141" i="6"/>
  <c r="X141" i="6"/>
  <c r="V77" i="6"/>
  <c r="X77" i="6"/>
  <c r="V26" i="6"/>
  <c r="X26" i="6"/>
  <c r="V136" i="6"/>
  <c r="X136" i="6"/>
  <c r="V13" i="6"/>
  <c r="X13" i="6"/>
  <c r="V142" i="6"/>
  <c r="X142" i="6"/>
  <c r="V24" i="6"/>
  <c r="X24" i="6"/>
  <c r="V41" i="6"/>
  <c r="X41" i="6"/>
  <c r="V111" i="6"/>
  <c r="X111" i="6"/>
  <c r="V137" i="6"/>
  <c r="X137" i="6"/>
  <c r="V16" i="6"/>
  <c r="X16" i="6"/>
  <c r="V138" i="6"/>
  <c r="X138" i="6"/>
  <c r="V75" i="6"/>
  <c r="X75" i="6"/>
  <c r="V99" i="6"/>
  <c r="X99" i="6"/>
  <c r="V144" i="6"/>
  <c r="X144" i="6"/>
  <c r="V14" i="6"/>
  <c r="X14" i="6"/>
  <c r="V100" i="6"/>
  <c r="X100" i="6"/>
  <c r="V123" i="6"/>
  <c r="X123" i="6"/>
  <c r="V139" i="6"/>
  <c r="X139" i="6"/>
  <c r="V6" i="6"/>
  <c r="X6" i="6"/>
  <c r="V61" i="6"/>
  <c r="X61" i="6"/>
  <c r="V28" i="6"/>
  <c r="X28" i="6"/>
  <c r="V17" i="6"/>
  <c r="X17" i="6"/>
  <c r="V101" i="6"/>
  <c r="X101" i="6"/>
  <c r="V78" i="6"/>
  <c r="X78" i="6"/>
  <c r="V63" i="6"/>
  <c r="X63" i="6"/>
  <c r="V79" i="6"/>
  <c r="X79" i="6"/>
  <c r="V149" i="6"/>
  <c r="X149" i="6"/>
  <c r="V143" i="6"/>
  <c r="X143" i="6"/>
  <c r="V60" i="6"/>
  <c r="X60" i="6"/>
  <c r="V42" i="6"/>
  <c r="X42" i="6"/>
  <c r="V147" i="6"/>
  <c r="X147" i="6"/>
  <c r="V148" i="6"/>
  <c r="X148" i="6"/>
  <c r="V15" i="6"/>
  <c r="X15" i="6"/>
  <c r="V80" i="6"/>
  <c r="X80" i="6"/>
  <c r="V145" i="6"/>
  <c r="X145" i="6"/>
  <c r="V43" i="6"/>
  <c r="X43" i="6"/>
  <c r="V150" i="6"/>
  <c r="X150" i="6"/>
  <c r="V44" i="6"/>
  <c r="X44" i="6"/>
  <c r="V124" i="6"/>
  <c r="X124" i="6"/>
  <c r="V146" i="6"/>
  <c r="X146" i="6"/>
  <c r="V30" i="6"/>
  <c r="X30" i="6"/>
  <c r="V46" i="6"/>
  <c r="X46" i="6"/>
  <c r="V29" i="6"/>
  <c r="X29" i="6"/>
  <c r="V112" i="6"/>
  <c r="X112" i="6"/>
  <c r="V152" i="6"/>
  <c r="X152" i="6"/>
  <c r="V128" i="6"/>
  <c r="X128" i="6"/>
  <c r="V62" i="6"/>
  <c r="X62" i="6"/>
  <c r="V113" i="6"/>
  <c r="X113" i="6"/>
  <c r="V18" i="6"/>
  <c r="X18" i="6"/>
  <c r="V7" i="6"/>
  <c r="X7" i="6"/>
  <c r="V65" i="6"/>
  <c r="X65" i="6"/>
  <c r="V114" i="6"/>
  <c r="X114" i="6"/>
  <c r="V47" i="6"/>
  <c r="X47" i="6"/>
  <c r="V81" i="6"/>
  <c r="X81" i="6"/>
  <c r="V115" i="6"/>
  <c r="X115" i="6"/>
  <c r="V122" i="6"/>
  <c r="X122" i="6"/>
  <c r="V45" i="6"/>
  <c r="X45" i="6"/>
  <c r="V31" i="6"/>
  <c r="X31" i="6"/>
  <c r="V32" i="6"/>
  <c r="X32" i="6"/>
  <c r="V116" i="6"/>
  <c r="X116" i="6"/>
  <c r="V49" i="6"/>
  <c r="X49" i="6"/>
  <c r="V154" i="6"/>
  <c r="X154" i="6"/>
  <c r="V159" i="6"/>
  <c r="X159" i="6"/>
  <c r="V64" i="6"/>
  <c r="X64" i="6"/>
  <c r="V83" i="6"/>
  <c r="X83" i="6"/>
  <c r="V160" i="6"/>
  <c r="X160" i="6"/>
  <c r="V9" i="6"/>
  <c r="X9" i="6"/>
  <c r="V84" i="6"/>
  <c r="X84" i="6"/>
  <c r="V153" i="6"/>
  <c r="X153" i="6"/>
  <c r="V162" i="6"/>
  <c r="X162" i="6"/>
  <c r="V20" i="6"/>
  <c r="X20" i="6"/>
  <c r="V155" i="6"/>
  <c r="X155" i="6"/>
  <c r="V33" i="6"/>
  <c r="X33" i="6"/>
  <c r="V34" i="6"/>
  <c r="X34" i="6"/>
  <c r="V151" i="6"/>
  <c r="X151" i="6"/>
  <c r="V163" i="6"/>
  <c r="X163" i="6"/>
  <c r="V8" i="6"/>
  <c r="X8" i="6"/>
  <c r="V158" i="6"/>
  <c r="X158" i="6"/>
  <c r="V48" i="6"/>
  <c r="X48" i="6"/>
  <c r="V50" i="6"/>
  <c r="X50" i="6"/>
  <c r="V67" i="6"/>
  <c r="X67" i="6"/>
  <c r="V82" i="6"/>
  <c r="X82" i="6"/>
  <c r="V118" i="6"/>
  <c r="X118" i="6"/>
  <c r="V165" i="6"/>
  <c r="X165" i="6"/>
  <c r="V166" i="6"/>
  <c r="X166" i="6"/>
  <c r="V102" i="6"/>
  <c r="X102" i="6"/>
  <c r="V157" i="6"/>
  <c r="X157" i="6"/>
  <c r="V68" i="6"/>
  <c r="X68" i="6"/>
  <c r="V86" i="6"/>
  <c r="X86" i="6"/>
  <c r="V164" i="6"/>
  <c r="X164" i="6"/>
  <c r="V85" i="6"/>
  <c r="X85" i="6"/>
  <c r="V66" i="6"/>
  <c r="X66" i="6"/>
  <c r="V105" i="6"/>
  <c r="X105" i="6"/>
  <c r="V125" i="6"/>
  <c r="X125" i="6"/>
  <c r="V35" i="6"/>
  <c r="X35" i="6"/>
  <c r="V19" i="6"/>
  <c r="X19" i="6"/>
  <c r="V104" i="6"/>
  <c r="X104" i="6"/>
  <c r="V87" i="6"/>
  <c r="X87" i="6"/>
  <c r="V117" i="6"/>
  <c r="X117" i="6"/>
  <c r="V88" i="6"/>
  <c r="X88" i="6"/>
  <c r="V156" i="6"/>
  <c r="X156" i="6"/>
  <c r="V69" i="6"/>
  <c r="X69" i="6"/>
  <c r="V52" i="6"/>
  <c r="X52" i="6"/>
  <c r="V126" i="6"/>
  <c r="X126" i="6"/>
  <c r="V51" i="6"/>
  <c r="X51" i="6"/>
  <c r="V161" i="6"/>
  <c r="X161" i="6"/>
  <c r="V12" i="6"/>
  <c r="X12" i="6"/>
  <c r="V103" i="6"/>
  <c r="X103" i="6"/>
  <c r="V130" i="6"/>
  <c r="X130" i="6"/>
  <c r="V89" i="6"/>
  <c r="X89" i="6"/>
  <c r="V71" i="6"/>
  <c r="X71" i="6"/>
  <c r="V10" i="6"/>
  <c r="X10" i="6"/>
  <c r="V129" i="6"/>
  <c r="X129" i="6"/>
  <c r="V90" i="6"/>
  <c r="X90" i="6"/>
  <c r="V91" i="6"/>
  <c r="X91" i="6"/>
  <c r="V53" i="6"/>
  <c r="X53" i="6"/>
  <c r="V36" i="6"/>
  <c r="X36" i="6"/>
  <c r="V167" i="6"/>
  <c r="X167" i="6"/>
  <c r="V170" i="6"/>
  <c r="X170" i="6"/>
  <c r="V171" i="6"/>
  <c r="X171" i="6"/>
  <c r="V55" i="6"/>
  <c r="X55" i="6"/>
  <c r="V127" i="6"/>
  <c r="X127" i="6"/>
  <c r="V5" i="6"/>
  <c r="X5" i="6"/>
  <c r="V107" i="6"/>
  <c r="X107" i="6"/>
  <c r="V70" i="6"/>
  <c r="X70" i="6"/>
  <c r="V169" i="6"/>
  <c r="X169" i="6"/>
  <c r="V3" i="6"/>
  <c r="X3" i="6"/>
  <c r="V106" i="6"/>
  <c r="X106" i="6"/>
  <c r="V168" i="6"/>
  <c r="X168" i="6"/>
  <c r="V72" i="6"/>
  <c r="X72" i="6"/>
  <c r="V174" i="6"/>
  <c r="X174" i="6"/>
  <c r="V175" i="6"/>
  <c r="X175" i="6"/>
  <c r="V54" i="6"/>
  <c r="X54" i="6"/>
  <c r="V172" i="6"/>
  <c r="X172" i="6"/>
  <c r="V73" i="6"/>
  <c r="X73" i="6"/>
  <c r="V93" i="6"/>
  <c r="X93" i="6"/>
  <c r="V56" i="6"/>
  <c r="X56" i="6"/>
  <c r="V74" i="6"/>
  <c r="X74" i="6"/>
  <c r="V92" i="6"/>
  <c r="X92" i="6"/>
  <c r="V37" i="6"/>
  <c r="X37" i="6"/>
  <c r="V176" i="6"/>
  <c r="X176" i="6"/>
  <c r="V21" i="6"/>
  <c r="X21" i="6"/>
  <c r="V94" i="6"/>
  <c r="X94" i="6"/>
  <c r="V57" i="6"/>
  <c r="X57" i="6"/>
  <c r="V173" i="6"/>
  <c r="X173" i="6"/>
  <c r="V177" i="6"/>
  <c r="X177" i="6"/>
  <c r="V109" i="6"/>
  <c r="X109" i="6"/>
  <c r="V22" i="6"/>
  <c r="X22" i="6"/>
  <c r="V108" i="6"/>
  <c r="X108" i="6"/>
  <c r="V119" i="6"/>
  <c r="X119" i="6"/>
  <c r="V95" i="6"/>
  <c r="X95" i="6"/>
  <c r="V120" i="6"/>
  <c r="X120" i="6"/>
  <c r="V58" i="6"/>
  <c r="X58" i="6"/>
  <c r="V23" i="6"/>
  <c r="X23" i="6"/>
  <c r="V96" i="6"/>
  <c r="X96" i="6"/>
  <c r="W119" i="6" l="1"/>
  <c r="Y119" i="6" s="1"/>
  <c r="W109" i="6"/>
  <c r="Y109" i="6" s="1"/>
  <c r="W94" i="6"/>
  <c r="Y94" i="6" s="1"/>
  <c r="W73" i="6"/>
  <c r="Y73" i="6" s="1"/>
  <c r="W174" i="6"/>
  <c r="Y174" i="6" s="1"/>
  <c r="W3" i="6"/>
  <c r="Y3" i="6" s="1"/>
  <c r="W170" i="6"/>
  <c r="Y170" i="6" s="1"/>
  <c r="W91" i="6"/>
  <c r="Y91" i="6" s="1"/>
  <c r="W71" i="6"/>
  <c r="Y71" i="6" s="1"/>
  <c r="W101" i="6"/>
  <c r="Y101" i="6" s="1"/>
  <c r="W6" i="6"/>
  <c r="Y6" i="6" s="1"/>
  <c r="W22" i="6"/>
  <c r="Y22" i="6" s="1"/>
  <c r="W173" i="6"/>
  <c r="Y173" i="6" s="1"/>
  <c r="W176" i="6"/>
  <c r="Y176" i="6" s="1"/>
  <c r="W129" i="6"/>
  <c r="Y129" i="6" s="1"/>
  <c r="W130" i="6"/>
  <c r="Y130" i="6" s="1"/>
  <c r="W28" i="6"/>
  <c r="Y28" i="6" s="1"/>
  <c r="W123" i="6"/>
  <c r="Y123" i="6" s="1"/>
  <c r="W14" i="6"/>
  <c r="Y14" i="6" s="1"/>
  <c r="W99" i="6"/>
  <c r="Y99" i="6" s="1"/>
  <c r="W41" i="6"/>
  <c r="Y41" i="6" s="1"/>
  <c r="W136" i="6"/>
  <c r="Y136" i="6" s="1"/>
  <c r="W124" i="6"/>
  <c r="Y124" i="6" s="1"/>
  <c r="W149" i="6"/>
  <c r="Y149" i="6" s="1"/>
  <c r="W59" i="6"/>
  <c r="Y59" i="6" s="1"/>
  <c r="W23" i="6"/>
  <c r="Y23" i="6" s="1"/>
  <c r="W72" i="6"/>
  <c r="Y72" i="6" s="1"/>
  <c r="W160" i="6"/>
  <c r="Y160" i="6" s="1"/>
  <c r="W61" i="6"/>
  <c r="Y61" i="6" s="1"/>
  <c r="W75" i="6"/>
  <c r="Y75" i="6" s="1"/>
  <c r="W111" i="6"/>
  <c r="Y111" i="6" s="1"/>
  <c r="W95" i="6"/>
  <c r="Y95" i="6" s="1"/>
  <c r="W52" i="6"/>
  <c r="Y52" i="6" s="1"/>
  <c r="W85" i="6"/>
  <c r="Y85" i="6" s="1"/>
  <c r="W157" i="6"/>
  <c r="Y157" i="6" s="1"/>
  <c r="W166" i="6"/>
  <c r="Y166" i="6" s="1"/>
  <c r="W118" i="6"/>
  <c r="Y118" i="6" s="1"/>
  <c r="W67" i="6"/>
  <c r="Y67" i="6" s="1"/>
  <c r="W48" i="6"/>
  <c r="Y48" i="6" s="1"/>
  <c r="W8" i="6"/>
  <c r="Y8" i="6" s="1"/>
  <c r="W20" i="6"/>
  <c r="Y20" i="6" s="1"/>
  <c r="W153" i="6"/>
  <c r="Y153" i="6" s="1"/>
  <c r="W9" i="6"/>
  <c r="Y9" i="6" s="1"/>
  <c r="W83" i="6"/>
  <c r="Y83" i="6" s="1"/>
  <c r="W159" i="6"/>
  <c r="Y159" i="6" s="1"/>
  <c r="W49" i="6"/>
  <c r="Y49" i="6" s="1"/>
  <c r="W115" i="6"/>
  <c r="Y115" i="6" s="1"/>
  <c r="W47" i="6"/>
  <c r="Y47" i="6" s="1"/>
  <c r="W65" i="6"/>
  <c r="Y65" i="6" s="1"/>
  <c r="W18" i="6"/>
  <c r="Y18" i="6" s="1"/>
  <c r="W62" i="6"/>
  <c r="Y62" i="6" s="1"/>
  <c r="W152" i="6"/>
  <c r="Y152" i="6" s="1"/>
  <c r="W24" i="6"/>
  <c r="Y24" i="6" s="1"/>
  <c r="W26" i="6"/>
  <c r="Y26" i="6" s="1"/>
  <c r="W37" i="6"/>
  <c r="Y37" i="6" s="1"/>
  <c r="W93" i="6"/>
  <c r="Y93" i="6" s="1"/>
  <c r="W53" i="6"/>
  <c r="Y53" i="6" s="1"/>
  <c r="W103" i="6"/>
  <c r="Y103" i="6" s="1"/>
  <c r="W126" i="6"/>
  <c r="Y126" i="6" s="1"/>
  <c r="W88" i="6"/>
  <c r="Y88" i="6" s="1"/>
  <c r="W66" i="6"/>
  <c r="Y66" i="6" s="1"/>
  <c r="W68" i="6"/>
  <c r="Y68" i="6" s="1"/>
  <c r="W27" i="6"/>
  <c r="Y27" i="6" s="1"/>
  <c r="W121" i="6"/>
  <c r="Y121" i="6" s="1"/>
  <c r="W133" i="6"/>
  <c r="Y133" i="6" s="1"/>
  <c r="W4" i="6"/>
  <c r="Y4" i="6" s="1"/>
  <c r="W132" i="6"/>
  <c r="Y132" i="6" s="1"/>
  <c r="W165" i="6"/>
  <c r="Y165" i="6" s="1"/>
  <c r="W163" i="6"/>
  <c r="Y163" i="6" s="1"/>
  <c r="W155" i="6"/>
  <c r="Y155" i="6" s="1"/>
  <c r="W114" i="6"/>
  <c r="Y114" i="6" s="1"/>
  <c r="W112" i="6"/>
  <c r="Y112" i="6" s="1"/>
  <c r="W146" i="6"/>
  <c r="Y146" i="6" s="1"/>
  <c r="W43" i="6"/>
  <c r="Y43" i="6" s="1"/>
  <c r="W143" i="6"/>
  <c r="Y143" i="6" s="1"/>
  <c r="W78" i="6"/>
  <c r="Y78" i="6" s="1"/>
  <c r="W92" i="6"/>
  <c r="Y92" i="6" s="1"/>
  <c r="W90" i="6"/>
  <c r="Y90" i="6" s="1"/>
  <c r="W151" i="6"/>
  <c r="Y151" i="6" s="1"/>
  <c r="W7" i="6"/>
  <c r="Y7" i="6" s="1"/>
  <c r="W138" i="6"/>
  <c r="Y138" i="6" s="1"/>
  <c r="W137" i="6"/>
  <c r="Y137" i="6" s="1"/>
  <c r="W135" i="6"/>
  <c r="Y135" i="6" s="1"/>
  <c r="W98" i="6"/>
  <c r="Y98" i="6" s="1"/>
  <c r="W5" i="6"/>
  <c r="Y5" i="6" s="1"/>
  <c r="W55" i="6"/>
  <c r="Y55" i="6" s="1"/>
  <c r="W87" i="6"/>
  <c r="Y87" i="6" s="1"/>
  <c r="W32" i="6"/>
  <c r="Y32" i="6" s="1"/>
  <c r="W80" i="6"/>
  <c r="Y80" i="6" s="1"/>
  <c r="W134" i="6"/>
  <c r="Y134" i="6" s="1"/>
  <c r="W76" i="6"/>
  <c r="Y76" i="6" s="1"/>
  <c r="W25" i="6"/>
  <c r="Y25" i="6" s="1"/>
  <c r="W56" i="6"/>
  <c r="Y56" i="6" s="1"/>
  <c r="W96" i="6"/>
  <c r="Y96" i="6" s="1"/>
  <c r="W177" i="6"/>
  <c r="Y177" i="6" s="1"/>
  <c r="W175" i="6"/>
  <c r="Y175" i="6" s="1"/>
  <c r="W107" i="6"/>
  <c r="Y107" i="6" s="1"/>
  <c r="W171" i="6"/>
  <c r="Y171" i="6" s="1"/>
  <c r="W12" i="6"/>
  <c r="Y12" i="6" s="1"/>
  <c r="W156" i="6"/>
  <c r="Y156" i="6" s="1"/>
  <c r="W117" i="6"/>
  <c r="Y117" i="6" s="1"/>
  <c r="W104" i="6"/>
  <c r="Y104" i="6" s="1"/>
  <c r="W35" i="6"/>
  <c r="Y35" i="6" s="1"/>
  <c r="W105" i="6"/>
  <c r="Y105" i="6" s="1"/>
  <c r="W82" i="6"/>
  <c r="Y82" i="6" s="1"/>
  <c r="W84" i="6"/>
  <c r="Y84" i="6" s="1"/>
  <c r="W116" i="6"/>
  <c r="Y116" i="6" s="1"/>
  <c r="W122" i="6"/>
  <c r="Y122" i="6" s="1"/>
  <c r="W29" i="6"/>
  <c r="Y29" i="6" s="1"/>
  <c r="W150" i="6"/>
  <c r="Y150" i="6" s="1"/>
  <c r="W145" i="6"/>
  <c r="Y145" i="6" s="1"/>
  <c r="W15" i="6"/>
  <c r="Y15" i="6" s="1"/>
  <c r="W147" i="6"/>
  <c r="Y147" i="6" s="1"/>
  <c r="W60" i="6"/>
  <c r="Y60" i="6" s="1"/>
  <c r="W139" i="6"/>
  <c r="Y139" i="6" s="1"/>
  <c r="W13" i="6"/>
  <c r="Y13" i="6" s="1"/>
  <c r="W40" i="6"/>
  <c r="Y40" i="6" s="1"/>
  <c r="W39" i="6"/>
  <c r="Y39" i="6" s="1"/>
  <c r="W38" i="6"/>
  <c r="Y38" i="6" s="1"/>
  <c r="W54" i="6"/>
  <c r="Y54" i="6" s="1"/>
  <c r="W36" i="6"/>
  <c r="Y36" i="6" s="1"/>
  <c r="W125" i="6"/>
  <c r="Y125" i="6" s="1"/>
  <c r="W158" i="6"/>
  <c r="Y158" i="6" s="1"/>
  <c r="W154" i="6"/>
  <c r="Y154" i="6" s="1"/>
  <c r="W128" i="6"/>
  <c r="Y128" i="6" s="1"/>
  <c r="W142" i="6"/>
  <c r="Y142" i="6" s="1"/>
  <c r="W58" i="6"/>
  <c r="Y58" i="6" s="1"/>
  <c r="W74" i="6"/>
  <c r="Y74" i="6" s="1"/>
  <c r="W168" i="6"/>
  <c r="Y168" i="6" s="1"/>
  <c r="W127" i="6"/>
  <c r="Y127" i="6" s="1"/>
  <c r="W161" i="6"/>
  <c r="Y161" i="6" s="1"/>
  <c r="W164" i="6"/>
  <c r="Y164" i="6" s="1"/>
  <c r="W34" i="6"/>
  <c r="Y34" i="6" s="1"/>
  <c r="W31" i="6"/>
  <c r="Y31" i="6" s="1"/>
  <c r="W46" i="6"/>
  <c r="Y46" i="6" s="1"/>
  <c r="W79" i="6"/>
  <c r="Y79" i="6" s="1"/>
  <c r="W16" i="6"/>
  <c r="Y16" i="6" s="1"/>
  <c r="W77" i="6"/>
  <c r="Y77" i="6" s="1"/>
  <c r="W140" i="6"/>
  <c r="Y140" i="6" s="1"/>
  <c r="W97" i="6"/>
  <c r="Y97" i="6" s="1"/>
  <c r="W21" i="6"/>
  <c r="Y21" i="6" s="1"/>
  <c r="W169" i="6"/>
  <c r="Y169" i="6" s="1"/>
  <c r="W89" i="6"/>
  <c r="Y89" i="6" s="1"/>
  <c r="W42" i="6"/>
  <c r="Y42" i="6" s="1"/>
  <c r="W144" i="6"/>
  <c r="Y144" i="6" s="1"/>
  <c r="W110" i="6"/>
  <c r="Y110" i="6" s="1"/>
  <c r="W11" i="6"/>
  <c r="Y11" i="6" s="1"/>
  <c r="W120" i="6"/>
  <c r="Y120" i="6" s="1"/>
  <c r="W108" i="6"/>
  <c r="Y108" i="6" s="1"/>
  <c r="W57" i="6"/>
  <c r="Y57" i="6" s="1"/>
  <c r="W172" i="6"/>
  <c r="Y172" i="6" s="1"/>
  <c r="W106" i="6"/>
  <c r="Y106" i="6" s="1"/>
  <c r="W70" i="6"/>
  <c r="Y70" i="6" s="1"/>
  <c r="W167" i="6"/>
  <c r="Y167" i="6" s="1"/>
  <c r="W10" i="6"/>
  <c r="Y10" i="6" s="1"/>
  <c r="W51" i="6"/>
  <c r="Y51" i="6" s="1"/>
  <c r="W69" i="6"/>
  <c r="Y69" i="6" s="1"/>
  <c r="W19" i="6"/>
  <c r="Y19" i="6" s="1"/>
  <c r="W86" i="6"/>
  <c r="Y86" i="6" s="1"/>
  <c r="W102" i="6"/>
  <c r="Y102" i="6" s="1"/>
  <c r="W50" i="6"/>
  <c r="Y50" i="6" s="1"/>
  <c r="W33" i="6"/>
  <c r="Y33" i="6" s="1"/>
  <c r="W162" i="6"/>
  <c r="Y162" i="6" s="1"/>
  <c r="W64" i="6"/>
  <c r="Y64" i="6" s="1"/>
  <c r="W45" i="6"/>
  <c r="Y45" i="6" s="1"/>
  <c r="W81" i="6"/>
  <c r="Y81" i="6" s="1"/>
  <c r="W113" i="6"/>
  <c r="Y113" i="6" s="1"/>
  <c r="W30" i="6"/>
  <c r="Y30" i="6" s="1"/>
  <c r="W44" i="6"/>
  <c r="Y44" i="6" s="1"/>
  <c r="W148" i="6"/>
  <c r="Y148" i="6" s="1"/>
  <c r="W63" i="6"/>
  <c r="Y63" i="6" s="1"/>
  <c r="W17" i="6"/>
  <c r="Y17" i="6" s="1"/>
  <c r="W100" i="6"/>
  <c r="Y100" i="6" s="1"/>
  <c r="W141" i="6"/>
  <c r="Y141" i="6" s="1"/>
  <c r="W131" i="6"/>
  <c r="Y131" i="6" s="1"/>
  <c r="U23" i="6" l="1"/>
  <c r="U37" i="6"/>
  <c r="U119" i="6"/>
  <c r="U57" i="6"/>
  <c r="U94" i="6"/>
  <c r="U22" i="6"/>
  <c r="U120" i="6"/>
  <c r="U108" i="6"/>
  <c r="U5" i="6"/>
  <c r="U93" i="6"/>
  <c r="U58" i="6"/>
  <c r="U169" i="6"/>
  <c r="U106" i="6"/>
  <c r="U177" i="6"/>
  <c r="U109" i="6"/>
  <c r="U72" i="6"/>
  <c r="U171" i="6"/>
  <c r="U173" i="6"/>
  <c r="U53" i="6"/>
  <c r="U73" i="6"/>
  <c r="U54" i="6"/>
  <c r="U70" i="6"/>
  <c r="U126" i="6"/>
  <c r="U95" i="6"/>
  <c r="U19" i="6"/>
  <c r="U151" i="6"/>
  <c r="U92" i="6"/>
  <c r="U105" i="6"/>
  <c r="U162" i="6"/>
  <c r="U51" i="6"/>
  <c r="U107" i="6"/>
  <c r="U127" i="6"/>
  <c r="U21" i="6"/>
  <c r="U91" i="6"/>
  <c r="U175" i="6"/>
  <c r="U117" i="6"/>
  <c r="U103" i="6"/>
  <c r="U160" i="6"/>
  <c r="U172" i="6"/>
  <c r="U166" i="6"/>
  <c r="U176" i="6"/>
  <c r="U167" i="6"/>
  <c r="U34" i="6"/>
  <c r="U157" i="6"/>
  <c r="U20" i="6"/>
  <c r="U104" i="6"/>
  <c r="U161" i="6"/>
  <c r="U49" i="6"/>
  <c r="U129" i="6"/>
  <c r="U84" i="6"/>
  <c r="U113" i="6"/>
  <c r="U55" i="6"/>
  <c r="U85" i="6"/>
  <c r="U118" i="6"/>
  <c r="U163" i="6"/>
  <c r="U130" i="6"/>
  <c r="U3" i="6"/>
  <c r="U83" i="6"/>
  <c r="U36" i="6"/>
  <c r="U69" i="6"/>
  <c r="U62" i="6"/>
  <c r="U170" i="6"/>
  <c r="U71" i="6"/>
  <c r="U65" i="6"/>
  <c r="U26" i="6"/>
  <c r="U32" i="6"/>
  <c r="U63" i="6"/>
  <c r="U74" i="6"/>
  <c r="U52" i="6"/>
  <c r="U81" i="6"/>
  <c r="U64" i="6"/>
  <c r="U12" i="6"/>
  <c r="U168" i="6"/>
  <c r="U116" i="6"/>
  <c r="U152" i="6"/>
  <c r="U15" i="6"/>
  <c r="U125" i="6"/>
  <c r="U90" i="6"/>
  <c r="U156" i="6"/>
  <c r="U50" i="6"/>
  <c r="U17" i="6"/>
  <c r="U30" i="6"/>
  <c r="U100" i="6"/>
  <c r="U66" i="6"/>
  <c r="U76" i="6"/>
  <c r="U128" i="6"/>
  <c r="U31" i="6"/>
  <c r="U122" i="6"/>
  <c r="U158" i="6"/>
  <c r="U9" i="6"/>
  <c r="U143" i="6"/>
  <c r="U102" i="6"/>
  <c r="U48" i="6"/>
  <c r="U165" i="6"/>
  <c r="U89" i="6"/>
  <c r="U164" i="6"/>
  <c r="U148" i="6"/>
  <c r="U155" i="6"/>
  <c r="U112" i="6"/>
  <c r="U7" i="6"/>
  <c r="U56" i="6"/>
  <c r="U174" i="6"/>
  <c r="U79" i="6"/>
  <c r="U149" i="6"/>
  <c r="U18" i="6"/>
  <c r="U78" i="6"/>
  <c r="U111" i="6"/>
  <c r="U35" i="6"/>
  <c r="U10" i="6"/>
  <c r="U140" i="6"/>
  <c r="U147" i="6"/>
  <c r="U138" i="6"/>
  <c r="U68" i="6"/>
  <c r="U135" i="6"/>
  <c r="U14" i="6"/>
  <c r="U33" i="6"/>
  <c r="U75" i="6"/>
  <c r="U154" i="6"/>
  <c r="U97" i="6"/>
  <c r="U4" i="6"/>
  <c r="U86" i="6"/>
  <c r="U43" i="6"/>
  <c r="U87" i="6"/>
  <c r="U110" i="6"/>
  <c r="U8" i="6"/>
  <c r="U136" i="6"/>
  <c r="U153" i="6"/>
  <c r="U139" i="6"/>
  <c r="U41" i="6"/>
  <c r="U101" i="6"/>
  <c r="U150" i="6"/>
  <c r="U44" i="6"/>
  <c r="U27" i="6"/>
  <c r="U28" i="6"/>
  <c r="U16" i="6"/>
  <c r="U82" i="6"/>
  <c r="U115" i="6"/>
  <c r="U45" i="6"/>
  <c r="U39" i="6"/>
  <c r="U133" i="6"/>
  <c r="U124" i="6"/>
  <c r="U46" i="6"/>
  <c r="U88" i="6"/>
  <c r="U159" i="6"/>
  <c r="U80" i="6"/>
  <c r="U67" i="6"/>
  <c r="U42" i="6"/>
  <c r="U121" i="6"/>
  <c r="U123" i="6"/>
  <c r="U60" i="6"/>
  <c r="U38" i="6"/>
  <c r="U98" i="6"/>
  <c r="U77" i="6"/>
  <c r="U13" i="6"/>
  <c r="U145" i="6"/>
  <c r="U6" i="6"/>
  <c r="U47" i="6"/>
  <c r="U114" i="6"/>
  <c r="U99" i="6"/>
  <c r="U24" i="6"/>
  <c r="U137" i="6"/>
  <c r="U40" i="6"/>
  <c r="U144" i="6"/>
  <c r="U29" i="6"/>
  <c r="U141" i="6"/>
  <c r="U146" i="6"/>
  <c r="U61" i="6"/>
  <c r="U134" i="6"/>
  <c r="U25" i="6"/>
  <c r="U142" i="6"/>
  <c r="U96" i="6"/>
  <c r="U131" i="6"/>
  <c r="U132" i="6"/>
  <c r="U11" i="6"/>
  <c r="U59" i="6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M5" i="3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V5" i="3"/>
  <c r="AS5" i="3"/>
  <c r="AS6" i="3"/>
  <c r="AS8" i="3"/>
  <c r="AS9" i="3"/>
  <c r="AS11" i="3"/>
  <c r="AS12" i="3"/>
  <c r="AS14" i="3"/>
  <c r="AS15" i="3"/>
  <c r="AS17" i="3"/>
  <c r="AS18" i="3"/>
  <c r="AS20" i="3"/>
  <c r="AS21" i="3"/>
  <c r="AS23" i="3"/>
  <c r="AS24" i="3"/>
  <c r="AS26" i="3"/>
  <c r="AS27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P5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J5" i="3"/>
  <c r="AG27" i="3"/>
  <c r="AG26" i="3"/>
  <c r="AG24" i="3"/>
  <c r="AG23" i="3"/>
  <c r="AG21" i="3"/>
  <c r="AG20" i="3"/>
  <c r="AG18" i="3"/>
  <c r="AG17" i="3"/>
  <c r="AG15" i="3"/>
  <c r="AG14" i="3"/>
  <c r="AG11" i="3"/>
  <c r="AG12" i="3"/>
  <c r="AG9" i="3"/>
  <c r="AG8" i="3"/>
  <c r="AG6" i="3"/>
  <c r="AG5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5" i="3"/>
  <c r="W27" i="3"/>
  <c r="W26" i="3"/>
  <c r="W24" i="3"/>
  <c r="W23" i="3"/>
  <c r="W21" i="3"/>
  <c r="W20" i="3"/>
  <c r="W18" i="3"/>
  <c r="W17" i="3"/>
  <c r="W15" i="3"/>
  <c r="W14" i="3"/>
  <c r="W12" i="3"/>
  <c r="W11" i="3"/>
  <c r="W9" i="3"/>
  <c r="W8" i="3"/>
  <c r="W6" i="3"/>
  <c r="W5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8" i="3"/>
  <c r="N6" i="3"/>
  <c r="N5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6" i="3"/>
  <c r="H5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Q26" i="3"/>
  <c r="Q24" i="3"/>
  <c r="Q23" i="3"/>
  <c r="Q21" i="3"/>
  <c r="Q20" i="3"/>
  <c r="Q18" i="3"/>
  <c r="Q17" i="3"/>
  <c r="Q15" i="3"/>
  <c r="Q14" i="3"/>
  <c r="Q9" i="3"/>
  <c r="Q8" i="3"/>
  <c r="Q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AD5" i="3"/>
  <c r="Q5" i="3"/>
  <c r="T120" i="6" l="1"/>
  <c r="T130" i="6"/>
  <c r="T34" i="6"/>
  <c r="T80" i="6"/>
  <c r="T107" i="6"/>
  <c r="T71" i="6"/>
  <c r="T36" i="6"/>
  <c r="T116" i="6"/>
  <c r="T104" i="6"/>
  <c r="T121" i="6"/>
  <c r="T108" i="6"/>
  <c r="T85" i="6"/>
  <c r="T81" i="6"/>
  <c r="T4" i="6"/>
  <c r="T77" i="6"/>
  <c r="T12" i="6"/>
  <c r="T6" i="6"/>
  <c r="T73" i="6"/>
  <c r="T24" i="6"/>
  <c r="T117" i="6"/>
  <c r="T20" i="6"/>
  <c r="T98" i="6"/>
  <c r="T13" i="6"/>
  <c r="T49" i="6"/>
  <c r="T136" i="6"/>
  <c r="T55" i="6"/>
  <c r="T92" i="6"/>
  <c r="T139" i="6"/>
  <c r="T153" i="6"/>
  <c r="T29" i="6"/>
  <c r="T84" i="6"/>
  <c r="T160" i="6"/>
  <c r="T5" i="6"/>
  <c r="T99" i="6"/>
  <c r="T42" i="6"/>
  <c r="T78" i="6"/>
  <c r="T148" i="6"/>
  <c r="T166" i="6"/>
  <c r="T150" i="6"/>
  <c r="T14" i="6"/>
  <c r="T132" i="6"/>
  <c r="T63" i="6"/>
  <c r="T127" i="6"/>
  <c r="T134" i="6"/>
  <c r="T25" i="6"/>
  <c r="T149" i="6"/>
  <c r="T94" i="6"/>
  <c r="T65" i="6"/>
  <c r="T109" i="6"/>
  <c r="T158" i="6"/>
  <c r="T51" i="6"/>
  <c r="T111" i="6"/>
  <c r="T176" i="6"/>
  <c r="T113" i="6"/>
  <c r="T37" i="6"/>
  <c r="T58" i="6"/>
  <c r="T138" i="6"/>
  <c r="T43" i="6"/>
  <c r="T57" i="6"/>
  <c r="T59" i="6"/>
  <c r="T169" i="6"/>
  <c r="T103" i="6"/>
  <c r="T128" i="6"/>
  <c r="T87" i="6"/>
  <c r="T106" i="6"/>
  <c r="T48" i="6"/>
  <c r="T170" i="6"/>
  <c r="T135" i="6"/>
  <c r="T40" i="6"/>
  <c r="T115" i="6"/>
  <c r="T32" i="6"/>
  <c r="T79" i="6"/>
  <c r="T114" i="6"/>
  <c r="T152" i="6"/>
  <c r="T173" i="6"/>
  <c r="T174" i="6"/>
  <c r="T97" i="6"/>
  <c r="T52" i="6"/>
  <c r="T168" i="6"/>
  <c r="T54" i="6"/>
  <c r="T67" i="6"/>
  <c r="T112" i="6"/>
  <c r="T76" i="6"/>
  <c r="T177" i="6"/>
  <c r="T126" i="6"/>
  <c r="T39" i="6"/>
  <c r="T53" i="6"/>
  <c r="T9" i="6"/>
  <c r="T141" i="6"/>
  <c r="T172" i="6"/>
  <c r="T70" i="6"/>
  <c r="T75" i="6"/>
  <c r="T72" i="6"/>
  <c r="T7" i="6"/>
  <c r="T44" i="6"/>
  <c r="T133" i="6"/>
  <c r="T61" i="6"/>
  <c r="T35" i="6"/>
  <c r="T82" i="6"/>
  <c r="T129" i="6"/>
  <c r="T88" i="6"/>
  <c r="T41" i="6"/>
  <c r="T22" i="6"/>
  <c r="T28" i="6"/>
  <c r="T91" i="6"/>
  <c r="T95" i="6"/>
  <c r="T151" i="6"/>
  <c r="T154" i="6"/>
  <c r="T83" i="6"/>
  <c r="T102" i="6"/>
  <c r="T56" i="6"/>
  <c r="T142" i="6"/>
  <c r="T164" i="6"/>
  <c r="T50" i="6"/>
  <c r="T30" i="6"/>
  <c r="T159" i="6"/>
  <c r="T11" i="6"/>
  <c r="T21" i="6"/>
  <c r="T62" i="6"/>
  <c r="T167" i="6"/>
  <c r="T8" i="6"/>
  <c r="T175" i="6"/>
  <c r="T145" i="6"/>
  <c r="T18" i="6"/>
  <c r="T96" i="6"/>
  <c r="T15" i="6"/>
  <c r="T161" i="6"/>
  <c r="T140" i="6"/>
  <c r="T45" i="6"/>
  <c r="T10" i="6"/>
  <c r="T89" i="6"/>
  <c r="T3" i="6"/>
  <c r="T23" i="6"/>
  <c r="T90" i="6"/>
  <c r="T17" i="6"/>
  <c r="T66" i="6"/>
  <c r="T146" i="6"/>
  <c r="T26" i="6"/>
  <c r="T123" i="6"/>
  <c r="T124" i="6"/>
  <c r="T125" i="6"/>
  <c r="T33" i="6"/>
  <c r="T93" i="6"/>
  <c r="T156" i="6"/>
  <c r="T147" i="6"/>
  <c r="T68" i="6"/>
  <c r="T105" i="6"/>
  <c r="T110" i="6"/>
  <c r="T86" i="6"/>
  <c r="T122" i="6"/>
  <c r="T171" i="6"/>
  <c r="T47" i="6"/>
  <c r="T118" i="6"/>
  <c r="T19" i="6"/>
  <c r="T64" i="6"/>
  <c r="T100" i="6"/>
  <c r="T38" i="6"/>
  <c r="T74" i="6"/>
  <c r="T60" i="6"/>
  <c r="T119" i="6"/>
  <c r="T27" i="6"/>
  <c r="T46" i="6"/>
  <c r="T162" i="6"/>
  <c r="T144" i="6"/>
  <c r="T31" i="6"/>
  <c r="T155" i="6"/>
  <c r="T101" i="6"/>
  <c r="T143" i="6"/>
  <c r="T165" i="6"/>
  <c r="T16" i="6"/>
  <c r="T131" i="6"/>
  <c r="T163" i="6"/>
  <c r="T157" i="6"/>
  <c r="T69" i="6"/>
  <c r="T137" i="6"/>
</calcChain>
</file>

<file path=xl/sharedStrings.xml><?xml version="1.0" encoding="utf-8"?>
<sst xmlns="http://schemas.openxmlformats.org/spreadsheetml/2006/main" count="1233" uniqueCount="512">
  <si>
    <t>WNL Standings - 2020</t>
  </si>
  <si>
    <t>Bassett Creek Conference</t>
  </si>
  <si>
    <t>BCC North</t>
  </si>
  <si>
    <t>Points</t>
  </si>
  <si>
    <t>Pts Back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</si>
  <si>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</si>
  <si>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</si>
  <si>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</si>
  <si>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</si>
  <si>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</si>
  <si>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</si>
  <si>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</si>
  <si>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</si>
  <si>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</si>
  <si>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I Like Big Putts (10)</t>
  </si>
  <si>
    <t>2-0</t>
  </si>
  <si>
    <t>1-1</t>
  </si>
  <si>
    <t>L1</t>
  </si>
  <si>
    <t>Fairway 2 Heaven (2)</t>
  </si>
  <si>
    <t>W1</t>
  </si>
  <si>
    <t>Mid-Round Crisis (11)</t>
  </si>
  <si>
    <t>0-2</t>
  </si>
  <si>
    <t>Last Call (5)</t>
  </si>
  <si>
    <t>BCC South</t>
  </si>
  <si>
    <t>Bald Man Brewing Co. (15)</t>
  </si>
  <si>
    <t>W2</t>
  </si>
  <si>
    <t>CTB (1)</t>
  </si>
  <si>
    <t>L5</t>
  </si>
  <si>
    <t>ForePlay (7)</t>
  </si>
  <si>
    <t>The Loopers (16)</t>
  </si>
  <si>
    <t>Golden Valley Conference</t>
  </si>
  <si>
    <t>GVC East</t>
  </si>
  <si>
    <t>Range Balls (12)</t>
  </si>
  <si>
    <t>L3</t>
  </si>
  <si>
    <t>9th Green at 9 (9)</t>
  </si>
  <si>
    <t>1-0-1</t>
  </si>
  <si>
    <t>W3</t>
  </si>
  <si>
    <t>Who's Your Caddy? (6)</t>
  </si>
  <si>
    <t>Zed Heads (8)</t>
  </si>
  <si>
    <t>L2</t>
  </si>
  <si>
    <t>GVC West</t>
  </si>
  <si>
    <t>Team Hack Attack (3)</t>
  </si>
  <si>
    <t>W5</t>
  </si>
  <si>
    <t>Putt 4 Dough (13)</t>
  </si>
  <si>
    <t>Pin Seekers (4)</t>
  </si>
  <si>
    <t>Par then Bar (14)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</si>
  <si>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</si>
  <si>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</si>
  <si>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</si>
  <si>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WNL Director: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</si>
  <si>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</si>
  <si>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</si>
  <si>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</si>
  <si>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</si>
  <si>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PA, STRK</t>
  </si>
  <si>
    <t>Sort each Div in "Overall Standings" based on Points</t>
  </si>
  <si>
    <t>Copy individual points in "Ind Pts"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</si>
  <si>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</si>
  <si>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</si>
  <si>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</si>
  <si>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</si>
  <si>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</si>
  <si>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</si>
  <si>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</si>
  <si>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</si>
  <si>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</si>
  <si>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</si>
  <si>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</si>
  <si>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</si>
  <si>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</si>
  <si>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</si>
  <si>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Sum</t>
  </si>
  <si>
    <t>Foreplay (7)</t>
  </si>
  <si>
    <t>I like Big Putts (10)</t>
  </si>
  <si>
    <t>Weekly Totals:</t>
  </si>
  <si>
    <t>WNL Weekly Winners</t>
  </si>
  <si>
    <t xml:space="preserve">Week 1 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</si>
  <si>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</si>
  <si>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</si>
  <si>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</si>
  <si>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</si>
  <si>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</si>
  <si>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</si>
  <si>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</si>
  <si>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</si>
  <si>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</si>
  <si>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</si>
  <si>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</si>
  <si>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</si>
  <si>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</si>
  <si>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</si>
  <si>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</si>
  <si>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  Makeup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</si>
  <si>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</si>
  <si>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</si>
  <si>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</si>
  <si>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</si>
  <si>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</si>
  <si>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</si>
  <si>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</si>
  <si>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</si>
  <si>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</si>
  <si>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</si>
  <si>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</si>
  <si>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</si>
  <si>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</si>
  <si>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</si>
  <si>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</si>
  <si>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Highlighted players played twice in one week, thus the "weird" weekly scoring (i.e. scores in weeks we haven't played).</t>
  </si>
  <si>
    <t>WNL MVP Leader</t>
  </si>
  <si>
    <t>note:  these calcs do not account for shut outs - if a player played in a  week and scored 0 points, that is assummed as a non-playing week</t>
  </si>
  <si>
    <t>Player Name (Team):</t>
  </si>
  <si>
    <t>Top 10 Total</t>
  </si>
  <si>
    <t>Shootout Ranking (Top 12 Invited)</t>
  </si>
  <si>
    <t>pts/wk played</t>
  </si>
  <si>
    <t>Win%</t>
  </si>
  <si>
    <t>Abramson, Frank (1)</t>
  </si>
  <si>
    <t>Ahtou, Kevin (13)</t>
  </si>
  <si>
    <t>Allen (President), Darin (7)</t>
  </si>
  <si>
    <t>Anderson, Dan (13)</t>
  </si>
  <si>
    <t>Bakritzes, Tom (16)</t>
  </si>
  <si>
    <t>Beitlich, Brian (7)</t>
  </si>
  <si>
    <t>Beitlich, Eric (2)</t>
  </si>
  <si>
    <t>Bensen, Steve (4)</t>
  </si>
  <si>
    <t>Berg, Eric (16)</t>
  </si>
  <si>
    <t>Bernardy, Chuck (6)</t>
  </si>
  <si>
    <t>Berndt, Phil (14)</t>
  </si>
  <si>
    <t>Bialke, Dave (5)</t>
  </si>
  <si>
    <t>Binenstock, Steve (2)</t>
  </si>
  <si>
    <t>Bischel, Tom (13)</t>
  </si>
  <si>
    <t>Bolduc, John (13)</t>
  </si>
  <si>
    <t>Boufford, Robert (5)</t>
  </si>
  <si>
    <t>Brunt, Ryan (3)</t>
  </si>
  <si>
    <t>Bryan, Paul (2)</t>
  </si>
  <si>
    <t>Brynteson, Richard (9)</t>
  </si>
  <si>
    <t>Burrage, Patrick (14)</t>
  </si>
  <si>
    <t>Butler, Doug (9)</t>
  </si>
  <si>
    <t>Carlson, Paul (4)</t>
  </si>
  <si>
    <t>Clark, Jason (10)</t>
  </si>
  <si>
    <t>Courtney, Richard (12)</t>
  </si>
  <si>
    <t>Couture, Steve (6)</t>
  </si>
  <si>
    <t>Craver, Steve (12)</t>
  </si>
  <si>
    <t>Deede, Mike (16)</t>
  </si>
  <si>
    <t>Doherty, Matthew (3)</t>
  </si>
  <si>
    <t>Donahue, Gregory (11)</t>
  </si>
  <si>
    <t>Doughty, Jesse (7)</t>
  </si>
  <si>
    <t>Eames, Ward (2)</t>
  </si>
  <si>
    <t>Egan, Brian (9)</t>
  </si>
  <si>
    <t>Fox, Luke (15)</t>
  </si>
  <si>
    <t>Gahn, Marcus (4)</t>
  </si>
  <si>
    <t>Gallagher, Kelly (10)</t>
  </si>
  <si>
    <t>Giesler, Dennis (8)</t>
  </si>
  <si>
    <t>Gillis, Jeff (15)</t>
  </si>
  <si>
    <t>Gomez, Hector (Mike) (4)</t>
  </si>
  <si>
    <t>Grandstrand, Nicklaus (14)</t>
  </si>
  <si>
    <t>Grandstrand, Steve (14)</t>
  </si>
  <si>
    <t>Gregorich, Dan (8)</t>
  </si>
  <si>
    <t>Grove, Don (1)</t>
  </si>
  <si>
    <t>Grove, Matt (1)</t>
  </si>
  <si>
    <t>Grubb, Dan (7)</t>
  </si>
  <si>
    <t>Gruber, Andrew (5)</t>
  </si>
  <si>
    <t>Grupa, Colby (14)</t>
  </si>
  <si>
    <t>Gustafson, Dan (10)</t>
  </si>
  <si>
    <t>Guthrie, William (16)</t>
  </si>
  <si>
    <t>Hagen, Jeremy (8)</t>
  </si>
  <si>
    <t>Haik, Steven (5)</t>
  </si>
  <si>
    <t>Hallfin, Steve (16)</t>
  </si>
  <si>
    <t>Hamm, Roger (13)</t>
  </si>
  <si>
    <t>Hanneman, Alex (10)</t>
  </si>
  <si>
    <t>Hendrikson, Nick (11)</t>
  </si>
  <si>
    <t>Hillesheim, David (13)</t>
  </si>
  <si>
    <t>Hoffman, Howard (10)</t>
  </si>
  <si>
    <t>Hogan, Michael (16)</t>
  </si>
  <si>
    <t>Hop, Stan (6)</t>
  </si>
  <si>
    <t>Host, Jeremy (4)</t>
  </si>
  <si>
    <t>Husnik, Jim (2)</t>
  </si>
  <si>
    <t>Jacobs, Daniel (15)</t>
  </si>
  <si>
    <t>Jacobson, Noel (5)</t>
  </si>
  <si>
    <t>Jacobson, Perry (5)</t>
  </si>
  <si>
    <t>Jocelyn, Larry (7)</t>
  </si>
  <si>
    <t>Johnson, Alan (8)</t>
  </si>
  <si>
    <t>Johnson, Ross (1)</t>
  </si>
  <si>
    <t>Johnsrud, Kyle (3)</t>
  </si>
  <si>
    <t>Johnsrud, Ryan (14)</t>
  </si>
  <si>
    <t>Jordan, Brad (11)</t>
  </si>
  <si>
    <t>Jordan, Nate (11)</t>
  </si>
  <si>
    <t>Kamerer, Zach (3)</t>
  </si>
  <si>
    <t>Kannel, Luke (9)</t>
  </si>
  <si>
    <t>Kjorsvik, Dan (13)</t>
  </si>
  <si>
    <t>Klein, Dan (4)</t>
  </si>
  <si>
    <t>Koch, Mitchell (8)</t>
  </si>
  <si>
    <t>Koppy, Richard (9)</t>
  </si>
  <si>
    <t>Kraus, Mark (4)</t>
  </si>
  <si>
    <t>Krause, Mick (1)</t>
  </si>
  <si>
    <t>Kugler, Lloyd "Chuck" (1)</t>
  </si>
  <si>
    <t>Lang, Doug (15)</t>
  </si>
  <si>
    <t>Lange, Mark (7)</t>
  </si>
  <si>
    <t>Larson, Greg (6)</t>
  </si>
  <si>
    <t>Larson, Larry (12)</t>
  </si>
  <si>
    <t>Lauffenburger, Mark (12)</t>
  </si>
  <si>
    <t>Lindstrom, Brent (6)</t>
  </si>
  <si>
    <t>Longo, Joel (1)</t>
  </si>
  <si>
    <t>Lueder, Tim (12)</t>
  </si>
  <si>
    <t>Mangold, Marty (8)</t>
  </si>
  <si>
    <t>Manion, Michael (6)</t>
  </si>
  <si>
    <t>Martin, Jeff (4)</t>
  </si>
  <si>
    <t>Mauser, Greg (14)</t>
  </si>
  <si>
    <t>May, Gavin (11)</t>
  </si>
  <si>
    <t>McClernan, Matt (9)</t>
  </si>
  <si>
    <t>McDonnell, Mark (9)</t>
  </si>
  <si>
    <t>Medina, Curtis (2)</t>
  </si>
  <si>
    <t>Meier, Gerald (16)</t>
  </si>
  <si>
    <t>Meyer, Michael (5)</t>
  </si>
  <si>
    <t>Milbert, Randy (7)</t>
  </si>
  <si>
    <t>Millman, Yury (12)</t>
  </si>
  <si>
    <t>Monogue, Kevin (3)</t>
  </si>
  <si>
    <t>Morse, Charles (8)</t>
  </si>
  <si>
    <t>Nau, Wayne (1)</t>
  </si>
  <si>
    <t>Nestvold, Tom (10)</t>
  </si>
  <si>
    <t>Niska, Dylan (13)</t>
  </si>
  <si>
    <t>Nordstrom, Brent (3)</t>
  </si>
  <si>
    <t>Notvedt, Brian (3)</t>
  </si>
  <si>
    <t>Nymo, Andrew (9)</t>
  </si>
  <si>
    <t>Olson, Jeffrey (12)</t>
  </si>
  <si>
    <t>Olson, Paul (16)</t>
  </si>
  <si>
    <t>Olson, Dan (5)</t>
  </si>
  <si>
    <t>O'Shea, Jason (14)</t>
  </si>
  <si>
    <t>Paquette, Doug (6)</t>
  </si>
  <si>
    <t>Pasi, Eric (3)</t>
  </si>
  <si>
    <t>Payne, Matthew (14)</t>
  </si>
  <si>
    <t>Peters, Daniel (7)</t>
  </si>
  <si>
    <t>Peterson, Ben (4)</t>
  </si>
  <si>
    <t>Philibert, Isaac (10)</t>
  </si>
  <si>
    <t>Pula, Ryan (3)</t>
  </si>
  <si>
    <t>Rask, Jesse (1)</t>
  </si>
  <si>
    <t>Repinski, Dave (8)</t>
  </si>
  <si>
    <t>Reuter, Chris (2)</t>
  </si>
  <si>
    <t>Reykdal, Neal (11)</t>
  </si>
  <si>
    <t>Ridout, Gary (5)</t>
  </si>
  <si>
    <t>Riedel, Aaron (10)</t>
  </si>
  <si>
    <t>Riggs, Kent (9)</t>
  </si>
  <si>
    <t>Roberts, Ted (12)</t>
  </si>
  <si>
    <t>Roberts, Dan (2)</t>
  </si>
  <si>
    <t>Rogers, Ryan (16)</t>
  </si>
  <si>
    <t>Rust, Paul (7)</t>
  </si>
  <si>
    <t>Ryan, Michael (7)</t>
  </si>
  <si>
    <t>Scharmer, Gary (5)</t>
  </si>
  <si>
    <t>Scheunemann, Tom (15)</t>
  </si>
  <si>
    <t>Scheunemann, Ted (15)</t>
  </si>
  <si>
    <t>Schoeller, Dave (13)</t>
  </si>
  <si>
    <t>Schostag, Richard (9)</t>
  </si>
  <si>
    <t>Schultz, Nick (11)</t>
  </si>
  <si>
    <t>Shellenbaum, Steve (6)</t>
  </si>
  <si>
    <t>Sherburne, Jim (2)</t>
  </si>
  <si>
    <t>Sifuentes, Ramiro (11)</t>
  </si>
  <si>
    <t>Silberman, Sheldon (14)</t>
  </si>
  <si>
    <t>Slivken, Steve (6)</t>
  </si>
  <si>
    <t>Smith, Cory (8)</t>
  </si>
  <si>
    <t>Spicer, Kyle (10)</t>
  </si>
  <si>
    <t>Steffenhagen, Jay (5)</t>
  </si>
  <si>
    <t>Steichen, Peter (12)</t>
  </si>
  <si>
    <t>Steinhauser, Mark (12)</t>
  </si>
  <si>
    <t>Steinweg, Phil (14)</t>
  </si>
  <si>
    <t>Stellick, Tory (13)</t>
  </si>
  <si>
    <t>Stetler, Jim (15)</t>
  </si>
  <si>
    <t>Stoner, Kevin (6)</t>
  </si>
  <si>
    <t>Supalla, Dave (3)</t>
  </si>
  <si>
    <t>Susich, Steve (7)</t>
  </si>
  <si>
    <t>Sustad, Mike (10)</t>
  </si>
  <si>
    <t>Sutton, Brian (16)</t>
  </si>
  <si>
    <t>Swanson, Erik (11)</t>
  </si>
  <si>
    <t>Tamhane, Rahul (2)</t>
  </si>
  <si>
    <t>Tharp, Paul (12)</t>
  </si>
  <si>
    <t>Towey , Jeff (8)</t>
  </si>
  <si>
    <t>Umscheid, Timmy (9)</t>
  </si>
  <si>
    <t>Wagner, Jeff (2)</t>
  </si>
  <si>
    <t>Wallace, Bill (15)</t>
  </si>
  <si>
    <t>Wallace, Justin (15)</t>
  </si>
  <si>
    <t>Ward, Nick (11)</t>
  </si>
  <si>
    <t>Waters, Justin (3)</t>
  </si>
  <si>
    <t>Wennblom, Stephen (6)</t>
  </si>
  <si>
    <t>Wethington, Craig (4)</t>
  </si>
  <si>
    <t>White, Michael (15)</t>
  </si>
  <si>
    <t>Williams, Kirk (11)</t>
  </si>
  <si>
    <t>Wolfe, Ben (4)</t>
  </si>
  <si>
    <t>Wrecza, Chris (1)</t>
  </si>
  <si>
    <t>Wrecza, Joe (1)</t>
  </si>
  <si>
    <t>Yakshe, Paul (10)</t>
  </si>
  <si>
    <t>Yates, Emmy (16)</t>
  </si>
  <si>
    <t>Zejdlik, Randy (8)</t>
  </si>
  <si>
    <t>Zejdlik, Joel (8)</t>
  </si>
  <si>
    <t>Zuck, Doug (15)</t>
  </si>
  <si>
    <t>Zurn, Ben (13)</t>
  </si>
  <si>
    <t>6 &amp; 2.5</t>
  </si>
  <si>
    <t>Golfer ID:</t>
  </si>
  <si>
    <t>Date:</t>
  </si>
  <si>
    <t>First</t>
  </si>
  <si>
    <t>Last</t>
  </si>
  <si>
    <t>Holes</t>
  </si>
  <si>
    <t>Handicap</t>
  </si>
  <si>
    <t>Side</t>
  </si>
  <si>
    <t>Tee Box</t>
  </si>
  <si>
    <t>Rating Front</t>
  </si>
  <si>
    <t>Slope Front</t>
  </si>
  <si>
    <t>Rating Back</t>
  </si>
  <si>
    <t>Slope Back</t>
  </si>
  <si>
    <t>Gross Score</t>
  </si>
  <si>
    <t>Net Score</t>
  </si>
  <si>
    <t>Frank</t>
  </si>
  <si>
    <t>Abramson</t>
  </si>
  <si>
    <t>Back</t>
  </si>
  <si>
    <t>Member Tees Shortened</t>
  </si>
  <si>
    <t>Darin</t>
  </si>
  <si>
    <t>Allen (President)</t>
  </si>
  <si>
    <t>Dan</t>
  </si>
  <si>
    <t>Anderson</t>
  </si>
  <si>
    <t>Front</t>
  </si>
  <si>
    <t>Eric</t>
  </si>
  <si>
    <t>Beitlich</t>
  </si>
  <si>
    <t>Berg</t>
  </si>
  <si>
    <t>Chuck</t>
  </si>
  <si>
    <t>Bernardy</t>
  </si>
  <si>
    <t>Phil</t>
  </si>
  <si>
    <t>Berndt</t>
  </si>
  <si>
    <t>Steve</t>
  </si>
  <si>
    <t>Binenstock</t>
  </si>
  <si>
    <t>Tom</t>
  </si>
  <si>
    <t>Bischel</t>
  </si>
  <si>
    <t>John</t>
  </si>
  <si>
    <t>Bolduc</t>
  </si>
  <si>
    <t>Robert</t>
  </si>
  <si>
    <t>Boufford</t>
  </si>
  <si>
    <t>Ryan</t>
  </si>
  <si>
    <t>Brunt</t>
  </si>
  <si>
    <t>Patrick</t>
  </si>
  <si>
    <t>Burrage</t>
  </si>
  <si>
    <t>Doug</t>
  </si>
  <si>
    <t>Butler</t>
  </si>
  <si>
    <t>Paul</t>
  </si>
  <si>
    <t>Carlson</t>
  </si>
  <si>
    <t>Jason</t>
  </si>
  <si>
    <t>Clark</t>
  </si>
  <si>
    <t>Couture</t>
  </si>
  <si>
    <t>Craver</t>
  </si>
  <si>
    <t>Mike</t>
  </si>
  <si>
    <t>Deede</t>
  </si>
  <si>
    <t>Matthew</t>
  </si>
  <si>
    <t>Doherty</t>
  </si>
  <si>
    <t>Jesse</t>
  </si>
  <si>
    <t>Doughty</t>
  </si>
  <si>
    <t>Ward</t>
  </si>
  <si>
    <t>Eames</t>
  </si>
  <si>
    <t>Brian</t>
  </si>
  <si>
    <t>Egan</t>
  </si>
  <si>
    <t>Kelly</t>
  </si>
  <si>
    <t>Gallagher</t>
  </si>
  <si>
    <t>Dennis</t>
  </si>
  <si>
    <t>Giesler</t>
  </si>
  <si>
    <t>Jeff</t>
  </si>
  <si>
    <t>Gillis</t>
  </si>
  <si>
    <t>Hector (Mike)</t>
  </si>
  <si>
    <t>Gomez</t>
  </si>
  <si>
    <t>Nicklaus</t>
  </si>
  <si>
    <t>Grandstrand</t>
  </si>
  <si>
    <t>Don</t>
  </si>
  <si>
    <t>Grove</t>
  </si>
  <si>
    <t>Matt</t>
  </si>
  <si>
    <t>Grubb</t>
  </si>
  <si>
    <t>Andrew</t>
  </si>
  <si>
    <t>Gruber</t>
  </si>
  <si>
    <t>Colby</t>
  </si>
  <si>
    <t>Grupa</t>
  </si>
  <si>
    <t>Gustafson</t>
  </si>
  <si>
    <t>Jeremy</t>
  </si>
  <si>
    <t>Hagen</t>
  </si>
  <si>
    <t>Steven</t>
  </si>
  <si>
    <t>Haik</t>
  </si>
  <si>
    <t>Hallfin</t>
  </si>
  <si>
    <t>Roger</t>
  </si>
  <si>
    <t>Hamm</t>
  </si>
  <si>
    <t>Nick</t>
  </si>
  <si>
    <t>Hendrikson</t>
  </si>
  <si>
    <t>Howard</t>
  </si>
  <si>
    <t>Hoffman</t>
  </si>
  <si>
    <t>Host</t>
  </si>
  <si>
    <t>Daniel</t>
  </si>
  <si>
    <t>Jacobs</t>
  </si>
  <si>
    <t>Noel</t>
  </si>
  <si>
    <t>Jacobson</t>
  </si>
  <si>
    <t>Larry</t>
  </si>
  <si>
    <t>Jocelyn</t>
  </si>
  <si>
    <t>Alan</t>
  </si>
  <si>
    <t>Johnson</t>
  </si>
  <si>
    <t>Kyle</t>
  </si>
  <si>
    <t>Johnsrud</t>
  </si>
  <si>
    <t>Brad</t>
  </si>
  <si>
    <t>Jordan</t>
  </si>
  <si>
    <t>Nate</t>
  </si>
  <si>
    <t>Luke</t>
  </si>
  <si>
    <t>Kannel</t>
  </si>
  <si>
    <t>Kjorsvik</t>
  </si>
  <si>
    <t>Klein</t>
  </si>
  <si>
    <t>Mitchell</t>
  </si>
  <si>
    <t>Koch</t>
  </si>
  <si>
    <t>Richard</t>
  </si>
  <si>
    <t>Koppy</t>
  </si>
  <si>
    <t>Mark</t>
  </si>
  <si>
    <t>Kraus</t>
  </si>
  <si>
    <t>Lloyd "Chuck"</t>
  </si>
  <si>
    <t>Kugler</t>
  </si>
  <si>
    <t>Lang</t>
  </si>
  <si>
    <t>Lange</t>
  </si>
  <si>
    <t>Larson</t>
  </si>
  <si>
    <t>Lauffenburger</t>
  </si>
  <si>
    <t>Brent</t>
  </si>
  <si>
    <t>Lindstrom</t>
  </si>
  <si>
    <t>Joel</t>
  </si>
  <si>
    <t>Longo</t>
  </si>
  <si>
    <t>Tim</t>
  </si>
  <si>
    <t>Lueder</t>
  </si>
  <si>
    <t>Marty</t>
  </si>
  <si>
    <t>Mangold</t>
  </si>
  <si>
    <t>Michael</t>
  </si>
  <si>
    <t>Manion</t>
  </si>
  <si>
    <t>Greg</t>
  </si>
  <si>
    <t>Mauser</t>
  </si>
  <si>
    <t>Gavin</t>
  </si>
  <si>
    <t>May</t>
  </si>
  <si>
    <t>McClernan</t>
  </si>
  <si>
    <t>McDonnell</t>
  </si>
  <si>
    <t>Curtis</t>
  </si>
  <si>
    <t>Medina</t>
  </si>
  <si>
    <t>Gerald</t>
  </si>
  <si>
    <t>Meier</t>
  </si>
  <si>
    <t>Meyer</t>
  </si>
  <si>
    <t>Randy</t>
  </si>
  <si>
    <t>Milbert</t>
  </si>
  <si>
    <t>Yury</t>
  </si>
  <si>
    <t>Millman</t>
  </si>
  <si>
    <t>Kevin</t>
  </si>
  <si>
    <t>Monogue</t>
  </si>
  <si>
    <t>Nestvold</t>
  </si>
  <si>
    <t>Dylan</t>
  </si>
  <si>
    <t>Niska</t>
  </si>
  <si>
    <t>Nordstrom</t>
  </si>
  <si>
    <t>Notvedt</t>
  </si>
  <si>
    <t>Nymo</t>
  </si>
  <si>
    <t>Jeffrey</t>
  </si>
  <si>
    <t>Olson</t>
  </si>
  <si>
    <t>O'Shea</t>
  </si>
  <si>
    <t>Paquette</t>
  </si>
  <si>
    <t>Payne</t>
  </si>
  <si>
    <t>Ben</t>
  </si>
  <si>
    <t>Peterson</t>
  </si>
  <si>
    <t>Isaac</t>
  </si>
  <si>
    <t>Philibert</t>
  </si>
  <si>
    <t>Rask</t>
  </si>
  <si>
    <t>Dave</t>
  </si>
  <si>
    <t>Repinski</t>
  </si>
  <si>
    <t>Chris</t>
  </si>
  <si>
    <t>Reuter</t>
  </si>
  <si>
    <t>Neal</t>
  </si>
  <si>
    <t>Reykdal</t>
  </si>
  <si>
    <t>Gary</t>
  </si>
  <si>
    <t>Ridout</t>
  </si>
  <si>
    <t>Aaron</t>
  </si>
  <si>
    <t>Riedel</t>
  </si>
  <si>
    <t>Rogers</t>
  </si>
  <si>
    <t>Rust</t>
  </si>
  <si>
    <t>Scharmer</t>
  </si>
  <si>
    <t>Ted</t>
  </si>
  <si>
    <t>Scheunemann</t>
  </si>
  <si>
    <t>Schoeller</t>
  </si>
  <si>
    <t>Schostag</t>
  </si>
  <si>
    <t>Schultz</t>
  </si>
  <si>
    <t>Shellenbaum</t>
  </si>
  <si>
    <t>Jim</t>
  </si>
  <si>
    <t>Sherburne</t>
  </si>
  <si>
    <t>Slivken</t>
  </si>
  <si>
    <t>Cory</t>
  </si>
  <si>
    <t>Smith</t>
  </si>
  <si>
    <t>Spicer</t>
  </si>
  <si>
    <t>Steinhauser</t>
  </si>
  <si>
    <t>Tory</t>
  </si>
  <si>
    <t>Stellick</t>
  </si>
  <si>
    <t>Stetler</t>
  </si>
  <si>
    <t>Supalla</t>
  </si>
  <si>
    <t>Sutton</t>
  </si>
  <si>
    <t>Wagner</t>
  </si>
  <si>
    <t>Justin</t>
  </si>
  <si>
    <t>Waters</t>
  </si>
  <si>
    <t>Craig</t>
  </si>
  <si>
    <t>Wethington</t>
  </si>
  <si>
    <t>White</t>
  </si>
  <si>
    <t>Kirk</t>
  </si>
  <si>
    <t>Williams</t>
  </si>
  <si>
    <t>Wolfe</t>
  </si>
  <si>
    <t>Wrecza</t>
  </si>
  <si>
    <t>Joe</t>
  </si>
  <si>
    <t>Emmy</t>
  </si>
  <si>
    <t>Yates</t>
  </si>
  <si>
    <t>Zejdlik</t>
  </si>
  <si>
    <t>Zuck</t>
  </si>
  <si>
    <t>Fox</t>
  </si>
  <si>
    <t>Tharp</t>
  </si>
  <si>
    <t>Bryan</t>
  </si>
  <si>
    <t>Week 1</t>
  </si>
  <si>
    <t>X Play</t>
  </si>
  <si>
    <t>Y-Play</t>
  </si>
  <si>
    <t>Conference</t>
  </si>
  <si>
    <t>Y Play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</si>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</sst>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  <numFmt numFmtId="168" formatCode="_(* #,##0_);_(* \(#,##0\);_(* &quot;-&quot;??_);_(@_)"/>
    <numFmt numFmtId="169" formatCode="#,##0.0_);[Red]\(#,##0.0\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theme="10"/>
      <name val="Arial"/>
      <family val="2"/>
    </font>
    <font>
      <sz val="9"/>
      <color rgb="FF000000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9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rgb="FFA4C2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DCDDDF"/>
      </right>
      <top/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2" borderId="0" xfId="2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2" borderId="4" xfId="2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" fillId="0" borderId="0" xfId="0" applyFont="1"/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166" fontId="3" fillId="0" borderId="3" xfId="0" applyNumberFormat="1" applyFont="1" applyBorder="1" applyAlignment="1">
      <alignment horizontal="center" vertical="center"/>
    </xf>
    <xf numFmtId="0" fontId="19" fillId="0" borderId="0" xfId="0" applyFont="1"/>
    <xf numFmtId="0" fontId="1" fillId="0" borderId="3" xfId="0" applyFont="1" applyBorder="1"/>
    <xf numFmtId="167" fontId="21" fillId="0" borderId="3" xfId="6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167" fontId="9" fillId="0" borderId="3" xfId="6" applyNumberFormat="1" applyFont="1" applyBorder="1" applyAlignment="1">
      <alignment horizontal="center" vertical="center"/>
    </xf>
    <xf numFmtId="0" fontId="20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0" borderId="0" xfId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8" fillId="0" borderId="0" xfId="1" applyNumberFormat="1" applyBorder="1" applyAlignment="1">
      <alignment horizontal="center" vertical="center"/>
    </xf>
    <xf numFmtId="167" fontId="0" fillId="0" borderId="0" xfId="6" applyNumberFormat="1" applyFont="1"/>
    <xf numFmtId="168" fontId="0" fillId="0" borderId="0" xfId="6" applyNumberFormat="1" applyFont="1"/>
    <xf numFmtId="9" fontId="0" fillId="0" borderId="0" xfId="7" applyFont="1"/>
    <xf numFmtId="0" fontId="18" fillId="5" borderId="0" xfId="0" applyFont="1" applyFill="1" applyAlignment="1">
      <alignment horizontal="center" wrapText="1"/>
    </xf>
    <xf numFmtId="168" fontId="18" fillId="5" borderId="0" xfId="6" applyNumberFormat="1" applyFont="1" applyFill="1" applyAlignment="1">
      <alignment horizontal="center" wrapText="1"/>
    </xf>
    <xf numFmtId="167" fontId="0" fillId="4" borderId="0" xfId="6" applyNumberFormat="1" applyFont="1" applyFill="1" applyAlignment="1">
      <alignment horizontal="center" vertical="center" wrapText="1"/>
    </xf>
    <xf numFmtId="167" fontId="0" fillId="0" borderId="0" xfId="6" applyNumberFormat="1" applyFont="1" applyAlignment="1">
      <alignment horizontal="center"/>
    </xf>
    <xf numFmtId="167" fontId="0" fillId="0" borderId="0" xfId="6" applyNumberFormat="1" applyFont="1" applyAlignment="1">
      <alignment horizontal="center" vertical="center"/>
    </xf>
    <xf numFmtId="167" fontId="20" fillId="3" borderId="0" xfId="6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1" fillId="0" borderId="0" xfId="0" applyNumberFormat="1" applyFont="1" applyFill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6" fontId="0" fillId="0" borderId="0" xfId="0" applyNumberFormat="1" applyFill="1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8" fillId="6" borderId="0" xfId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left" vertical="center" wrapText="1"/>
    </xf>
    <xf numFmtId="0" fontId="8" fillId="7" borderId="0" xfId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/>
    </xf>
    <xf numFmtId="169" fontId="6" fillId="0" borderId="3" xfId="6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center" vertical="center" wrapText="1"/>
    </xf>
  </cellXfs>
  <cellStyles count="11">
    <cellStyle name="Comma" xfId="6" builtinId="3"/>
    <cellStyle name="Hyperlink" xfId="1" builtinId="8"/>
    <cellStyle name="Hyperlink 2" xfId="5" xr:uid="{00000000-0005-0000-0000-000002000000}"/>
    <cellStyle name="Hyperlink 2 2" xfId="9" xr:uid="{8698F579-4512-4343-85D7-3E3609425D6F}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  <cellStyle name="Normal 3 7" xfId="8" xr:uid="{1E0C9D23-7D50-4212-B3CA-8B32F9DDA794}"/>
    <cellStyle name="Normal 4" xfId="10" xr:uid="{C5610529-DCFC-494C-B1E8-CD256B4094AA}"/>
    <cellStyle name="Percent" xfId="7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11</xdr:col>
      <xdr:colOff>315355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827" Type="http://schemas.openxmlformats.org/officeDocument/2006/relationships/hyperlink" Target="https://secure.gcmtotalsolutions.com/league/reports/standingsDetails.aspx?golferID=2851&amp;weekNum=3&amp;aID=26" TargetMode="External"/><Relationship Id="rId170" Type="http://schemas.openxmlformats.org/officeDocument/2006/relationships/hyperlink" Target="https://secure.gcmtotalsolutions.com/league/reports/standingsDetails.aspx?golferID=2750&amp;weekNum=10&amp;aID=26" TargetMode="External"/><Relationship Id="rId987" Type="http://schemas.openxmlformats.org/officeDocument/2006/relationships/hyperlink" Target="https://secure.gcmtotalsolutions.com/league/reports/standingsDetails.aspx?golferID=2799&amp;weekNum=11&amp;aID=26" TargetMode="External"/><Relationship Id="rId2668" Type="http://schemas.openxmlformats.org/officeDocument/2006/relationships/hyperlink" Target="https://secure.gcmtotalsolutions.com/league/reports/standingsDetails.aspx?golferID=2903&amp;weekNum=12&amp;aID=26" TargetMode="External"/><Relationship Id="rId847" Type="http://schemas.openxmlformats.org/officeDocument/2006/relationships/hyperlink" Target="https://secure.gcmtotalsolutions.com/league/reports/standingsDetails.aspx?golferID=2790&amp;weekNum=15&amp;aID=26" TargetMode="External"/><Relationship Id="rId1477" Type="http://schemas.openxmlformats.org/officeDocument/2006/relationships/hyperlink" Target="https://secure.gcmtotalsolutions.com/league/reports/standingsDetails.aspx?golferID=2829&amp;weekNum=5&amp;aID=26" TargetMode="External"/><Relationship Id="rId1684" Type="http://schemas.openxmlformats.org/officeDocument/2006/relationships/hyperlink" Target="https://secure.gcmtotalsolutions.com/league/reports/standingsDetails.aspx?golferID=2842&amp;weekNum=4&amp;aID=26" TargetMode="External"/><Relationship Id="rId1891" Type="http://schemas.openxmlformats.org/officeDocument/2006/relationships/hyperlink" Target="https://secure.gcmtotalsolutions.com/league/reports/standingsDetails.aspx?golferID=2856&amp;weekNum=3&amp;aID=26" TargetMode="External"/><Relationship Id="rId2528" Type="http://schemas.openxmlformats.org/officeDocument/2006/relationships/hyperlink" Target="https://secure.gcmtotalsolutions.com/league/reports/standingsDetails.aspx?golferID=2894&amp;weekNum=16&amp;aID=26" TargetMode="External"/><Relationship Id="rId2735" Type="http://schemas.openxmlformats.org/officeDocument/2006/relationships/hyperlink" Target="https://secure.gcmtotalsolutions.com/league/reports/standingsDetails.aspx?golferID=2907&amp;weekNum=15&amp;aID=26" TargetMode="External"/><Relationship Id="rId707" Type="http://schemas.openxmlformats.org/officeDocument/2006/relationships/hyperlink" Target="https://secure.gcmtotalsolutions.com/league/reports/standingsDetails.aspx?golferID=2782&amp;weekNum=3&amp;aID=26" TargetMode="External"/><Relationship Id="rId914" Type="http://schemas.openxmlformats.org/officeDocument/2006/relationships/hyperlink" Target="https://secure.gcmtotalsolutions.com/league/reports/standingsDetails.aspx?golferID=2795&amp;weekNum=2&amp;aID=26" TargetMode="External"/><Relationship Id="rId1337" Type="http://schemas.openxmlformats.org/officeDocument/2006/relationships/hyperlink" Target="https://secure.gcmtotalsolutions.com/league/reports/standingsDetails.aspx?golferID=2820&amp;weekNum=9&amp;aID=26" TargetMode="External"/><Relationship Id="rId1544" Type="http://schemas.openxmlformats.org/officeDocument/2006/relationships/hyperlink" Target="https://secure.gcmtotalsolutions.com/league/reports/standingsDetails.aspx?golferID=2833&amp;weekNum=8&amp;aID=26" TargetMode="External"/><Relationship Id="rId1751" Type="http://schemas.openxmlformats.org/officeDocument/2006/relationships/hyperlink" Target="https://secure.gcmtotalsolutions.com/league/reports/standingsDetails.aspx?golferID=2846&amp;weekNum=7&amp;aID=26" TargetMode="External"/><Relationship Id="rId43" Type="http://schemas.openxmlformats.org/officeDocument/2006/relationships/hyperlink" Target="https://secure.gcmtotalsolutions.com/league/reports/standingsDetails.aspx?golferID=2741&amp;weekNum=11&amp;aID=26" TargetMode="External"/><Relationship Id="rId1404" Type="http://schemas.openxmlformats.org/officeDocument/2006/relationships/hyperlink" Target="https://secure.gcmtotalsolutions.com/league/reports/standingsDetails.aspx?golferID=2824&amp;weekNum=12&amp;aID=26" TargetMode="External"/><Relationship Id="rId1611" Type="http://schemas.openxmlformats.org/officeDocument/2006/relationships/hyperlink" Target="https://secure.gcmtotalsolutions.com/league/reports/standingsDetails.aspx?golferID=2837&amp;weekNum=11&amp;aID=26" TargetMode="External"/><Relationship Id="rId497" Type="http://schemas.openxmlformats.org/officeDocument/2006/relationships/hyperlink" Target="https://secure.gcmtotalsolutions.com/league/reports/standingsDetails.aspx?golferID=2770&amp;weekNum=1&amp;aID=26" TargetMode="External"/><Relationship Id="rId2178" Type="http://schemas.openxmlformats.org/officeDocument/2006/relationships/hyperlink" Target="https://secure.gcmtotalsolutions.com/league/reports/standingsDetails.aspx?golferID=2874&amp;weekNum=2&amp;aID=26" TargetMode="External"/><Relationship Id="rId2385" Type="http://schemas.openxmlformats.org/officeDocument/2006/relationships/hyperlink" Target="https://secure.gcmtotalsolutions.com/league/reports/standingsDetails.aspx?golferID=2887&amp;weekNum=1&amp;aID=26" TargetMode="External"/><Relationship Id="rId357" Type="http://schemas.openxmlformats.org/officeDocument/2006/relationships/hyperlink" Target="https://secure.gcmtotalsolutions.com/league/reports/standingsDetails.aspx?golferID=2761&amp;weekNum=5&amp;aID=26" TargetMode="External"/><Relationship Id="rId1194" Type="http://schemas.openxmlformats.org/officeDocument/2006/relationships/hyperlink" Target="https://secure.gcmtotalsolutions.com/league/reports/standingsDetails.aspx?golferID=2812&amp;weekNum=10&amp;aID=26" TargetMode="External"/><Relationship Id="rId2038" Type="http://schemas.openxmlformats.org/officeDocument/2006/relationships/hyperlink" Target="https://secure.gcmtotalsolutions.com/league/reports/standingsDetails.aspx?golferID=2865&amp;weekNum=6&amp;aID=26" TargetMode="External"/><Relationship Id="rId2592" Type="http://schemas.openxmlformats.org/officeDocument/2006/relationships/hyperlink" Target="https://secure.gcmtotalsolutions.com/league/reports/standingsDetails.aspx?golferID=2898&amp;weekNum=16&amp;aID=26" TargetMode="External"/><Relationship Id="rId217" Type="http://schemas.openxmlformats.org/officeDocument/2006/relationships/hyperlink" Target="https://secure.gcmtotalsolutions.com/league/reports/standingsDetails.aspx?golferID=2753&amp;weekNum=9&amp;aID=26" TargetMode="External"/><Relationship Id="rId564" Type="http://schemas.openxmlformats.org/officeDocument/2006/relationships/hyperlink" Target="https://secure.gcmtotalsolutions.com/league/reports/standingsDetails.aspx?golferID=2773&amp;weekNum=4&amp;aID=26" TargetMode="External"/><Relationship Id="rId771" Type="http://schemas.openxmlformats.org/officeDocument/2006/relationships/hyperlink" Target="https://secure.gcmtotalsolutions.com/league/reports/standingsDetails.aspx?golferID=2786&amp;weekNum=3&amp;aID=26" TargetMode="External"/><Relationship Id="rId2245" Type="http://schemas.openxmlformats.org/officeDocument/2006/relationships/hyperlink" Target="https://secure.gcmtotalsolutions.com/league/reports/standingsDetails.aspx?golferID=2878&amp;weekNum=5&amp;aID=26" TargetMode="External"/><Relationship Id="rId2452" Type="http://schemas.openxmlformats.org/officeDocument/2006/relationships/hyperlink" Target="https://secure.gcmtotalsolutions.com/league/reports/standingsDetails.aspx?golferID=2891&amp;weekNum=4&amp;aID=26" TargetMode="External"/><Relationship Id="rId424" Type="http://schemas.openxmlformats.org/officeDocument/2006/relationships/hyperlink" Target="https://secure.gcmtotalsolutions.com/league/reports/standingsDetails.aspx?golferID=2765&amp;weekNum=8&amp;aID=26" TargetMode="External"/><Relationship Id="rId631" Type="http://schemas.openxmlformats.org/officeDocument/2006/relationships/hyperlink" Target="https://secure.gcmtotalsolutions.com/league/reports/standingsDetails.aspx?golferID=2777&amp;weekNum=7&amp;aID=26" TargetMode="External"/><Relationship Id="rId1054" Type="http://schemas.openxmlformats.org/officeDocument/2006/relationships/hyperlink" Target="https://secure.gcmtotalsolutions.com/league/reports/standingsDetails.aspx?golferID=2802&amp;weekNum=14&amp;aID=26" TargetMode="External"/><Relationship Id="rId1261" Type="http://schemas.openxmlformats.org/officeDocument/2006/relationships/hyperlink" Target="https://secure.gcmtotalsolutions.com/league/reports/standingsDetails.aspx?golferID=2816&amp;weekNum=13&amp;aID=26" TargetMode="External"/><Relationship Id="rId2105" Type="http://schemas.openxmlformats.org/officeDocument/2006/relationships/hyperlink" Target="https://secure.gcmtotalsolutions.com/league/reports/standingsDetails.aspx?golferID=2869&amp;weekNum=9&amp;aID=26" TargetMode="External"/><Relationship Id="rId2312" Type="http://schemas.openxmlformats.org/officeDocument/2006/relationships/hyperlink" Target="https://secure.gcmtotalsolutions.com/league/reports/standingsDetails.aspx?golferID=2882&amp;weekNum=8&amp;aID=26" TargetMode="External"/><Relationship Id="rId1121" Type="http://schemas.openxmlformats.org/officeDocument/2006/relationships/hyperlink" Target="https://secure.gcmtotalsolutions.com/league/reports/standingsDetails.aspx?golferID=2808&amp;weekNum=1&amp;aID=26" TargetMode="External"/><Relationship Id="rId1938" Type="http://schemas.openxmlformats.org/officeDocument/2006/relationships/hyperlink" Target="https://secure.gcmtotalsolutions.com/league/reports/standingsDetails.aspx?golferID=2859&amp;weekNum=2&amp;aID=26" TargetMode="External"/><Relationship Id="rId281" Type="http://schemas.openxmlformats.org/officeDocument/2006/relationships/hyperlink" Target="https://secure.gcmtotalsolutions.com/league/reports/standingsDetails.aspx?golferID=2915&amp;weekNum=9&amp;aID=26" TargetMode="External"/><Relationship Id="rId141" Type="http://schemas.openxmlformats.org/officeDocument/2006/relationships/hyperlink" Target="https://secure.gcmtotalsolutions.com/league/reports/standingsDetails.aspx?golferID=2748&amp;weekNum=13&amp;aID=26" TargetMode="External"/><Relationship Id="rId7" Type="http://schemas.openxmlformats.org/officeDocument/2006/relationships/hyperlink" Target="https://secure.gcmtotalsolutions.com/league/reports/standingsDetails.aspx?golferID=2739&amp;weekNum=7&amp;aID=26" TargetMode="External"/><Relationship Id="rId2779" Type="http://schemas.openxmlformats.org/officeDocument/2006/relationships/hyperlink" Target="https://secure.gcmtotalsolutions.com/league/reports/standingsDetails.aspx?golferID=2910&amp;weekNum=11&amp;aID=26" TargetMode="External"/><Relationship Id="rId958" Type="http://schemas.openxmlformats.org/officeDocument/2006/relationships/hyperlink" Target="https://secure.gcmtotalsolutions.com/league/reports/standingsDetails.aspx?golferID=2797&amp;weekNum=14&amp;aID=26" TargetMode="External"/><Relationship Id="rId1588" Type="http://schemas.openxmlformats.org/officeDocument/2006/relationships/hyperlink" Target="https://secure.gcmtotalsolutions.com/league/reports/standingsDetails.aspx?golferID=2836&amp;weekNum=4&amp;aID=26" TargetMode="External"/><Relationship Id="rId1795" Type="http://schemas.openxmlformats.org/officeDocument/2006/relationships/hyperlink" Target="https://secure.gcmtotalsolutions.com/league/reports/standingsDetails.aspx?golferID=2849&amp;weekNum=3&amp;aID=26" TargetMode="External"/><Relationship Id="rId2639" Type="http://schemas.openxmlformats.org/officeDocument/2006/relationships/hyperlink" Target="https://secure.gcmtotalsolutions.com/league/reports/standingsDetails.aspx?golferID=2901&amp;weekNum=15&amp;aID=26" TargetMode="External"/><Relationship Id="rId87" Type="http://schemas.openxmlformats.org/officeDocument/2006/relationships/hyperlink" Target="https://secure.gcmtotalsolutions.com/league/reports/standingsDetails.aspx?golferID=2746&amp;weekNum=7&amp;aID=26" TargetMode="External"/><Relationship Id="rId818" Type="http://schemas.openxmlformats.org/officeDocument/2006/relationships/hyperlink" Target="https://secure.gcmtotalsolutions.com/league/reports/standingsDetails.aspx?golferID=2789&amp;weekNum=2&amp;aID=26" TargetMode="External"/><Relationship Id="rId1448" Type="http://schemas.openxmlformats.org/officeDocument/2006/relationships/hyperlink" Target="https://secure.gcmtotalsolutions.com/league/reports/standingsDetails.aspx?golferID=2827&amp;weekNum=8&amp;aID=26" TargetMode="External"/><Relationship Id="rId1655" Type="http://schemas.openxmlformats.org/officeDocument/2006/relationships/hyperlink" Target="https://secure.gcmtotalsolutions.com/league/reports/standingsDetails.aspx?golferID=2840&amp;weekNum=7&amp;aID=26" TargetMode="External"/><Relationship Id="rId2706" Type="http://schemas.openxmlformats.org/officeDocument/2006/relationships/hyperlink" Target="https://secure.gcmtotalsolutions.com/league/reports/standingsDetails.aspx?golferID=2906&amp;weekNum=2&amp;aID=26" TargetMode="External"/><Relationship Id="rId1308" Type="http://schemas.openxmlformats.org/officeDocument/2006/relationships/hyperlink" Target="https://secure.gcmtotalsolutions.com/league/reports/standingsDetails.aspx?golferID=2819&amp;weekNum=12&amp;aID=26" TargetMode="External"/><Relationship Id="rId1862" Type="http://schemas.openxmlformats.org/officeDocument/2006/relationships/hyperlink" Target="https://secure.gcmtotalsolutions.com/league/reports/standingsDetails.aspx?golferID=2854&amp;weekNum=6&amp;aID=26" TargetMode="External"/><Relationship Id="rId1515" Type="http://schemas.openxmlformats.org/officeDocument/2006/relationships/hyperlink" Target="https://secure.gcmtotalsolutions.com/league/reports/standingsDetails.aspx?golferID=2831&amp;weekNum=11&amp;aID=26" TargetMode="External"/><Relationship Id="rId1722" Type="http://schemas.openxmlformats.org/officeDocument/2006/relationships/hyperlink" Target="https://secure.gcmtotalsolutions.com/league/reports/standingsDetails.aspx?golferID=2844&amp;weekNum=10&amp;aID=26" TargetMode="External"/><Relationship Id="rId14" Type="http://schemas.openxmlformats.org/officeDocument/2006/relationships/hyperlink" Target="https://secure.gcmtotalsolutions.com/league/reports/standingsDetails.aspx?golferID=2739&amp;weekNum=14&amp;aID=26" TargetMode="External"/><Relationship Id="rId2289" Type="http://schemas.openxmlformats.org/officeDocument/2006/relationships/hyperlink" Target="https://secure.gcmtotalsolutions.com/league/reports/standingsDetails.aspx?golferID=2881&amp;weekNum=1&amp;aID=26" TargetMode="External"/><Relationship Id="rId2496" Type="http://schemas.openxmlformats.org/officeDocument/2006/relationships/hyperlink" Target="https://secure.gcmtotalsolutions.com/league/reports/standingsDetails.aspx?golferID=2893&amp;weekNum=16&amp;aID=26" TargetMode="External"/><Relationship Id="rId468" Type="http://schemas.openxmlformats.org/officeDocument/2006/relationships/hyperlink" Target="https://secure.gcmtotalsolutions.com/league/reports/standingsDetails.aspx?golferID=2768&amp;weekNum=4&amp;aID=26" TargetMode="External"/><Relationship Id="rId675" Type="http://schemas.openxmlformats.org/officeDocument/2006/relationships/hyperlink" Target="https://secure.gcmtotalsolutions.com/league/reports/standingsDetails.aspx?golferID=2780&amp;weekNum=3&amp;aID=26" TargetMode="External"/><Relationship Id="rId882" Type="http://schemas.openxmlformats.org/officeDocument/2006/relationships/hyperlink" Target="https://secure.gcmtotalsolutions.com/league/reports/standingsDetails.aspx?golferID=2793&amp;weekNum=2&amp;aID=26" TargetMode="External"/><Relationship Id="rId1098" Type="http://schemas.openxmlformats.org/officeDocument/2006/relationships/hyperlink" Target="https://secure.gcmtotalsolutions.com/league/reports/standingsDetails.aspx?golferID=2806&amp;weekNum=10&amp;aID=26" TargetMode="External"/><Relationship Id="rId2149" Type="http://schemas.openxmlformats.org/officeDocument/2006/relationships/hyperlink" Target="https://secure.gcmtotalsolutions.com/league/reports/standingsDetails.aspx?golferID=2872&amp;weekNum=5&amp;aID=26" TargetMode="External"/><Relationship Id="rId2356" Type="http://schemas.openxmlformats.org/officeDocument/2006/relationships/hyperlink" Target="https://secure.gcmtotalsolutions.com/league/reports/standingsDetails.aspx?golferID=2885&amp;weekNum=4&amp;aID=26" TargetMode="External"/><Relationship Id="rId2563" Type="http://schemas.openxmlformats.org/officeDocument/2006/relationships/hyperlink" Target="https://secure.gcmtotalsolutions.com/league/reports/standingsDetails.aspx?golferID=2897&amp;weekNum=3&amp;aID=26" TargetMode="External"/><Relationship Id="rId2770" Type="http://schemas.openxmlformats.org/officeDocument/2006/relationships/hyperlink" Target="https://secure.gcmtotalsolutions.com/league/reports/standingsDetails.aspx?golferID=2910&amp;weekNum=2&amp;aID=26" TargetMode="External"/><Relationship Id="rId328" Type="http://schemas.openxmlformats.org/officeDocument/2006/relationships/hyperlink" Target="https://secure.gcmtotalsolutions.com/league/reports/standingsDetails.aspx?golferID=2759&amp;weekNum=8&amp;aID=26" TargetMode="External"/><Relationship Id="rId535" Type="http://schemas.openxmlformats.org/officeDocument/2006/relationships/hyperlink" Target="https://secure.gcmtotalsolutions.com/league/reports/standingsDetails.aspx?golferID=2771&amp;weekNum=7&amp;aID=26" TargetMode="External"/><Relationship Id="rId742" Type="http://schemas.openxmlformats.org/officeDocument/2006/relationships/hyperlink" Target="https://secure.gcmtotalsolutions.com/league/reports/standingsDetails.aspx?golferID=2784&amp;weekNum=6&amp;aID=26" TargetMode="External"/><Relationship Id="rId1165" Type="http://schemas.openxmlformats.org/officeDocument/2006/relationships/hyperlink" Target="https://secure.gcmtotalsolutions.com/league/reports/standingsDetails.aspx?golferID=2810&amp;weekNum=13&amp;aID=26" TargetMode="External"/><Relationship Id="rId1372" Type="http://schemas.openxmlformats.org/officeDocument/2006/relationships/hyperlink" Target="https://secure.gcmtotalsolutions.com/league/reports/standingsDetails.aspx?golferID=2822&amp;weekNum=12&amp;aID=26" TargetMode="External"/><Relationship Id="rId2009" Type="http://schemas.openxmlformats.org/officeDocument/2006/relationships/hyperlink" Target="https://secure.gcmtotalsolutions.com/league/reports/standingsDetails.aspx?golferID=2863&amp;weekNum=9&amp;aID=26" TargetMode="External"/><Relationship Id="rId2216" Type="http://schemas.openxmlformats.org/officeDocument/2006/relationships/hyperlink" Target="https://secure.gcmtotalsolutions.com/league/reports/standingsDetails.aspx?golferID=2876&amp;weekNum=8&amp;aID=26" TargetMode="External"/><Relationship Id="rId2423" Type="http://schemas.openxmlformats.org/officeDocument/2006/relationships/hyperlink" Target="https://secure.gcmtotalsolutions.com/league/reports/standingsDetails.aspx?golferID=2889&amp;weekNum=7&amp;aID=26" TargetMode="External"/><Relationship Id="rId2630" Type="http://schemas.openxmlformats.org/officeDocument/2006/relationships/hyperlink" Target="https://secure.gcmtotalsolutions.com/league/reports/standingsDetails.aspx?golferID=2901&amp;weekNum=6&amp;aID=26" TargetMode="External"/><Relationship Id="rId602" Type="http://schemas.openxmlformats.org/officeDocument/2006/relationships/hyperlink" Target="https://secure.gcmtotalsolutions.com/league/reports/standingsDetails.aspx?golferID=2775&amp;weekNum=10&amp;aID=26" TargetMode="External"/><Relationship Id="rId1025" Type="http://schemas.openxmlformats.org/officeDocument/2006/relationships/hyperlink" Target="https://secure.gcmtotalsolutions.com/league/reports/standingsDetails.aspx?golferID=2803&amp;weekNum=1&amp;aID=26" TargetMode="External"/><Relationship Id="rId1232" Type="http://schemas.openxmlformats.org/officeDocument/2006/relationships/hyperlink" Target="https://secure.gcmtotalsolutions.com/league/reports/standingsDetails.aspx?golferID=2814&amp;weekNum=16&amp;aID=26" TargetMode="External"/><Relationship Id="rId185" Type="http://schemas.openxmlformats.org/officeDocument/2006/relationships/hyperlink" Target="https://secure.gcmtotalsolutions.com/league/reports/standingsDetails.aspx?golferID=2751&amp;weekNum=9&amp;aID=26" TargetMode="External"/><Relationship Id="rId1909" Type="http://schemas.openxmlformats.org/officeDocument/2006/relationships/hyperlink" Target="https://secure.gcmtotalsolutions.com/league/reports/standingsDetails.aspx?golferID=2857&amp;weekNum=5&amp;aID=26" TargetMode="External"/><Relationship Id="rId392" Type="http://schemas.openxmlformats.org/officeDocument/2006/relationships/hyperlink" Target="https://secure.gcmtotalsolutions.com/league/reports/standingsDetails.aspx?golferID=2763&amp;weekNum=8&amp;aID=26" TargetMode="External"/><Relationship Id="rId2073" Type="http://schemas.openxmlformats.org/officeDocument/2006/relationships/hyperlink" Target="https://secure.gcmtotalsolutions.com/league/reports/standingsDetails.aspx?golferID=2867&amp;weekNum=9&amp;aID=26" TargetMode="External"/><Relationship Id="rId2280" Type="http://schemas.openxmlformats.org/officeDocument/2006/relationships/hyperlink" Target="https://secure.gcmtotalsolutions.com/league/reports/standingsDetails.aspx?golferID=2880&amp;weekNum=8&amp;aID=26" TargetMode="External"/><Relationship Id="rId252" Type="http://schemas.openxmlformats.org/officeDocument/2006/relationships/hyperlink" Target="https://secure.gcmtotalsolutions.com/league/reports/standingsDetails.aspx?golferID=2755&amp;weekNum=12&amp;aID=26" TargetMode="External"/><Relationship Id="rId2140" Type="http://schemas.openxmlformats.org/officeDocument/2006/relationships/hyperlink" Target="https://secure.gcmtotalsolutions.com/league/reports/standingsDetails.aspx?golferID=2871&amp;weekNum=12&amp;aID=26" TargetMode="External"/><Relationship Id="rId112" Type="http://schemas.openxmlformats.org/officeDocument/2006/relationships/hyperlink" Target="https://secure.gcmtotalsolutions.com/league/reports/standingsDetails.aspx?golferID=2745&amp;weekNum=16&amp;aID=26" TargetMode="External"/><Relationship Id="rId1699" Type="http://schemas.openxmlformats.org/officeDocument/2006/relationships/hyperlink" Target="https://secure.gcmtotalsolutions.com/league/reports/standingsDetails.aspx?golferID=2843&amp;weekNum=3&amp;aID=26" TargetMode="External"/><Relationship Id="rId2000" Type="http://schemas.openxmlformats.org/officeDocument/2006/relationships/hyperlink" Target="https://secure.gcmtotalsolutions.com/league/reports/standingsDetails.aspx?golferID=2862&amp;weekNum=16&amp;aID=26" TargetMode="External"/><Relationship Id="rId929" Type="http://schemas.openxmlformats.org/officeDocument/2006/relationships/hyperlink" Target="https://secure.gcmtotalsolutions.com/league/reports/standingsDetails.aspx?golferID=2796&amp;weekNum=1&amp;aID=26" TargetMode="External"/><Relationship Id="rId1559" Type="http://schemas.openxmlformats.org/officeDocument/2006/relationships/hyperlink" Target="https://secure.gcmtotalsolutions.com/league/reports/standingsDetails.aspx?golferID=2834&amp;weekNum=7&amp;aID=26" TargetMode="External"/><Relationship Id="rId1766" Type="http://schemas.openxmlformats.org/officeDocument/2006/relationships/hyperlink" Target="https://secure.gcmtotalsolutions.com/league/reports/standingsDetails.aspx?golferID=2847&amp;weekNum=6&amp;aID=26" TargetMode="External"/><Relationship Id="rId1973" Type="http://schemas.openxmlformats.org/officeDocument/2006/relationships/hyperlink" Target="https://secure.gcmtotalsolutions.com/league/reports/standingsDetails.aspx?golferID=2861&amp;weekNum=5&amp;aID=26" TargetMode="External"/><Relationship Id="rId58" Type="http://schemas.openxmlformats.org/officeDocument/2006/relationships/hyperlink" Target="https://secure.gcmtotalsolutions.com/league/reports/standingsDetails.aspx?golferID=2742&amp;weekNum=10&amp;aID=26" TargetMode="External"/><Relationship Id="rId1419" Type="http://schemas.openxmlformats.org/officeDocument/2006/relationships/hyperlink" Target="https://secure.gcmtotalsolutions.com/league/reports/standingsDetails.aspx?golferID=2825&amp;weekNum=11&amp;aID=26" TargetMode="External"/><Relationship Id="rId1626" Type="http://schemas.openxmlformats.org/officeDocument/2006/relationships/hyperlink" Target="https://secure.gcmtotalsolutions.com/league/reports/standingsDetails.aspx?golferID=2838&amp;weekNum=10&amp;aID=26" TargetMode="External"/><Relationship Id="rId1833" Type="http://schemas.openxmlformats.org/officeDocument/2006/relationships/hyperlink" Target="https://secure.gcmtotalsolutions.com/league/reports/standingsDetails.aspx?golferID=2851&amp;weekNum=9&amp;aID=26" TargetMode="External"/><Relationship Id="rId1900" Type="http://schemas.openxmlformats.org/officeDocument/2006/relationships/hyperlink" Target="https://secure.gcmtotalsolutions.com/league/reports/standingsDetails.aspx?golferID=2856&amp;weekNum=12&amp;aID=26" TargetMode="External"/><Relationship Id="rId579" Type="http://schemas.openxmlformats.org/officeDocument/2006/relationships/hyperlink" Target="https://secure.gcmtotalsolutions.com/league/reports/standingsDetails.aspx?golferID=2774&amp;weekNum=3&amp;aID=26" TargetMode="External"/><Relationship Id="rId786" Type="http://schemas.openxmlformats.org/officeDocument/2006/relationships/hyperlink" Target="https://secure.gcmtotalsolutions.com/league/reports/standingsDetails.aspx?golferID=2787&amp;weekNum=2&amp;aID=26" TargetMode="External"/><Relationship Id="rId993" Type="http://schemas.openxmlformats.org/officeDocument/2006/relationships/hyperlink" Target="https://secure.gcmtotalsolutions.com/league/reports/standingsDetails.aspx?golferID=2800&amp;weekNum=1&amp;aID=26" TargetMode="External"/><Relationship Id="rId2467" Type="http://schemas.openxmlformats.org/officeDocument/2006/relationships/hyperlink" Target="https://secure.gcmtotalsolutions.com/league/reports/standingsDetails.aspx?golferID=2892&amp;weekNum=3&amp;aID=26" TargetMode="External"/><Relationship Id="rId2674" Type="http://schemas.openxmlformats.org/officeDocument/2006/relationships/hyperlink" Target="https://secure.gcmtotalsolutions.com/league/reports/standingsDetails.aspx?golferID=2904&amp;weekNum=2&amp;aID=26" TargetMode="External"/><Relationship Id="rId439" Type="http://schemas.openxmlformats.org/officeDocument/2006/relationships/hyperlink" Target="https://secure.gcmtotalsolutions.com/league/reports/standingsDetails.aspx?golferID=2766&amp;weekNum=7&amp;aID=26" TargetMode="External"/><Relationship Id="rId646" Type="http://schemas.openxmlformats.org/officeDocument/2006/relationships/hyperlink" Target="https://secure.gcmtotalsolutions.com/league/reports/standingsDetails.aspx?golferID=2778&amp;weekNum=6&amp;aID=26" TargetMode="External"/><Relationship Id="rId1069" Type="http://schemas.openxmlformats.org/officeDocument/2006/relationships/hyperlink" Target="https://secure.gcmtotalsolutions.com/league/reports/standingsDetails.aspx?golferID=2805&amp;weekNum=13&amp;aID=26" TargetMode="External"/><Relationship Id="rId1276" Type="http://schemas.openxmlformats.org/officeDocument/2006/relationships/hyperlink" Target="https://secure.gcmtotalsolutions.com/league/reports/standingsDetails.aspx?golferID=2817&amp;weekNum=12&amp;aID=26" TargetMode="External"/><Relationship Id="rId1483" Type="http://schemas.openxmlformats.org/officeDocument/2006/relationships/hyperlink" Target="https://secure.gcmtotalsolutions.com/league/reports/standingsDetails.aspx?golferID=2829&amp;weekNum=11&amp;aID=26" TargetMode="External"/><Relationship Id="rId2327" Type="http://schemas.openxmlformats.org/officeDocument/2006/relationships/hyperlink" Target="https://secure.gcmtotalsolutions.com/league/reports/standingsDetails.aspx?golferID=2883&amp;weekNum=7&amp;aID=26" TargetMode="External"/><Relationship Id="rId506" Type="http://schemas.openxmlformats.org/officeDocument/2006/relationships/hyperlink" Target="https://secure.gcmtotalsolutions.com/league/reports/standingsDetails.aspx?golferID=2770&amp;weekNum=10&amp;aID=26" TargetMode="External"/><Relationship Id="rId853" Type="http://schemas.openxmlformats.org/officeDocument/2006/relationships/hyperlink" Target="https://secure.gcmtotalsolutions.com/league/reports/standingsDetails.aspx?golferID=2791&amp;weekNum=5&amp;aID=26" TargetMode="External"/><Relationship Id="rId1136" Type="http://schemas.openxmlformats.org/officeDocument/2006/relationships/hyperlink" Target="https://secure.gcmtotalsolutions.com/league/reports/standingsDetails.aspx?golferID=2808&amp;weekNum=16&amp;aID=26" TargetMode="External"/><Relationship Id="rId1690" Type="http://schemas.openxmlformats.org/officeDocument/2006/relationships/hyperlink" Target="https://secure.gcmtotalsolutions.com/league/reports/standingsDetails.aspx?golferID=2842&amp;weekNum=10&amp;aID=26" TargetMode="External"/><Relationship Id="rId2534" Type="http://schemas.openxmlformats.org/officeDocument/2006/relationships/hyperlink" Target="https://secure.gcmtotalsolutions.com/league/reports/standingsDetails.aspx?golferID=2895&amp;weekNum=6&amp;aID=26" TargetMode="External"/><Relationship Id="rId2741" Type="http://schemas.openxmlformats.org/officeDocument/2006/relationships/hyperlink" Target="https://secure.gcmtotalsolutions.com/league/reports/standingsDetails.aspx?golferID=2908&amp;weekNum=5&amp;aID=26" TargetMode="External"/><Relationship Id="rId713" Type="http://schemas.openxmlformats.org/officeDocument/2006/relationships/hyperlink" Target="https://secure.gcmtotalsolutions.com/league/reports/standingsDetails.aspx?golferID=2782&amp;weekNum=9&amp;aID=26" TargetMode="External"/><Relationship Id="rId920" Type="http://schemas.openxmlformats.org/officeDocument/2006/relationships/hyperlink" Target="https://secure.gcmtotalsolutions.com/league/reports/standingsDetails.aspx?golferID=2795&amp;weekNum=8&amp;aID=26" TargetMode="External"/><Relationship Id="rId1343" Type="http://schemas.openxmlformats.org/officeDocument/2006/relationships/hyperlink" Target="https://secure.gcmtotalsolutions.com/league/reports/standingsDetails.aspx?golferID=2820&amp;weekNum=15&amp;aID=26" TargetMode="External"/><Relationship Id="rId1550" Type="http://schemas.openxmlformats.org/officeDocument/2006/relationships/hyperlink" Target="https://secure.gcmtotalsolutions.com/league/reports/standingsDetails.aspx?golferID=2833&amp;weekNum=14&amp;aID=26" TargetMode="External"/><Relationship Id="rId2601" Type="http://schemas.openxmlformats.org/officeDocument/2006/relationships/hyperlink" Target="https://secure.gcmtotalsolutions.com/league/reports/standingsDetails.aspx?golferID=2899&amp;weekNum=9&amp;aID=26" TargetMode="External"/><Relationship Id="rId1203" Type="http://schemas.openxmlformats.org/officeDocument/2006/relationships/hyperlink" Target="https://secure.gcmtotalsolutions.com/league/reports/standingsDetails.aspx?golferID=2813&amp;weekNum=3&amp;aID=26" TargetMode="External"/><Relationship Id="rId1410" Type="http://schemas.openxmlformats.org/officeDocument/2006/relationships/hyperlink" Target="https://secure.gcmtotalsolutions.com/league/reports/standingsDetails.aspx?golferID=2825&amp;weekNum=2&amp;aID=26" TargetMode="External"/><Relationship Id="rId296" Type="http://schemas.openxmlformats.org/officeDocument/2006/relationships/hyperlink" Target="https://secure.gcmtotalsolutions.com/league/reports/standingsDetails.aspx?golferID=2757&amp;weekNum=8&amp;aID=26" TargetMode="External"/><Relationship Id="rId2184" Type="http://schemas.openxmlformats.org/officeDocument/2006/relationships/hyperlink" Target="https://secure.gcmtotalsolutions.com/league/reports/standingsDetails.aspx?golferID=2874&amp;weekNum=8&amp;aID=26" TargetMode="External"/><Relationship Id="rId2391" Type="http://schemas.openxmlformats.org/officeDocument/2006/relationships/hyperlink" Target="https://secure.gcmtotalsolutions.com/league/reports/standingsDetails.aspx?golferID=2887&amp;weekNum=7&amp;aID=26" TargetMode="External"/><Relationship Id="rId156" Type="http://schemas.openxmlformats.org/officeDocument/2006/relationships/hyperlink" Target="https://secure.gcmtotalsolutions.com/league/reports/standingsDetails.aspx?golferID=2749&amp;weekNum=12&amp;aID=26" TargetMode="External"/><Relationship Id="rId363" Type="http://schemas.openxmlformats.org/officeDocument/2006/relationships/hyperlink" Target="https://secure.gcmtotalsolutions.com/league/reports/standingsDetails.aspx?golferID=2761&amp;weekNum=11&amp;aID=26" TargetMode="External"/><Relationship Id="rId570" Type="http://schemas.openxmlformats.org/officeDocument/2006/relationships/hyperlink" Target="https://secure.gcmtotalsolutions.com/league/reports/standingsDetails.aspx?golferID=2773&amp;weekNum=10&amp;aID=26" TargetMode="External"/><Relationship Id="rId2044" Type="http://schemas.openxmlformats.org/officeDocument/2006/relationships/hyperlink" Target="https://secure.gcmtotalsolutions.com/league/reports/standingsDetails.aspx?golferID=2865&amp;weekNum=12&amp;aID=26" TargetMode="External"/><Relationship Id="rId2251" Type="http://schemas.openxmlformats.org/officeDocument/2006/relationships/hyperlink" Target="https://secure.gcmtotalsolutions.com/league/reports/standingsDetails.aspx?golferID=2878&amp;weekNum=11&amp;aID=26" TargetMode="External"/><Relationship Id="rId223" Type="http://schemas.openxmlformats.org/officeDocument/2006/relationships/hyperlink" Target="https://secure.gcmtotalsolutions.com/league/reports/standingsDetails.aspx?golferID=2753&amp;weekNum=15&amp;aID=26" TargetMode="External"/><Relationship Id="rId430" Type="http://schemas.openxmlformats.org/officeDocument/2006/relationships/hyperlink" Target="https://secure.gcmtotalsolutions.com/league/reports/standingsDetails.aspx?golferID=2765&amp;weekNum=14&amp;aID=26" TargetMode="External"/><Relationship Id="rId1060" Type="http://schemas.openxmlformats.org/officeDocument/2006/relationships/hyperlink" Target="https://secure.gcmtotalsolutions.com/league/reports/standingsDetails.aspx?golferID=2805&amp;weekNum=4&amp;aID=26" TargetMode="External"/><Relationship Id="rId2111" Type="http://schemas.openxmlformats.org/officeDocument/2006/relationships/hyperlink" Target="https://secure.gcmtotalsolutions.com/league/reports/standingsDetails.aspx?golferID=2869&amp;weekNum=15&amp;aID=26" TargetMode="External"/><Relationship Id="rId1877" Type="http://schemas.openxmlformats.org/officeDocument/2006/relationships/hyperlink" Target="https://secure.gcmtotalsolutions.com/league/reports/standingsDetails.aspx?golferID=2855&amp;weekNum=5&amp;aID=26" TargetMode="External"/><Relationship Id="rId1737" Type="http://schemas.openxmlformats.org/officeDocument/2006/relationships/hyperlink" Target="https://secure.gcmtotalsolutions.com/league/reports/standingsDetails.aspx?golferID=2845&amp;weekNum=9&amp;aID=26" TargetMode="External"/><Relationship Id="rId1944" Type="http://schemas.openxmlformats.org/officeDocument/2006/relationships/hyperlink" Target="https://secure.gcmtotalsolutions.com/league/reports/standingsDetails.aspx?golferID=2859&amp;weekNum=8&amp;aID=26" TargetMode="External"/><Relationship Id="rId29" Type="http://schemas.openxmlformats.org/officeDocument/2006/relationships/hyperlink" Target="https://secure.gcmtotalsolutions.com/league/reports/standingsDetails.aspx?golferID=2740&amp;weekNum=13&amp;aID=26" TargetMode="External"/><Relationship Id="rId1804" Type="http://schemas.openxmlformats.org/officeDocument/2006/relationships/hyperlink" Target="https://secure.gcmtotalsolutions.com/league/reports/standingsDetails.aspx?golferID=2849&amp;weekNum=12&amp;aID=26" TargetMode="External"/><Relationship Id="rId897" Type="http://schemas.openxmlformats.org/officeDocument/2006/relationships/hyperlink" Target="https://secure.gcmtotalsolutions.com/league/reports/standingsDetails.aspx?golferID=2794&amp;weekNum=1&amp;aID=26" TargetMode="External"/><Relationship Id="rId2578" Type="http://schemas.openxmlformats.org/officeDocument/2006/relationships/hyperlink" Target="https://secure.gcmtotalsolutions.com/league/reports/standingsDetails.aspx?golferID=2898&amp;weekNum=2&amp;aID=26" TargetMode="External"/><Relationship Id="rId2785" Type="http://schemas.openxmlformats.org/officeDocument/2006/relationships/hyperlink" Target="https://secure.gcmtotalsolutions.com/league/reports/standingsDetails.aspx?golferID=2911&amp;weekNum=1&amp;aID=26" TargetMode="External"/><Relationship Id="rId757" Type="http://schemas.openxmlformats.org/officeDocument/2006/relationships/hyperlink" Target="https://secure.gcmtotalsolutions.com/league/reports/standingsDetails.aspx?golferID=2785&amp;weekNum=5&amp;aID=26" TargetMode="External"/><Relationship Id="rId964" Type="http://schemas.openxmlformats.org/officeDocument/2006/relationships/hyperlink" Target="https://secure.gcmtotalsolutions.com/league/reports/standingsDetails.aspx?golferID=2798&amp;weekNum=4&amp;aID=26" TargetMode="External"/><Relationship Id="rId1387" Type="http://schemas.openxmlformats.org/officeDocument/2006/relationships/hyperlink" Target="https://secure.gcmtotalsolutions.com/league/reports/standingsDetails.aspx?golferID=2823&amp;weekNum=11&amp;aID=26" TargetMode="External"/><Relationship Id="rId1594" Type="http://schemas.openxmlformats.org/officeDocument/2006/relationships/hyperlink" Target="https://secure.gcmtotalsolutions.com/league/reports/standingsDetails.aspx?golferID=2836&amp;weekNum=10&amp;aID=26" TargetMode="External"/><Relationship Id="rId2438" Type="http://schemas.openxmlformats.org/officeDocument/2006/relationships/hyperlink" Target="https://secure.gcmtotalsolutions.com/league/reports/standingsDetails.aspx?golferID=2890&amp;weekNum=6&amp;aID=26" TargetMode="External"/><Relationship Id="rId2645" Type="http://schemas.openxmlformats.org/officeDocument/2006/relationships/hyperlink" Target="https://secure.gcmtotalsolutions.com/league/reports/standingsDetails.aspx?golferID=2902&amp;weekNum=5&amp;aID=26" TargetMode="External"/><Relationship Id="rId93" Type="http://schemas.openxmlformats.org/officeDocument/2006/relationships/hyperlink" Target="https://secure.gcmtotalsolutions.com/league/reports/standingsDetails.aspx?golferID=2746&amp;weekNum=13&amp;aID=26" TargetMode="External"/><Relationship Id="rId617" Type="http://schemas.openxmlformats.org/officeDocument/2006/relationships/hyperlink" Target="https://secure.gcmtotalsolutions.com/league/reports/standingsDetails.aspx?golferID=2776&amp;weekNum=9&amp;aID=26" TargetMode="External"/><Relationship Id="rId824" Type="http://schemas.openxmlformats.org/officeDocument/2006/relationships/hyperlink" Target="https://secure.gcmtotalsolutions.com/league/reports/standingsDetails.aspx?golferID=2789&amp;weekNum=8&amp;aID=26" TargetMode="External"/><Relationship Id="rId1247" Type="http://schemas.openxmlformats.org/officeDocument/2006/relationships/hyperlink" Target="https://secure.gcmtotalsolutions.com/league/reports/standingsDetails.aspx?golferID=2815&amp;weekNum=15&amp;aID=26" TargetMode="External"/><Relationship Id="rId1454" Type="http://schemas.openxmlformats.org/officeDocument/2006/relationships/hyperlink" Target="https://secure.gcmtotalsolutions.com/league/reports/standingsDetails.aspx?golferID=2827&amp;weekNum=14&amp;aID=26" TargetMode="External"/><Relationship Id="rId1661" Type="http://schemas.openxmlformats.org/officeDocument/2006/relationships/hyperlink" Target="https://secure.gcmtotalsolutions.com/league/reports/standingsDetails.aspx?golferID=2840&amp;weekNum=13&amp;aID=26" TargetMode="External"/><Relationship Id="rId2505" Type="http://schemas.openxmlformats.org/officeDocument/2006/relationships/hyperlink" Target="https://secure.gcmtotalsolutions.com/league/reports/standingsDetails.aspx?golferID=2914&amp;weekNum=9&amp;aID=26" TargetMode="External"/><Relationship Id="rId2712" Type="http://schemas.openxmlformats.org/officeDocument/2006/relationships/hyperlink" Target="https://secure.gcmtotalsolutions.com/league/reports/standingsDetails.aspx?golferID=2906&amp;weekNum=8&amp;aID=26" TargetMode="External"/><Relationship Id="rId1107" Type="http://schemas.openxmlformats.org/officeDocument/2006/relationships/hyperlink" Target="https://secure.gcmtotalsolutions.com/league/reports/standingsDetails.aspx?golferID=2807&amp;weekNum=3&amp;aID=26" TargetMode="External"/><Relationship Id="rId1314" Type="http://schemas.openxmlformats.org/officeDocument/2006/relationships/hyperlink" Target="https://secure.gcmtotalsolutions.com/league/reports/standingsDetails.aspx?golferID=2913&amp;weekNum=2&amp;aID=26" TargetMode="External"/><Relationship Id="rId1521" Type="http://schemas.openxmlformats.org/officeDocument/2006/relationships/hyperlink" Target="https://secure.gcmtotalsolutions.com/league/reports/standingsDetails.aspx?golferID=2832&amp;weekNum=1&amp;aID=26" TargetMode="External"/><Relationship Id="rId20" Type="http://schemas.openxmlformats.org/officeDocument/2006/relationships/hyperlink" Target="https://secure.gcmtotalsolutions.com/league/reports/standingsDetails.aspx?golferID=2740&amp;weekNum=4&amp;aID=26" TargetMode="External"/><Relationship Id="rId2088" Type="http://schemas.openxmlformats.org/officeDocument/2006/relationships/hyperlink" Target="https://secure.gcmtotalsolutions.com/league/reports/standingsDetails.aspx?golferID=2868&amp;weekNum=8&amp;aID=26" TargetMode="External"/><Relationship Id="rId2295" Type="http://schemas.openxmlformats.org/officeDocument/2006/relationships/hyperlink" Target="https://secure.gcmtotalsolutions.com/league/reports/standingsDetails.aspx?golferID=2881&amp;weekNum=7&amp;aID=26" TargetMode="External"/><Relationship Id="rId267" Type="http://schemas.openxmlformats.org/officeDocument/2006/relationships/hyperlink" Target="https://secure.gcmtotalsolutions.com/league/reports/standingsDetails.aspx?golferID=2756&amp;weekNum=11&amp;aID=26" TargetMode="External"/><Relationship Id="rId474" Type="http://schemas.openxmlformats.org/officeDocument/2006/relationships/hyperlink" Target="https://secure.gcmtotalsolutions.com/league/reports/standingsDetails.aspx?golferID=2768&amp;weekNum=10&amp;aID=26" TargetMode="External"/><Relationship Id="rId2155" Type="http://schemas.openxmlformats.org/officeDocument/2006/relationships/hyperlink" Target="https://secure.gcmtotalsolutions.com/league/reports/standingsDetails.aspx?golferID=2872&amp;weekNum=11&amp;aID=26" TargetMode="External"/><Relationship Id="rId127" Type="http://schemas.openxmlformats.org/officeDocument/2006/relationships/hyperlink" Target="https://secure.gcmtotalsolutions.com/league/reports/standingsDetails.aspx?golferID=2747&amp;weekNum=15&amp;aID=26" TargetMode="External"/><Relationship Id="rId681" Type="http://schemas.openxmlformats.org/officeDocument/2006/relationships/hyperlink" Target="https://secure.gcmtotalsolutions.com/league/reports/standingsDetails.aspx?golferID=2780&amp;weekNum=9&amp;aID=26" TargetMode="External"/><Relationship Id="rId2362" Type="http://schemas.openxmlformats.org/officeDocument/2006/relationships/hyperlink" Target="https://secure.gcmtotalsolutions.com/league/reports/standingsDetails.aspx?golferID=2885&amp;weekNum=10&amp;aID=26" TargetMode="External"/><Relationship Id="rId334" Type="http://schemas.openxmlformats.org/officeDocument/2006/relationships/hyperlink" Target="https://secure.gcmtotalsolutions.com/league/reports/standingsDetails.aspx?golferID=2759&amp;weekNum=14&amp;aID=26" TargetMode="External"/><Relationship Id="rId541" Type="http://schemas.openxmlformats.org/officeDocument/2006/relationships/hyperlink" Target="https://secure.gcmtotalsolutions.com/league/reports/standingsDetails.aspx?golferID=2771&amp;weekNum=13&amp;aID=26" TargetMode="External"/><Relationship Id="rId1171" Type="http://schemas.openxmlformats.org/officeDocument/2006/relationships/hyperlink" Target="https://secure.gcmtotalsolutions.com/league/reports/standingsDetails.aspx?golferID=2811&amp;weekNum=3&amp;aID=26" TargetMode="External"/><Relationship Id="rId2015" Type="http://schemas.openxmlformats.org/officeDocument/2006/relationships/hyperlink" Target="https://secure.gcmtotalsolutions.com/league/reports/standingsDetails.aspx?golferID=2863&amp;weekNum=15&amp;aID=26" TargetMode="External"/><Relationship Id="rId2222" Type="http://schemas.openxmlformats.org/officeDocument/2006/relationships/hyperlink" Target="https://secure.gcmtotalsolutions.com/league/reports/standingsDetails.aspx?golferID=2876&amp;weekNum=14&amp;aID=26" TargetMode="External"/><Relationship Id="rId401" Type="http://schemas.openxmlformats.org/officeDocument/2006/relationships/hyperlink" Target="https://secure.gcmtotalsolutions.com/league/reports/standingsDetails.aspx?golferID=2764&amp;weekNum=1&amp;aID=26" TargetMode="External"/><Relationship Id="rId1031" Type="http://schemas.openxmlformats.org/officeDocument/2006/relationships/hyperlink" Target="https://secure.gcmtotalsolutions.com/league/reports/standingsDetails.aspx?golferID=2803&amp;weekNum=7&amp;aID=26" TargetMode="External"/><Relationship Id="rId1988" Type="http://schemas.openxmlformats.org/officeDocument/2006/relationships/hyperlink" Target="https://secure.gcmtotalsolutions.com/league/reports/standingsDetails.aspx?golferID=2862&amp;weekNum=4&amp;aID=26" TargetMode="External"/><Relationship Id="rId1848" Type="http://schemas.openxmlformats.org/officeDocument/2006/relationships/hyperlink" Target="https://secure.gcmtotalsolutions.com/league/reports/standingsDetails.aspx?golferID=2852&amp;weekNum=8&amp;aID=26" TargetMode="External"/><Relationship Id="rId191" Type="http://schemas.openxmlformats.org/officeDocument/2006/relationships/hyperlink" Target="https://secure.gcmtotalsolutions.com/league/reports/standingsDetails.aspx?golferID=2751&amp;weekNum=15&amp;aID=26" TargetMode="External"/><Relationship Id="rId1708" Type="http://schemas.openxmlformats.org/officeDocument/2006/relationships/hyperlink" Target="https://secure.gcmtotalsolutions.com/league/reports/standingsDetails.aspx?golferID=2843&amp;weekNum=12&amp;aID=26" TargetMode="External"/><Relationship Id="rId1915" Type="http://schemas.openxmlformats.org/officeDocument/2006/relationships/hyperlink" Target="https://secure.gcmtotalsolutions.com/league/reports/standingsDetails.aspx?golferID=2857&amp;weekNum=11&amp;aID=26" TargetMode="External"/><Relationship Id="rId2689" Type="http://schemas.openxmlformats.org/officeDocument/2006/relationships/hyperlink" Target="https://secure.gcmtotalsolutions.com/league/reports/standingsDetails.aspx?golferID=2905&amp;weekNum=1&amp;aID=26" TargetMode="External"/><Relationship Id="rId868" Type="http://schemas.openxmlformats.org/officeDocument/2006/relationships/hyperlink" Target="https://secure.gcmtotalsolutions.com/league/reports/standingsDetails.aspx?golferID=2792&amp;weekNum=4&amp;aID=26" TargetMode="External"/><Relationship Id="rId1498" Type="http://schemas.openxmlformats.org/officeDocument/2006/relationships/hyperlink" Target="https://secure.gcmtotalsolutions.com/league/reports/standingsDetails.aspx?golferID=2830&amp;weekNum=10&amp;aID=26" TargetMode="External"/><Relationship Id="rId2549" Type="http://schemas.openxmlformats.org/officeDocument/2006/relationships/hyperlink" Target="https://secure.gcmtotalsolutions.com/league/reports/standingsDetails.aspx?golferID=2896&amp;weekNum=5&amp;aID=26" TargetMode="External"/><Relationship Id="rId2756" Type="http://schemas.openxmlformats.org/officeDocument/2006/relationships/hyperlink" Target="https://secure.gcmtotalsolutions.com/league/reports/standingsDetails.aspx?golferID=2909&amp;weekNum=4&amp;aID=26" TargetMode="External"/><Relationship Id="rId728" Type="http://schemas.openxmlformats.org/officeDocument/2006/relationships/hyperlink" Target="https://secure.gcmtotalsolutions.com/league/reports/standingsDetails.aspx?golferID=2783&amp;weekNum=8&amp;aID=26" TargetMode="External"/><Relationship Id="rId935" Type="http://schemas.openxmlformats.org/officeDocument/2006/relationships/hyperlink" Target="https://secure.gcmtotalsolutions.com/league/reports/standingsDetails.aspx?golferID=2796&amp;weekNum=7&amp;aID=26" TargetMode="External"/><Relationship Id="rId1358" Type="http://schemas.openxmlformats.org/officeDocument/2006/relationships/hyperlink" Target="https://secure.gcmtotalsolutions.com/league/reports/standingsDetails.aspx?golferID=2821&amp;weekNum=14&amp;aID=26" TargetMode="External"/><Relationship Id="rId1565" Type="http://schemas.openxmlformats.org/officeDocument/2006/relationships/hyperlink" Target="https://secure.gcmtotalsolutions.com/league/reports/standingsDetails.aspx?golferID=2834&amp;weekNum=13&amp;aID=26" TargetMode="External"/><Relationship Id="rId1772" Type="http://schemas.openxmlformats.org/officeDocument/2006/relationships/hyperlink" Target="https://secure.gcmtotalsolutions.com/league/reports/standingsDetails.aspx?golferID=2847&amp;weekNum=12&amp;aID=26" TargetMode="External"/><Relationship Id="rId2409" Type="http://schemas.openxmlformats.org/officeDocument/2006/relationships/hyperlink" Target="https://secure.gcmtotalsolutions.com/league/reports/standingsDetails.aspx?golferID=2888&amp;weekNum=9&amp;aID=26" TargetMode="External"/><Relationship Id="rId2616" Type="http://schemas.openxmlformats.org/officeDocument/2006/relationships/hyperlink" Target="https://secure.gcmtotalsolutions.com/league/reports/standingsDetails.aspx?golferID=2900&amp;weekNum=8&amp;aID=26" TargetMode="External"/><Relationship Id="rId64" Type="http://schemas.openxmlformats.org/officeDocument/2006/relationships/hyperlink" Target="https://secure.gcmtotalsolutions.com/league/reports/standingsDetails.aspx?golferID=2742&amp;weekNum=16&amp;aID=26" TargetMode="External"/><Relationship Id="rId1218" Type="http://schemas.openxmlformats.org/officeDocument/2006/relationships/hyperlink" Target="https://secure.gcmtotalsolutions.com/league/reports/standingsDetails.aspx?golferID=2814&amp;weekNum=2&amp;aID=26" TargetMode="External"/><Relationship Id="rId1425" Type="http://schemas.openxmlformats.org/officeDocument/2006/relationships/hyperlink" Target="https://secure.gcmtotalsolutions.com/league/reports/standingsDetails.aspx?golferID=2826&amp;weekNum=1&amp;aID=26" TargetMode="External"/><Relationship Id="rId1632" Type="http://schemas.openxmlformats.org/officeDocument/2006/relationships/hyperlink" Target="https://secure.gcmtotalsolutions.com/league/reports/standingsDetails.aspx?golferID=2838&amp;weekNum=16&amp;aID=26" TargetMode="External"/><Relationship Id="rId2199" Type="http://schemas.openxmlformats.org/officeDocument/2006/relationships/hyperlink" Target="https://secure.gcmtotalsolutions.com/league/reports/standingsDetails.aspx?golferID=2875&amp;weekNum=7&amp;aID=26" TargetMode="External"/><Relationship Id="rId378" Type="http://schemas.openxmlformats.org/officeDocument/2006/relationships/hyperlink" Target="https://secure.gcmtotalsolutions.com/league/reports/standingsDetails.aspx?golferID=2762&amp;weekNum=10&amp;aID=26" TargetMode="External"/><Relationship Id="rId585" Type="http://schemas.openxmlformats.org/officeDocument/2006/relationships/hyperlink" Target="https://secure.gcmtotalsolutions.com/league/reports/standingsDetails.aspx?golferID=2774&amp;weekNum=9&amp;aID=26" TargetMode="External"/><Relationship Id="rId792" Type="http://schemas.openxmlformats.org/officeDocument/2006/relationships/hyperlink" Target="https://secure.gcmtotalsolutions.com/league/reports/standingsDetails.aspx?golferID=2787&amp;weekNum=8&amp;aID=26" TargetMode="External"/><Relationship Id="rId2059" Type="http://schemas.openxmlformats.org/officeDocument/2006/relationships/hyperlink" Target="https://secure.gcmtotalsolutions.com/league/reports/standingsDetails.aspx?golferID=2866&amp;weekNum=11&amp;aID=26" TargetMode="External"/><Relationship Id="rId2266" Type="http://schemas.openxmlformats.org/officeDocument/2006/relationships/hyperlink" Target="https://secure.gcmtotalsolutions.com/league/reports/standingsDetails.aspx?golferID=2879&amp;weekNum=10&amp;aID=26" TargetMode="External"/><Relationship Id="rId2473" Type="http://schemas.openxmlformats.org/officeDocument/2006/relationships/hyperlink" Target="https://secure.gcmtotalsolutions.com/league/reports/standingsDetails.aspx?golferID=2892&amp;weekNum=9&amp;aID=26" TargetMode="External"/><Relationship Id="rId2680" Type="http://schemas.openxmlformats.org/officeDocument/2006/relationships/hyperlink" Target="https://secure.gcmtotalsolutions.com/league/reports/standingsDetails.aspx?golferID=2904&amp;weekNum=8&amp;aID=26" TargetMode="External"/><Relationship Id="rId238" Type="http://schemas.openxmlformats.org/officeDocument/2006/relationships/hyperlink" Target="https://secure.gcmtotalsolutions.com/league/reports/standingsDetails.aspx?golferID=2754&amp;weekNum=14&amp;aID=26" TargetMode="External"/><Relationship Id="rId445" Type="http://schemas.openxmlformats.org/officeDocument/2006/relationships/hyperlink" Target="https://secure.gcmtotalsolutions.com/league/reports/standingsDetails.aspx?golferID=2766&amp;weekNum=13&amp;aID=26" TargetMode="External"/><Relationship Id="rId652" Type="http://schemas.openxmlformats.org/officeDocument/2006/relationships/hyperlink" Target="https://secure.gcmtotalsolutions.com/league/reports/standingsDetails.aspx?golferID=2778&amp;weekNum=12&amp;aID=26" TargetMode="External"/><Relationship Id="rId1075" Type="http://schemas.openxmlformats.org/officeDocument/2006/relationships/hyperlink" Target="https://secure.gcmtotalsolutions.com/league/reports/standingsDetails.aspx?golferID=2804&amp;weekNum=3&amp;aID=26" TargetMode="External"/><Relationship Id="rId1282" Type="http://schemas.openxmlformats.org/officeDocument/2006/relationships/hyperlink" Target="https://secure.gcmtotalsolutions.com/league/reports/standingsDetails.aspx?golferID=2818&amp;weekNum=2&amp;aID=26" TargetMode="External"/><Relationship Id="rId2126" Type="http://schemas.openxmlformats.org/officeDocument/2006/relationships/hyperlink" Target="https://secure.gcmtotalsolutions.com/league/reports/standingsDetails.aspx?golferID=2870&amp;weekNum=14&amp;aID=26" TargetMode="External"/><Relationship Id="rId2333" Type="http://schemas.openxmlformats.org/officeDocument/2006/relationships/hyperlink" Target="https://secure.gcmtotalsolutions.com/league/reports/standingsDetails.aspx?golferID=2883&amp;weekNum=13&amp;aID=26" TargetMode="External"/><Relationship Id="rId2540" Type="http://schemas.openxmlformats.org/officeDocument/2006/relationships/hyperlink" Target="https://secure.gcmtotalsolutions.com/league/reports/standingsDetails.aspx?golferID=2895&amp;weekNum=12&amp;aID=26" TargetMode="External"/><Relationship Id="rId305" Type="http://schemas.openxmlformats.org/officeDocument/2006/relationships/hyperlink" Target="https://secure.gcmtotalsolutions.com/league/reports/standingsDetails.aspx?golferID=2758&amp;weekNum=1&amp;aID=26" TargetMode="External"/><Relationship Id="rId512" Type="http://schemas.openxmlformats.org/officeDocument/2006/relationships/hyperlink" Target="https://secure.gcmtotalsolutions.com/league/reports/standingsDetails.aspx?golferID=2770&amp;weekNum=16&amp;aID=26" TargetMode="External"/><Relationship Id="rId1142" Type="http://schemas.openxmlformats.org/officeDocument/2006/relationships/hyperlink" Target="https://secure.gcmtotalsolutions.com/league/reports/standingsDetails.aspx?golferID=2809&amp;weekNum=6&amp;aID=26" TargetMode="External"/><Relationship Id="rId2400" Type="http://schemas.openxmlformats.org/officeDocument/2006/relationships/hyperlink" Target="https://secure.gcmtotalsolutions.com/league/reports/standingsDetails.aspx?golferID=2887&amp;weekNum=16&amp;aID=26" TargetMode="External"/><Relationship Id="rId1002" Type="http://schemas.openxmlformats.org/officeDocument/2006/relationships/hyperlink" Target="https://secure.gcmtotalsolutions.com/league/reports/standingsDetails.aspx?golferID=2800&amp;weekNum=10&amp;aID=26" TargetMode="External"/><Relationship Id="rId1959" Type="http://schemas.openxmlformats.org/officeDocument/2006/relationships/hyperlink" Target="https://secure.gcmtotalsolutions.com/league/reports/standingsDetails.aspx?golferID=2860&amp;weekNum=7&amp;aID=26" TargetMode="External"/><Relationship Id="rId1819" Type="http://schemas.openxmlformats.org/officeDocument/2006/relationships/hyperlink" Target="https://secure.gcmtotalsolutions.com/league/reports/standingsDetails.aspx?golferID=2850&amp;weekNum=11&amp;aID=26" TargetMode="External"/><Relationship Id="rId2190" Type="http://schemas.openxmlformats.org/officeDocument/2006/relationships/hyperlink" Target="https://secure.gcmtotalsolutions.com/league/reports/standingsDetails.aspx?golferID=2874&amp;weekNum=14&amp;aID=26" TargetMode="External"/><Relationship Id="rId162" Type="http://schemas.openxmlformats.org/officeDocument/2006/relationships/hyperlink" Target="https://secure.gcmtotalsolutions.com/league/reports/standingsDetails.aspx?golferID=2750&amp;weekNum=2&amp;aID=26" TargetMode="External"/><Relationship Id="rId2050" Type="http://schemas.openxmlformats.org/officeDocument/2006/relationships/hyperlink" Target="https://secure.gcmtotalsolutions.com/league/reports/standingsDetails.aspx?golferID=2866&amp;weekNum=2&amp;aID=26" TargetMode="External"/><Relationship Id="rId979" Type="http://schemas.openxmlformats.org/officeDocument/2006/relationships/hyperlink" Target="https://secure.gcmtotalsolutions.com/league/reports/standingsDetails.aspx?golferID=2799&amp;weekNum=3&amp;aID=26" TargetMode="External"/><Relationship Id="rId839" Type="http://schemas.openxmlformats.org/officeDocument/2006/relationships/hyperlink" Target="https://secure.gcmtotalsolutions.com/league/reports/standingsDetails.aspx?golferID=2790&amp;weekNum=7&amp;aID=26" TargetMode="External"/><Relationship Id="rId1469" Type="http://schemas.openxmlformats.org/officeDocument/2006/relationships/hyperlink" Target="https://secure.gcmtotalsolutions.com/league/reports/standingsDetails.aspx?golferID=2828&amp;weekNum=13&amp;aID=26" TargetMode="External"/><Relationship Id="rId1676" Type="http://schemas.openxmlformats.org/officeDocument/2006/relationships/hyperlink" Target="https://secure.gcmtotalsolutions.com/league/reports/standingsDetails.aspx?golferID=2841&amp;weekNum=12&amp;aID=26" TargetMode="External"/><Relationship Id="rId1883" Type="http://schemas.openxmlformats.org/officeDocument/2006/relationships/hyperlink" Target="https://secure.gcmtotalsolutions.com/league/reports/standingsDetails.aspx?golferID=2855&amp;weekNum=11&amp;aID=26" TargetMode="External"/><Relationship Id="rId2727" Type="http://schemas.openxmlformats.org/officeDocument/2006/relationships/hyperlink" Target="https://secure.gcmtotalsolutions.com/league/reports/standingsDetails.aspx?golferID=2907&amp;weekNum=7&amp;aID=26" TargetMode="External"/><Relationship Id="rId906" Type="http://schemas.openxmlformats.org/officeDocument/2006/relationships/hyperlink" Target="https://secure.gcmtotalsolutions.com/league/reports/standingsDetails.aspx?golferID=2794&amp;weekNum=10&amp;aID=26" TargetMode="External"/><Relationship Id="rId1329" Type="http://schemas.openxmlformats.org/officeDocument/2006/relationships/hyperlink" Target="https://secure.gcmtotalsolutions.com/league/reports/standingsDetails.aspx?golferID=2820&amp;weekNum=1&amp;aID=26" TargetMode="External"/><Relationship Id="rId1536" Type="http://schemas.openxmlformats.org/officeDocument/2006/relationships/hyperlink" Target="https://secure.gcmtotalsolutions.com/league/reports/standingsDetails.aspx?golferID=2832&amp;weekNum=16&amp;aID=26" TargetMode="External"/><Relationship Id="rId1743" Type="http://schemas.openxmlformats.org/officeDocument/2006/relationships/hyperlink" Target="https://secure.gcmtotalsolutions.com/league/reports/standingsDetails.aspx?golferID=2845&amp;weekNum=15&amp;aID=26" TargetMode="External"/><Relationship Id="rId1950" Type="http://schemas.openxmlformats.org/officeDocument/2006/relationships/hyperlink" Target="https://secure.gcmtotalsolutions.com/league/reports/standingsDetails.aspx?golferID=2859&amp;weekNum=14&amp;aID=26" TargetMode="External"/><Relationship Id="rId35" Type="http://schemas.openxmlformats.org/officeDocument/2006/relationships/hyperlink" Target="https://secure.gcmtotalsolutions.com/league/reports/standingsDetails.aspx?golferID=2741&amp;weekNum=3&amp;aID=26" TargetMode="External"/><Relationship Id="rId1603" Type="http://schemas.openxmlformats.org/officeDocument/2006/relationships/hyperlink" Target="https://secure.gcmtotalsolutions.com/league/reports/standingsDetails.aspx?golferID=2837&amp;weekNum=3&amp;aID=26" TargetMode="External"/><Relationship Id="rId1810" Type="http://schemas.openxmlformats.org/officeDocument/2006/relationships/hyperlink" Target="https://secure.gcmtotalsolutions.com/league/reports/standingsDetails.aspx?golferID=2850&amp;weekNum=2&amp;aID=26" TargetMode="External"/><Relationship Id="rId489" Type="http://schemas.openxmlformats.org/officeDocument/2006/relationships/hyperlink" Target="https://secure.gcmtotalsolutions.com/league/reports/standingsDetails.aspx?golferID=2769&amp;weekNum=9&amp;aID=26" TargetMode="External"/><Relationship Id="rId696" Type="http://schemas.openxmlformats.org/officeDocument/2006/relationships/hyperlink" Target="https://secure.gcmtotalsolutions.com/league/reports/standingsDetails.aspx?golferID=2781&amp;weekNum=8&amp;aID=26" TargetMode="External"/><Relationship Id="rId2377" Type="http://schemas.openxmlformats.org/officeDocument/2006/relationships/hyperlink" Target="https://secure.gcmtotalsolutions.com/league/reports/standingsDetails.aspx?golferID=2886&amp;weekNum=9&amp;aID=26" TargetMode="External"/><Relationship Id="rId2584" Type="http://schemas.openxmlformats.org/officeDocument/2006/relationships/hyperlink" Target="https://secure.gcmtotalsolutions.com/league/reports/standingsDetails.aspx?golferID=2898&amp;weekNum=8&amp;aID=26" TargetMode="External"/><Relationship Id="rId2791" Type="http://schemas.openxmlformats.org/officeDocument/2006/relationships/hyperlink" Target="https://secure.gcmtotalsolutions.com/league/reports/standingsDetails.aspx?golferID=2911&amp;weekNum=7&amp;aID=26" TargetMode="External"/><Relationship Id="rId349" Type="http://schemas.openxmlformats.org/officeDocument/2006/relationships/hyperlink" Target="https://secure.gcmtotalsolutions.com/league/reports/standingsDetails.aspx?golferID=2760&amp;weekNum=13&amp;aID=26" TargetMode="External"/><Relationship Id="rId556" Type="http://schemas.openxmlformats.org/officeDocument/2006/relationships/hyperlink" Target="https://secure.gcmtotalsolutions.com/league/reports/standingsDetails.aspx?golferID=2772&amp;weekNum=12&amp;aID=26" TargetMode="External"/><Relationship Id="rId763" Type="http://schemas.openxmlformats.org/officeDocument/2006/relationships/hyperlink" Target="https://secure.gcmtotalsolutions.com/league/reports/standingsDetails.aspx?golferID=2785&amp;weekNum=11&amp;aID=26" TargetMode="External"/><Relationship Id="rId1186" Type="http://schemas.openxmlformats.org/officeDocument/2006/relationships/hyperlink" Target="https://secure.gcmtotalsolutions.com/league/reports/standingsDetails.aspx?golferID=2812&amp;weekNum=2&amp;aID=26" TargetMode="External"/><Relationship Id="rId1393" Type="http://schemas.openxmlformats.org/officeDocument/2006/relationships/hyperlink" Target="https://secure.gcmtotalsolutions.com/league/reports/standingsDetails.aspx?golferID=2824&amp;weekNum=1&amp;aID=26" TargetMode="External"/><Relationship Id="rId2237" Type="http://schemas.openxmlformats.org/officeDocument/2006/relationships/hyperlink" Target="https://secure.gcmtotalsolutions.com/league/reports/standingsDetails.aspx?golferID=2877&amp;weekNum=13&amp;aID=26" TargetMode="External"/><Relationship Id="rId2444" Type="http://schemas.openxmlformats.org/officeDocument/2006/relationships/hyperlink" Target="https://secure.gcmtotalsolutions.com/league/reports/standingsDetails.aspx?golferID=2890&amp;weekNum=12&amp;aID=26" TargetMode="External"/><Relationship Id="rId209" Type="http://schemas.openxmlformats.org/officeDocument/2006/relationships/hyperlink" Target="https://secure.gcmtotalsolutions.com/league/reports/standingsDetails.aspx?golferID=2753&amp;weekNum=1&amp;aID=26" TargetMode="External"/><Relationship Id="rId416" Type="http://schemas.openxmlformats.org/officeDocument/2006/relationships/hyperlink" Target="https://secure.gcmtotalsolutions.com/league/reports/standingsDetails.aspx?golferID=2764&amp;weekNum=16&amp;aID=26" TargetMode="External"/><Relationship Id="rId970" Type="http://schemas.openxmlformats.org/officeDocument/2006/relationships/hyperlink" Target="https://secure.gcmtotalsolutions.com/league/reports/standingsDetails.aspx?golferID=2798&amp;weekNum=10&amp;aID=26" TargetMode="External"/><Relationship Id="rId1046" Type="http://schemas.openxmlformats.org/officeDocument/2006/relationships/hyperlink" Target="https://secure.gcmtotalsolutions.com/league/reports/standingsDetails.aspx?golferID=2802&amp;weekNum=6&amp;aID=26" TargetMode="External"/><Relationship Id="rId1253" Type="http://schemas.openxmlformats.org/officeDocument/2006/relationships/hyperlink" Target="https://secure.gcmtotalsolutions.com/league/reports/standingsDetails.aspx?golferID=2816&amp;weekNum=5&amp;aID=26" TargetMode="External"/><Relationship Id="rId2651" Type="http://schemas.openxmlformats.org/officeDocument/2006/relationships/hyperlink" Target="https://secure.gcmtotalsolutions.com/league/reports/standingsDetails.aspx?golferID=2902&amp;weekNum=11&amp;aID=26" TargetMode="External"/><Relationship Id="rId623" Type="http://schemas.openxmlformats.org/officeDocument/2006/relationships/hyperlink" Target="https://secure.gcmtotalsolutions.com/league/reports/standingsDetails.aspx?golferID=2776&amp;weekNum=15&amp;aID=26" TargetMode="External"/><Relationship Id="rId830" Type="http://schemas.openxmlformats.org/officeDocument/2006/relationships/hyperlink" Target="https://secure.gcmtotalsolutions.com/league/reports/standingsDetails.aspx?golferID=2789&amp;weekNum=14&amp;aID=26" TargetMode="External"/><Relationship Id="rId1460" Type="http://schemas.openxmlformats.org/officeDocument/2006/relationships/hyperlink" Target="https://secure.gcmtotalsolutions.com/league/reports/standingsDetails.aspx?golferID=2828&amp;weekNum=4&amp;aID=26" TargetMode="External"/><Relationship Id="rId2304" Type="http://schemas.openxmlformats.org/officeDocument/2006/relationships/hyperlink" Target="https://secure.gcmtotalsolutions.com/league/reports/standingsDetails.aspx?golferID=2881&amp;weekNum=16&amp;aID=26" TargetMode="External"/><Relationship Id="rId2511" Type="http://schemas.openxmlformats.org/officeDocument/2006/relationships/hyperlink" Target="https://secure.gcmtotalsolutions.com/league/reports/standingsDetails.aspx?golferID=2914&amp;weekNum=15&amp;aID=26" TargetMode="External"/><Relationship Id="rId1113" Type="http://schemas.openxmlformats.org/officeDocument/2006/relationships/hyperlink" Target="https://secure.gcmtotalsolutions.com/league/reports/standingsDetails.aspx?golferID=2807&amp;weekNum=9&amp;aID=26" TargetMode="External"/><Relationship Id="rId1320" Type="http://schemas.openxmlformats.org/officeDocument/2006/relationships/hyperlink" Target="https://secure.gcmtotalsolutions.com/league/reports/standingsDetails.aspx?golferID=2913&amp;weekNum=8&amp;aID=26" TargetMode="External"/><Relationship Id="rId2094" Type="http://schemas.openxmlformats.org/officeDocument/2006/relationships/hyperlink" Target="https://secure.gcmtotalsolutions.com/league/reports/standingsDetails.aspx?golferID=2868&amp;weekNum=14&amp;aID=26" TargetMode="External"/><Relationship Id="rId273" Type="http://schemas.openxmlformats.org/officeDocument/2006/relationships/hyperlink" Target="https://secure.gcmtotalsolutions.com/league/reports/standingsDetails.aspx?golferID=2915&amp;weekNum=1&amp;aID=26" TargetMode="External"/><Relationship Id="rId480" Type="http://schemas.openxmlformats.org/officeDocument/2006/relationships/hyperlink" Target="https://secure.gcmtotalsolutions.com/league/reports/standingsDetails.aspx?golferID=2768&amp;weekNum=16&amp;aID=26" TargetMode="External"/><Relationship Id="rId2161" Type="http://schemas.openxmlformats.org/officeDocument/2006/relationships/hyperlink" Target="https://secure.gcmtotalsolutions.com/league/reports/standingsDetails.aspx?golferID=2873&amp;weekNum=1&amp;aID=26" TargetMode="External"/><Relationship Id="rId133" Type="http://schemas.openxmlformats.org/officeDocument/2006/relationships/hyperlink" Target="https://secure.gcmtotalsolutions.com/league/reports/standingsDetails.aspx?golferID=2748&amp;weekNum=5&amp;aID=26" TargetMode="External"/><Relationship Id="rId340" Type="http://schemas.openxmlformats.org/officeDocument/2006/relationships/hyperlink" Target="https://secure.gcmtotalsolutions.com/league/reports/standingsDetails.aspx?golferID=2760&amp;weekNum=4&amp;aID=26" TargetMode="External"/><Relationship Id="rId2021" Type="http://schemas.openxmlformats.org/officeDocument/2006/relationships/hyperlink" Target="https://secure.gcmtotalsolutions.com/league/reports/standingsDetails.aspx?golferID=2864&amp;weekNum=5&amp;aID=26" TargetMode="External"/><Relationship Id="rId200" Type="http://schemas.openxmlformats.org/officeDocument/2006/relationships/hyperlink" Target="https://secure.gcmtotalsolutions.com/league/reports/standingsDetails.aspx?golferID=2752&amp;weekNum=8&amp;aID=26" TargetMode="External"/><Relationship Id="rId1787" Type="http://schemas.openxmlformats.org/officeDocument/2006/relationships/hyperlink" Target="https://secure.gcmtotalsolutions.com/league/reports/standingsDetails.aspx?golferID=2848&amp;weekNum=11&amp;aID=26" TargetMode="External"/><Relationship Id="rId1994" Type="http://schemas.openxmlformats.org/officeDocument/2006/relationships/hyperlink" Target="https://secure.gcmtotalsolutions.com/league/reports/standingsDetails.aspx?golferID=2862&amp;weekNum=10&amp;aID=26" TargetMode="External"/><Relationship Id="rId79" Type="http://schemas.openxmlformats.org/officeDocument/2006/relationships/hyperlink" Target="https://secure.gcmtotalsolutions.com/league/reports/standingsDetails.aspx?golferID=2743&amp;weekNum=15&amp;aID=26" TargetMode="External"/><Relationship Id="rId1647" Type="http://schemas.openxmlformats.org/officeDocument/2006/relationships/hyperlink" Target="https://secure.gcmtotalsolutions.com/league/reports/standingsDetails.aspx?golferID=2839&amp;weekNum=15&amp;aID=26" TargetMode="External"/><Relationship Id="rId1854" Type="http://schemas.openxmlformats.org/officeDocument/2006/relationships/hyperlink" Target="https://secure.gcmtotalsolutions.com/league/reports/standingsDetails.aspx?golferID=2852&amp;weekNum=14&amp;aID=26" TargetMode="External"/><Relationship Id="rId1507" Type="http://schemas.openxmlformats.org/officeDocument/2006/relationships/hyperlink" Target="https://secure.gcmtotalsolutions.com/league/reports/standingsDetails.aspx?golferID=2831&amp;weekNum=3&amp;aID=26" TargetMode="External"/><Relationship Id="rId1714" Type="http://schemas.openxmlformats.org/officeDocument/2006/relationships/hyperlink" Target="https://secure.gcmtotalsolutions.com/league/reports/standingsDetails.aspx?golferID=2844&amp;weekNum=2&amp;aID=26" TargetMode="External"/><Relationship Id="rId1921" Type="http://schemas.openxmlformats.org/officeDocument/2006/relationships/hyperlink" Target="https://secure.gcmtotalsolutions.com/league/reports/standingsDetails.aspx?golferID=2858&amp;weekNum=1&amp;aID=26" TargetMode="External"/><Relationship Id="rId2488" Type="http://schemas.openxmlformats.org/officeDocument/2006/relationships/hyperlink" Target="https://secure.gcmtotalsolutions.com/league/reports/standingsDetails.aspx?golferID=2893&amp;weekNum=8&amp;aID=26" TargetMode="External"/><Relationship Id="rId1297" Type="http://schemas.openxmlformats.org/officeDocument/2006/relationships/hyperlink" Target="https://secure.gcmtotalsolutions.com/league/reports/standingsDetails.aspx?golferID=2819&amp;weekNum=1&amp;aID=26" TargetMode="External"/><Relationship Id="rId2695" Type="http://schemas.openxmlformats.org/officeDocument/2006/relationships/hyperlink" Target="https://secure.gcmtotalsolutions.com/league/reports/standingsDetails.aspx?golferID=2905&amp;weekNum=7&amp;aID=26" TargetMode="External"/><Relationship Id="rId667" Type="http://schemas.openxmlformats.org/officeDocument/2006/relationships/hyperlink" Target="https://secure.gcmtotalsolutions.com/league/reports/standingsDetails.aspx?golferID=2779&amp;weekNum=11&amp;aID=26" TargetMode="External"/><Relationship Id="rId874" Type="http://schemas.openxmlformats.org/officeDocument/2006/relationships/hyperlink" Target="https://secure.gcmtotalsolutions.com/league/reports/standingsDetails.aspx?golferID=2792&amp;weekNum=10&amp;aID=26" TargetMode="External"/><Relationship Id="rId2348" Type="http://schemas.openxmlformats.org/officeDocument/2006/relationships/hyperlink" Target="https://secure.gcmtotalsolutions.com/league/reports/standingsDetails.aspx?golferID=2884&amp;weekNum=12&amp;aID=26" TargetMode="External"/><Relationship Id="rId2555" Type="http://schemas.openxmlformats.org/officeDocument/2006/relationships/hyperlink" Target="https://secure.gcmtotalsolutions.com/league/reports/standingsDetails.aspx?golferID=2896&amp;weekNum=11&amp;aID=26" TargetMode="External"/><Relationship Id="rId2762" Type="http://schemas.openxmlformats.org/officeDocument/2006/relationships/hyperlink" Target="https://secure.gcmtotalsolutions.com/league/reports/standingsDetails.aspx?golferID=2909&amp;weekNum=10&amp;aID=26" TargetMode="External"/><Relationship Id="rId527" Type="http://schemas.openxmlformats.org/officeDocument/2006/relationships/hyperlink" Target="https://secure.gcmtotalsolutions.com/league/reports/standingsDetails.aspx?golferID=2912&amp;weekNum=15&amp;aID=26" TargetMode="External"/><Relationship Id="rId734" Type="http://schemas.openxmlformats.org/officeDocument/2006/relationships/hyperlink" Target="https://secure.gcmtotalsolutions.com/league/reports/standingsDetails.aspx?golferID=2783&amp;weekNum=14&amp;aID=26" TargetMode="External"/><Relationship Id="rId941" Type="http://schemas.openxmlformats.org/officeDocument/2006/relationships/hyperlink" Target="https://secure.gcmtotalsolutions.com/league/reports/standingsDetails.aspx?golferID=2796&amp;weekNum=13&amp;aID=26" TargetMode="External"/><Relationship Id="rId1157" Type="http://schemas.openxmlformats.org/officeDocument/2006/relationships/hyperlink" Target="https://secure.gcmtotalsolutions.com/league/reports/standingsDetails.aspx?golferID=2810&amp;weekNum=5&amp;aID=26" TargetMode="External"/><Relationship Id="rId1364" Type="http://schemas.openxmlformats.org/officeDocument/2006/relationships/hyperlink" Target="https://secure.gcmtotalsolutions.com/league/reports/standingsDetails.aspx?golferID=2822&amp;weekNum=4&amp;aID=26" TargetMode="External"/><Relationship Id="rId1571" Type="http://schemas.openxmlformats.org/officeDocument/2006/relationships/hyperlink" Target="https://secure.gcmtotalsolutions.com/league/reports/standingsDetails.aspx?golferID=2835&amp;weekNum=3&amp;aID=26" TargetMode="External"/><Relationship Id="rId2208" Type="http://schemas.openxmlformats.org/officeDocument/2006/relationships/hyperlink" Target="https://secure.gcmtotalsolutions.com/league/reports/standingsDetails.aspx?golferID=2875&amp;weekNum=16&amp;aID=26" TargetMode="External"/><Relationship Id="rId2415" Type="http://schemas.openxmlformats.org/officeDocument/2006/relationships/hyperlink" Target="https://secure.gcmtotalsolutions.com/league/reports/standingsDetails.aspx?golferID=2888&amp;weekNum=15&amp;aID=26" TargetMode="External"/><Relationship Id="rId2622" Type="http://schemas.openxmlformats.org/officeDocument/2006/relationships/hyperlink" Target="https://secure.gcmtotalsolutions.com/league/reports/standingsDetails.aspx?golferID=2900&amp;weekNum=14&amp;aID=26" TargetMode="External"/><Relationship Id="rId70" Type="http://schemas.openxmlformats.org/officeDocument/2006/relationships/hyperlink" Target="https://secure.gcmtotalsolutions.com/league/reports/standingsDetails.aspx?golferID=2743&amp;weekNum=6&amp;aID=26" TargetMode="External"/><Relationship Id="rId801" Type="http://schemas.openxmlformats.org/officeDocument/2006/relationships/hyperlink" Target="https://secure.gcmtotalsolutions.com/league/reports/standingsDetails.aspx?golferID=2788&amp;weekNum=1&amp;aID=26" TargetMode="External"/><Relationship Id="rId1017" Type="http://schemas.openxmlformats.org/officeDocument/2006/relationships/hyperlink" Target="https://secure.gcmtotalsolutions.com/league/reports/standingsDetails.aspx?golferID=2801&amp;weekNum=9&amp;aID=26" TargetMode="External"/><Relationship Id="rId1224" Type="http://schemas.openxmlformats.org/officeDocument/2006/relationships/hyperlink" Target="https://secure.gcmtotalsolutions.com/league/reports/standingsDetails.aspx?golferID=2814&amp;weekNum=8&amp;aID=26" TargetMode="External"/><Relationship Id="rId1431" Type="http://schemas.openxmlformats.org/officeDocument/2006/relationships/hyperlink" Target="https://secure.gcmtotalsolutions.com/league/reports/standingsDetails.aspx?golferID=2826&amp;weekNum=7&amp;aID=26" TargetMode="External"/><Relationship Id="rId177" Type="http://schemas.openxmlformats.org/officeDocument/2006/relationships/hyperlink" Target="https://secure.gcmtotalsolutions.com/league/reports/standingsDetails.aspx?golferID=2751&amp;weekNum=1&amp;aID=26" TargetMode="External"/><Relationship Id="rId384" Type="http://schemas.openxmlformats.org/officeDocument/2006/relationships/hyperlink" Target="https://secure.gcmtotalsolutions.com/league/reports/standingsDetails.aspx?golferID=2762&amp;weekNum=16&amp;aID=26" TargetMode="External"/><Relationship Id="rId591" Type="http://schemas.openxmlformats.org/officeDocument/2006/relationships/hyperlink" Target="https://secure.gcmtotalsolutions.com/league/reports/standingsDetails.aspx?golferID=2774&amp;weekNum=15&amp;aID=26" TargetMode="External"/><Relationship Id="rId2065" Type="http://schemas.openxmlformats.org/officeDocument/2006/relationships/hyperlink" Target="https://secure.gcmtotalsolutions.com/league/reports/standingsDetails.aspx?golferID=2867&amp;weekNum=1&amp;aID=26" TargetMode="External"/><Relationship Id="rId2272" Type="http://schemas.openxmlformats.org/officeDocument/2006/relationships/hyperlink" Target="https://secure.gcmtotalsolutions.com/league/reports/standingsDetails.aspx?golferID=2879&amp;weekNum=16&amp;aID=26" TargetMode="External"/><Relationship Id="rId244" Type="http://schemas.openxmlformats.org/officeDocument/2006/relationships/hyperlink" Target="https://secure.gcmtotalsolutions.com/league/reports/standingsDetails.aspx?golferID=2755&amp;weekNum=4&amp;aID=26" TargetMode="External"/><Relationship Id="rId1081" Type="http://schemas.openxmlformats.org/officeDocument/2006/relationships/hyperlink" Target="https://secure.gcmtotalsolutions.com/league/reports/standingsDetails.aspx?golferID=2804&amp;weekNum=9&amp;aID=26" TargetMode="External"/><Relationship Id="rId451" Type="http://schemas.openxmlformats.org/officeDocument/2006/relationships/hyperlink" Target="https://secure.gcmtotalsolutions.com/league/reports/standingsDetails.aspx?golferID=2767&amp;weekNum=3&amp;aID=26" TargetMode="External"/><Relationship Id="rId2132" Type="http://schemas.openxmlformats.org/officeDocument/2006/relationships/hyperlink" Target="https://secure.gcmtotalsolutions.com/league/reports/standingsDetails.aspx?golferID=2871&amp;weekNum=4&amp;aID=26" TargetMode="External"/><Relationship Id="rId104" Type="http://schemas.openxmlformats.org/officeDocument/2006/relationships/hyperlink" Target="https://secure.gcmtotalsolutions.com/league/reports/standingsDetails.aspx?golferID=2745&amp;weekNum=8&amp;aID=26" TargetMode="External"/><Relationship Id="rId311" Type="http://schemas.openxmlformats.org/officeDocument/2006/relationships/hyperlink" Target="https://secure.gcmtotalsolutions.com/league/reports/standingsDetails.aspx?golferID=2758&amp;weekNum=7&amp;aID=26" TargetMode="External"/><Relationship Id="rId1898" Type="http://schemas.openxmlformats.org/officeDocument/2006/relationships/hyperlink" Target="https://secure.gcmtotalsolutions.com/league/reports/standingsDetails.aspx?golferID=2856&amp;weekNum=10&amp;aID=26" TargetMode="External"/><Relationship Id="rId1758" Type="http://schemas.openxmlformats.org/officeDocument/2006/relationships/hyperlink" Target="https://secure.gcmtotalsolutions.com/league/reports/standingsDetails.aspx?golferID=2846&amp;weekNum=14&amp;aID=26" TargetMode="External"/><Relationship Id="rId1965" Type="http://schemas.openxmlformats.org/officeDocument/2006/relationships/hyperlink" Target="https://secure.gcmtotalsolutions.com/league/reports/standingsDetails.aspx?golferID=2860&amp;weekNum=13&amp;aID=26" TargetMode="External"/><Relationship Id="rId1618" Type="http://schemas.openxmlformats.org/officeDocument/2006/relationships/hyperlink" Target="https://secure.gcmtotalsolutions.com/league/reports/standingsDetails.aspx?golferID=2838&amp;weekNum=2&amp;aID=26" TargetMode="External"/><Relationship Id="rId1825" Type="http://schemas.openxmlformats.org/officeDocument/2006/relationships/hyperlink" Target="https://secure.gcmtotalsolutions.com/league/reports/standingsDetails.aspx?golferID=2851&amp;weekNum=1&amp;aID=26" TargetMode="External"/><Relationship Id="rId2599" Type="http://schemas.openxmlformats.org/officeDocument/2006/relationships/hyperlink" Target="https://secure.gcmtotalsolutions.com/league/reports/standingsDetails.aspx?golferID=2899&amp;weekNum=7&amp;aID=26" TargetMode="External"/><Relationship Id="rId778" Type="http://schemas.openxmlformats.org/officeDocument/2006/relationships/hyperlink" Target="https://secure.gcmtotalsolutions.com/league/reports/standingsDetails.aspx?golferID=2786&amp;weekNum=10&amp;aID=26" TargetMode="External"/><Relationship Id="rId985" Type="http://schemas.openxmlformats.org/officeDocument/2006/relationships/hyperlink" Target="https://secure.gcmtotalsolutions.com/league/reports/standingsDetails.aspx?golferID=2799&amp;weekNum=9&amp;aID=26" TargetMode="External"/><Relationship Id="rId2459" Type="http://schemas.openxmlformats.org/officeDocument/2006/relationships/hyperlink" Target="https://secure.gcmtotalsolutions.com/league/reports/standingsDetails.aspx?golferID=2891&amp;weekNum=11&amp;aID=26" TargetMode="External"/><Relationship Id="rId2666" Type="http://schemas.openxmlformats.org/officeDocument/2006/relationships/hyperlink" Target="https://secure.gcmtotalsolutions.com/league/reports/standingsDetails.aspx?golferID=2903&amp;weekNum=10&amp;aID=26" TargetMode="External"/><Relationship Id="rId638" Type="http://schemas.openxmlformats.org/officeDocument/2006/relationships/hyperlink" Target="https://secure.gcmtotalsolutions.com/league/reports/standingsDetails.aspx?golferID=2777&amp;weekNum=14&amp;aID=26" TargetMode="External"/><Relationship Id="rId845" Type="http://schemas.openxmlformats.org/officeDocument/2006/relationships/hyperlink" Target="https://secure.gcmtotalsolutions.com/league/reports/standingsDetails.aspx?golferID=2790&amp;weekNum=13&amp;aID=26" TargetMode="External"/><Relationship Id="rId1268" Type="http://schemas.openxmlformats.org/officeDocument/2006/relationships/hyperlink" Target="https://secure.gcmtotalsolutions.com/league/reports/standingsDetails.aspx?golferID=2817&amp;weekNum=4&amp;aID=26" TargetMode="External"/><Relationship Id="rId1475" Type="http://schemas.openxmlformats.org/officeDocument/2006/relationships/hyperlink" Target="https://secure.gcmtotalsolutions.com/league/reports/standingsDetails.aspx?golferID=2829&amp;weekNum=3&amp;aID=26" TargetMode="External"/><Relationship Id="rId1682" Type="http://schemas.openxmlformats.org/officeDocument/2006/relationships/hyperlink" Target="https://secure.gcmtotalsolutions.com/league/reports/standingsDetails.aspx?golferID=2842&amp;weekNum=2&amp;aID=26" TargetMode="External"/><Relationship Id="rId2319" Type="http://schemas.openxmlformats.org/officeDocument/2006/relationships/hyperlink" Target="https://secure.gcmtotalsolutions.com/league/reports/standingsDetails.aspx?golferID=2882&amp;weekNum=15&amp;aID=26" TargetMode="External"/><Relationship Id="rId2526" Type="http://schemas.openxmlformats.org/officeDocument/2006/relationships/hyperlink" Target="https://secure.gcmtotalsolutions.com/league/reports/standingsDetails.aspx?golferID=2894&amp;weekNum=14&amp;aID=26" TargetMode="External"/><Relationship Id="rId2733" Type="http://schemas.openxmlformats.org/officeDocument/2006/relationships/hyperlink" Target="https://secure.gcmtotalsolutions.com/league/reports/standingsDetails.aspx?golferID=2907&amp;weekNum=13&amp;aID=26" TargetMode="External"/><Relationship Id="rId705" Type="http://schemas.openxmlformats.org/officeDocument/2006/relationships/hyperlink" Target="https://secure.gcmtotalsolutions.com/league/reports/standingsDetails.aspx?golferID=2782&amp;weekNum=1&amp;aID=26" TargetMode="External"/><Relationship Id="rId1128" Type="http://schemas.openxmlformats.org/officeDocument/2006/relationships/hyperlink" Target="https://secure.gcmtotalsolutions.com/league/reports/standingsDetails.aspx?golferID=2808&amp;weekNum=8&amp;aID=26" TargetMode="External"/><Relationship Id="rId1335" Type="http://schemas.openxmlformats.org/officeDocument/2006/relationships/hyperlink" Target="https://secure.gcmtotalsolutions.com/league/reports/standingsDetails.aspx?golferID=2820&amp;weekNum=7&amp;aID=26" TargetMode="External"/><Relationship Id="rId1542" Type="http://schemas.openxmlformats.org/officeDocument/2006/relationships/hyperlink" Target="https://secure.gcmtotalsolutions.com/league/reports/standingsDetails.aspx?golferID=2833&amp;weekNum=6&amp;aID=26" TargetMode="External"/><Relationship Id="rId912" Type="http://schemas.openxmlformats.org/officeDocument/2006/relationships/hyperlink" Target="https://secure.gcmtotalsolutions.com/league/reports/standingsDetails.aspx?golferID=2794&amp;weekNum=16&amp;aID=26" TargetMode="External"/><Relationship Id="rId2800" Type="http://schemas.openxmlformats.org/officeDocument/2006/relationships/hyperlink" Target="https://secure.gcmtotalsolutions.com/league/reports/standingsDetails.aspx?golferID=2911&amp;weekNum=16&amp;aID=26" TargetMode="External"/><Relationship Id="rId41" Type="http://schemas.openxmlformats.org/officeDocument/2006/relationships/hyperlink" Target="https://secure.gcmtotalsolutions.com/league/reports/standingsDetails.aspx?golferID=2741&amp;weekNum=9&amp;aID=26" TargetMode="External"/><Relationship Id="rId1402" Type="http://schemas.openxmlformats.org/officeDocument/2006/relationships/hyperlink" Target="https://secure.gcmtotalsolutions.com/league/reports/standingsDetails.aspx?golferID=2824&amp;weekNum=10&amp;aID=26" TargetMode="External"/><Relationship Id="rId288" Type="http://schemas.openxmlformats.org/officeDocument/2006/relationships/hyperlink" Target="https://secure.gcmtotalsolutions.com/league/reports/standingsDetails.aspx?golferID=2915&amp;weekNum=16&amp;aID=26" TargetMode="External"/><Relationship Id="rId495" Type="http://schemas.openxmlformats.org/officeDocument/2006/relationships/hyperlink" Target="https://secure.gcmtotalsolutions.com/league/reports/standingsDetails.aspx?golferID=2769&amp;weekNum=15&amp;aID=26" TargetMode="External"/><Relationship Id="rId2176" Type="http://schemas.openxmlformats.org/officeDocument/2006/relationships/hyperlink" Target="https://secure.gcmtotalsolutions.com/league/reports/standingsDetails.aspx?golferID=2873&amp;weekNum=16&amp;aID=26" TargetMode="External"/><Relationship Id="rId2383" Type="http://schemas.openxmlformats.org/officeDocument/2006/relationships/hyperlink" Target="https://secure.gcmtotalsolutions.com/league/reports/standingsDetails.aspx?golferID=2886&amp;weekNum=15&amp;aID=26" TargetMode="External"/><Relationship Id="rId2590" Type="http://schemas.openxmlformats.org/officeDocument/2006/relationships/hyperlink" Target="https://secure.gcmtotalsolutions.com/league/reports/standingsDetails.aspx?golferID=2898&amp;weekNum=14&amp;aID=26" TargetMode="External"/><Relationship Id="rId148" Type="http://schemas.openxmlformats.org/officeDocument/2006/relationships/hyperlink" Target="https://secure.gcmtotalsolutions.com/league/reports/standingsDetails.aspx?golferID=2749&amp;weekNum=4&amp;aID=26" TargetMode="External"/><Relationship Id="rId355" Type="http://schemas.openxmlformats.org/officeDocument/2006/relationships/hyperlink" Target="https://secure.gcmtotalsolutions.com/league/reports/standingsDetails.aspx?golferID=2761&amp;weekNum=3&amp;aID=26" TargetMode="External"/><Relationship Id="rId562" Type="http://schemas.openxmlformats.org/officeDocument/2006/relationships/hyperlink" Target="https://secure.gcmtotalsolutions.com/league/reports/standingsDetails.aspx?golferID=2773&amp;weekNum=2&amp;aID=26" TargetMode="External"/><Relationship Id="rId1192" Type="http://schemas.openxmlformats.org/officeDocument/2006/relationships/hyperlink" Target="https://secure.gcmtotalsolutions.com/league/reports/standingsDetails.aspx?golferID=2812&amp;weekNum=8&amp;aID=26" TargetMode="External"/><Relationship Id="rId2036" Type="http://schemas.openxmlformats.org/officeDocument/2006/relationships/hyperlink" Target="https://secure.gcmtotalsolutions.com/league/reports/standingsDetails.aspx?golferID=2865&amp;weekNum=4&amp;aID=26" TargetMode="External"/><Relationship Id="rId2243" Type="http://schemas.openxmlformats.org/officeDocument/2006/relationships/hyperlink" Target="https://secure.gcmtotalsolutions.com/league/reports/standingsDetails.aspx?golferID=2878&amp;weekNum=3&amp;aID=26" TargetMode="External"/><Relationship Id="rId2450" Type="http://schemas.openxmlformats.org/officeDocument/2006/relationships/hyperlink" Target="https://secure.gcmtotalsolutions.com/league/reports/standingsDetails.aspx?golferID=2891&amp;weekNum=2&amp;aID=26" TargetMode="External"/><Relationship Id="rId215" Type="http://schemas.openxmlformats.org/officeDocument/2006/relationships/hyperlink" Target="https://secure.gcmtotalsolutions.com/league/reports/standingsDetails.aspx?golferID=2753&amp;weekNum=7&amp;aID=26" TargetMode="External"/><Relationship Id="rId422" Type="http://schemas.openxmlformats.org/officeDocument/2006/relationships/hyperlink" Target="https://secure.gcmtotalsolutions.com/league/reports/standingsDetails.aspx?golferID=2765&amp;weekNum=6&amp;aID=26" TargetMode="External"/><Relationship Id="rId1052" Type="http://schemas.openxmlformats.org/officeDocument/2006/relationships/hyperlink" Target="https://secure.gcmtotalsolutions.com/league/reports/standingsDetails.aspx?golferID=2802&amp;weekNum=12&amp;aID=26" TargetMode="External"/><Relationship Id="rId2103" Type="http://schemas.openxmlformats.org/officeDocument/2006/relationships/hyperlink" Target="https://secure.gcmtotalsolutions.com/league/reports/standingsDetails.aspx?golferID=2869&amp;weekNum=7&amp;aID=26" TargetMode="External"/><Relationship Id="rId2310" Type="http://schemas.openxmlformats.org/officeDocument/2006/relationships/hyperlink" Target="https://secure.gcmtotalsolutions.com/league/reports/standingsDetails.aspx?golferID=2882&amp;weekNum=6&amp;aID=26" TargetMode="External"/><Relationship Id="rId1869" Type="http://schemas.openxmlformats.org/officeDocument/2006/relationships/hyperlink" Target="https://secure.gcmtotalsolutions.com/league/reports/standingsDetails.aspx?golferID=2854&amp;weekNum=13&amp;aID=26" TargetMode="External"/><Relationship Id="rId1729" Type="http://schemas.openxmlformats.org/officeDocument/2006/relationships/hyperlink" Target="https://secure.gcmtotalsolutions.com/league/reports/standingsDetails.aspx?golferID=2845&amp;weekNum=1&amp;aID=26" TargetMode="External"/><Relationship Id="rId1936" Type="http://schemas.openxmlformats.org/officeDocument/2006/relationships/hyperlink" Target="https://secure.gcmtotalsolutions.com/league/reports/standingsDetails.aspx?golferID=2858&amp;weekNum=16&amp;aID=26" TargetMode="External"/><Relationship Id="rId5" Type="http://schemas.openxmlformats.org/officeDocument/2006/relationships/hyperlink" Target="https://secure.gcmtotalsolutions.com/league/reports/standingsDetails.aspx?golferID=2739&amp;weekNum=5&amp;aID=26" TargetMode="External"/><Relationship Id="rId889" Type="http://schemas.openxmlformats.org/officeDocument/2006/relationships/hyperlink" Target="https://secure.gcmtotalsolutions.com/league/reports/standingsDetails.aspx?golferID=2793&amp;weekNum=9&amp;aID=26" TargetMode="External"/><Relationship Id="rId2777" Type="http://schemas.openxmlformats.org/officeDocument/2006/relationships/hyperlink" Target="https://secure.gcmtotalsolutions.com/league/reports/standingsDetails.aspx?golferID=2910&amp;weekNum=9&amp;aID=26" TargetMode="External"/><Relationship Id="rId749" Type="http://schemas.openxmlformats.org/officeDocument/2006/relationships/hyperlink" Target="https://secure.gcmtotalsolutions.com/league/reports/standingsDetails.aspx?golferID=2784&amp;weekNum=13&amp;aID=26" TargetMode="External"/><Relationship Id="rId1379" Type="http://schemas.openxmlformats.org/officeDocument/2006/relationships/hyperlink" Target="https://secure.gcmtotalsolutions.com/league/reports/standingsDetails.aspx?golferID=2823&amp;weekNum=3&amp;aID=26" TargetMode="External"/><Relationship Id="rId1586" Type="http://schemas.openxmlformats.org/officeDocument/2006/relationships/hyperlink" Target="https://secure.gcmtotalsolutions.com/league/reports/standingsDetails.aspx?golferID=2836&amp;weekNum=2&amp;aID=26" TargetMode="External"/><Relationship Id="rId609" Type="http://schemas.openxmlformats.org/officeDocument/2006/relationships/hyperlink" Target="https://secure.gcmtotalsolutions.com/league/reports/standingsDetails.aspx?golferID=2776&amp;weekNum=1&amp;aID=26" TargetMode="External"/><Relationship Id="rId956" Type="http://schemas.openxmlformats.org/officeDocument/2006/relationships/hyperlink" Target="https://secure.gcmtotalsolutions.com/league/reports/standingsDetails.aspx?golferID=2797&amp;weekNum=12&amp;aID=26" TargetMode="External"/><Relationship Id="rId1239" Type="http://schemas.openxmlformats.org/officeDocument/2006/relationships/hyperlink" Target="https://secure.gcmtotalsolutions.com/league/reports/standingsDetails.aspx?golferID=2815&amp;weekNum=7&amp;aID=26" TargetMode="External"/><Relationship Id="rId1793" Type="http://schemas.openxmlformats.org/officeDocument/2006/relationships/hyperlink" Target="https://secure.gcmtotalsolutions.com/league/reports/standingsDetails.aspx?golferID=2849&amp;weekNum=1&amp;aID=26" TargetMode="External"/><Relationship Id="rId2637" Type="http://schemas.openxmlformats.org/officeDocument/2006/relationships/hyperlink" Target="https://secure.gcmtotalsolutions.com/league/reports/standingsDetails.aspx?golferID=2901&amp;weekNum=13&amp;aID=26" TargetMode="External"/><Relationship Id="rId85" Type="http://schemas.openxmlformats.org/officeDocument/2006/relationships/hyperlink" Target="https://secure.gcmtotalsolutions.com/league/reports/standingsDetails.aspx?golferID=2746&amp;weekNum=5&amp;aID=26" TargetMode="External"/><Relationship Id="rId816" Type="http://schemas.openxmlformats.org/officeDocument/2006/relationships/hyperlink" Target="https://secure.gcmtotalsolutions.com/league/reports/standingsDetails.aspx?golferID=2788&amp;weekNum=16&amp;aID=26" TargetMode="External"/><Relationship Id="rId1446" Type="http://schemas.openxmlformats.org/officeDocument/2006/relationships/hyperlink" Target="https://secure.gcmtotalsolutions.com/league/reports/standingsDetails.aspx?golferID=2827&amp;weekNum=6&amp;aID=26" TargetMode="External"/><Relationship Id="rId1653" Type="http://schemas.openxmlformats.org/officeDocument/2006/relationships/hyperlink" Target="https://secure.gcmtotalsolutions.com/league/reports/standingsDetails.aspx?golferID=2840&amp;weekNum=5&amp;aID=26" TargetMode="External"/><Relationship Id="rId1860" Type="http://schemas.openxmlformats.org/officeDocument/2006/relationships/hyperlink" Target="https://secure.gcmtotalsolutions.com/league/reports/standingsDetails.aspx?golferID=2854&amp;weekNum=4&amp;aID=26" TargetMode="External"/><Relationship Id="rId2704" Type="http://schemas.openxmlformats.org/officeDocument/2006/relationships/hyperlink" Target="https://secure.gcmtotalsolutions.com/league/reports/standingsDetails.aspx?golferID=2905&amp;weekNum=16&amp;aID=26" TargetMode="External"/><Relationship Id="rId1306" Type="http://schemas.openxmlformats.org/officeDocument/2006/relationships/hyperlink" Target="https://secure.gcmtotalsolutions.com/league/reports/standingsDetails.aspx?golferID=2819&amp;weekNum=10&amp;aID=26" TargetMode="External"/><Relationship Id="rId1513" Type="http://schemas.openxmlformats.org/officeDocument/2006/relationships/hyperlink" Target="https://secure.gcmtotalsolutions.com/league/reports/standingsDetails.aspx?golferID=2831&amp;weekNum=9&amp;aID=26" TargetMode="External"/><Relationship Id="rId1720" Type="http://schemas.openxmlformats.org/officeDocument/2006/relationships/hyperlink" Target="https://secure.gcmtotalsolutions.com/league/reports/standingsDetails.aspx?golferID=2844&amp;weekNum=8&amp;aID=26" TargetMode="External"/><Relationship Id="rId12" Type="http://schemas.openxmlformats.org/officeDocument/2006/relationships/hyperlink" Target="https://secure.gcmtotalsolutions.com/league/reports/standingsDetails.aspx?golferID=2739&amp;weekNum=12&amp;aID=26" TargetMode="External"/><Relationship Id="rId399" Type="http://schemas.openxmlformats.org/officeDocument/2006/relationships/hyperlink" Target="https://secure.gcmtotalsolutions.com/league/reports/standingsDetails.aspx?golferID=2763&amp;weekNum=15&amp;aID=26" TargetMode="External"/><Relationship Id="rId2287" Type="http://schemas.openxmlformats.org/officeDocument/2006/relationships/hyperlink" Target="https://secure.gcmtotalsolutions.com/league/reports/standingsDetails.aspx?golferID=2880&amp;weekNum=15&amp;aID=26" TargetMode="External"/><Relationship Id="rId2494" Type="http://schemas.openxmlformats.org/officeDocument/2006/relationships/hyperlink" Target="https://secure.gcmtotalsolutions.com/league/reports/standingsDetails.aspx?golferID=2893&amp;weekNum=14&amp;aID=26" TargetMode="External"/><Relationship Id="rId259" Type="http://schemas.openxmlformats.org/officeDocument/2006/relationships/hyperlink" Target="https://secure.gcmtotalsolutions.com/league/reports/standingsDetails.aspx?golferID=2756&amp;weekNum=3&amp;aID=26" TargetMode="External"/><Relationship Id="rId466" Type="http://schemas.openxmlformats.org/officeDocument/2006/relationships/hyperlink" Target="https://secure.gcmtotalsolutions.com/league/reports/standingsDetails.aspx?golferID=2768&amp;weekNum=2&amp;aID=26" TargetMode="External"/><Relationship Id="rId673" Type="http://schemas.openxmlformats.org/officeDocument/2006/relationships/hyperlink" Target="https://secure.gcmtotalsolutions.com/league/reports/standingsDetails.aspx?golferID=2780&amp;weekNum=1&amp;aID=26" TargetMode="External"/><Relationship Id="rId880" Type="http://schemas.openxmlformats.org/officeDocument/2006/relationships/hyperlink" Target="https://secure.gcmtotalsolutions.com/league/reports/standingsDetails.aspx?golferID=2792&amp;weekNum=16&amp;aID=26" TargetMode="External"/><Relationship Id="rId1096" Type="http://schemas.openxmlformats.org/officeDocument/2006/relationships/hyperlink" Target="https://secure.gcmtotalsolutions.com/league/reports/standingsDetails.aspx?golferID=2806&amp;weekNum=8&amp;aID=26" TargetMode="External"/><Relationship Id="rId2147" Type="http://schemas.openxmlformats.org/officeDocument/2006/relationships/hyperlink" Target="https://secure.gcmtotalsolutions.com/league/reports/standingsDetails.aspx?golferID=2872&amp;weekNum=3&amp;aID=26" TargetMode="External"/><Relationship Id="rId2354" Type="http://schemas.openxmlformats.org/officeDocument/2006/relationships/hyperlink" Target="https://secure.gcmtotalsolutions.com/league/reports/standingsDetails.aspx?golferID=2885&amp;weekNum=2&amp;aID=26" TargetMode="External"/><Relationship Id="rId2561" Type="http://schemas.openxmlformats.org/officeDocument/2006/relationships/hyperlink" Target="https://secure.gcmtotalsolutions.com/league/reports/standingsDetails.aspx?golferID=2897&amp;weekNum=1&amp;aID=26" TargetMode="External"/><Relationship Id="rId119" Type="http://schemas.openxmlformats.org/officeDocument/2006/relationships/hyperlink" Target="https://secure.gcmtotalsolutions.com/league/reports/standingsDetails.aspx?golferID=2747&amp;weekNum=7&amp;aID=26" TargetMode="External"/><Relationship Id="rId326" Type="http://schemas.openxmlformats.org/officeDocument/2006/relationships/hyperlink" Target="https://secure.gcmtotalsolutions.com/league/reports/standingsDetails.aspx?golferID=2759&amp;weekNum=6&amp;aID=26" TargetMode="External"/><Relationship Id="rId533" Type="http://schemas.openxmlformats.org/officeDocument/2006/relationships/hyperlink" Target="https://secure.gcmtotalsolutions.com/league/reports/standingsDetails.aspx?golferID=2771&amp;weekNum=5&amp;aID=26" TargetMode="External"/><Relationship Id="rId1163" Type="http://schemas.openxmlformats.org/officeDocument/2006/relationships/hyperlink" Target="https://secure.gcmtotalsolutions.com/league/reports/standingsDetails.aspx?golferID=2810&amp;weekNum=11&amp;aID=26" TargetMode="External"/><Relationship Id="rId1370" Type="http://schemas.openxmlformats.org/officeDocument/2006/relationships/hyperlink" Target="https://secure.gcmtotalsolutions.com/league/reports/standingsDetails.aspx?golferID=2822&amp;weekNum=10&amp;aID=26" TargetMode="External"/><Relationship Id="rId2007" Type="http://schemas.openxmlformats.org/officeDocument/2006/relationships/hyperlink" Target="https://secure.gcmtotalsolutions.com/league/reports/standingsDetails.aspx?golferID=2863&amp;weekNum=7&amp;aID=26" TargetMode="External"/><Relationship Id="rId2214" Type="http://schemas.openxmlformats.org/officeDocument/2006/relationships/hyperlink" Target="https://secure.gcmtotalsolutions.com/league/reports/standingsDetails.aspx?golferID=2876&amp;weekNum=6&amp;aID=26" TargetMode="External"/><Relationship Id="rId740" Type="http://schemas.openxmlformats.org/officeDocument/2006/relationships/hyperlink" Target="https://secure.gcmtotalsolutions.com/league/reports/standingsDetails.aspx?golferID=2784&amp;weekNum=4&amp;aID=26" TargetMode="External"/><Relationship Id="rId1023" Type="http://schemas.openxmlformats.org/officeDocument/2006/relationships/hyperlink" Target="https://secure.gcmtotalsolutions.com/league/reports/standingsDetails.aspx?golferID=2801&amp;weekNum=15&amp;aID=26" TargetMode="External"/><Relationship Id="rId2421" Type="http://schemas.openxmlformats.org/officeDocument/2006/relationships/hyperlink" Target="https://secure.gcmtotalsolutions.com/league/reports/standingsDetails.aspx?golferID=2889&amp;weekNum=5&amp;aID=26" TargetMode="External"/><Relationship Id="rId600" Type="http://schemas.openxmlformats.org/officeDocument/2006/relationships/hyperlink" Target="https://secure.gcmtotalsolutions.com/league/reports/standingsDetails.aspx?golferID=2775&amp;weekNum=8&amp;aID=26" TargetMode="External"/><Relationship Id="rId1230" Type="http://schemas.openxmlformats.org/officeDocument/2006/relationships/hyperlink" Target="https://secure.gcmtotalsolutions.com/league/reports/standingsDetails.aspx?golferID=2814&amp;weekNum=14&amp;aID=26" TargetMode="External"/><Relationship Id="rId183" Type="http://schemas.openxmlformats.org/officeDocument/2006/relationships/hyperlink" Target="https://secure.gcmtotalsolutions.com/league/reports/standingsDetails.aspx?golferID=2751&amp;weekNum=7&amp;aID=26" TargetMode="External"/><Relationship Id="rId390" Type="http://schemas.openxmlformats.org/officeDocument/2006/relationships/hyperlink" Target="https://secure.gcmtotalsolutions.com/league/reports/standingsDetails.aspx?golferID=2763&amp;weekNum=6&amp;aID=26" TargetMode="External"/><Relationship Id="rId1907" Type="http://schemas.openxmlformats.org/officeDocument/2006/relationships/hyperlink" Target="https://secure.gcmtotalsolutions.com/league/reports/standingsDetails.aspx?golferID=2857&amp;weekNum=3&amp;aID=26" TargetMode="External"/><Relationship Id="rId2071" Type="http://schemas.openxmlformats.org/officeDocument/2006/relationships/hyperlink" Target="https://secure.gcmtotalsolutions.com/league/reports/standingsDetails.aspx?golferID=2867&amp;weekNum=7&amp;aID=26" TargetMode="External"/><Relationship Id="rId250" Type="http://schemas.openxmlformats.org/officeDocument/2006/relationships/hyperlink" Target="https://secure.gcmtotalsolutions.com/league/reports/standingsDetails.aspx?golferID=2755&amp;weekNum=10&amp;aID=26" TargetMode="External"/><Relationship Id="rId110" Type="http://schemas.openxmlformats.org/officeDocument/2006/relationships/hyperlink" Target="https://secure.gcmtotalsolutions.com/league/reports/standingsDetails.aspx?golferID=2745&amp;weekNum=14&amp;aID=26" TargetMode="External"/><Relationship Id="rId1697" Type="http://schemas.openxmlformats.org/officeDocument/2006/relationships/hyperlink" Target="https://secure.gcmtotalsolutions.com/league/reports/standingsDetails.aspx?golferID=2843&amp;weekNum=1&amp;aID=26" TargetMode="External"/><Relationship Id="rId2748" Type="http://schemas.openxmlformats.org/officeDocument/2006/relationships/hyperlink" Target="https://secure.gcmtotalsolutions.com/league/reports/standingsDetails.aspx?golferID=2908&amp;weekNum=12&amp;aID=26" TargetMode="External"/><Relationship Id="rId927" Type="http://schemas.openxmlformats.org/officeDocument/2006/relationships/hyperlink" Target="https://secure.gcmtotalsolutions.com/league/reports/standingsDetails.aspx?golferID=2795&amp;weekNum=15&amp;aID=26" TargetMode="External"/><Relationship Id="rId1557" Type="http://schemas.openxmlformats.org/officeDocument/2006/relationships/hyperlink" Target="https://secure.gcmtotalsolutions.com/league/reports/standingsDetails.aspx?golferID=2834&amp;weekNum=5&amp;aID=26" TargetMode="External"/><Relationship Id="rId1764" Type="http://schemas.openxmlformats.org/officeDocument/2006/relationships/hyperlink" Target="https://secure.gcmtotalsolutions.com/league/reports/standingsDetails.aspx?golferID=2847&amp;weekNum=4&amp;aID=26" TargetMode="External"/><Relationship Id="rId1971" Type="http://schemas.openxmlformats.org/officeDocument/2006/relationships/hyperlink" Target="https://secure.gcmtotalsolutions.com/league/reports/standingsDetails.aspx?golferID=2861&amp;weekNum=3&amp;aID=26" TargetMode="External"/><Relationship Id="rId2608" Type="http://schemas.openxmlformats.org/officeDocument/2006/relationships/hyperlink" Target="https://secure.gcmtotalsolutions.com/league/reports/standingsDetails.aspx?golferID=2899&amp;weekNum=16&amp;aID=26" TargetMode="External"/><Relationship Id="rId56" Type="http://schemas.openxmlformats.org/officeDocument/2006/relationships/hyperlink" Target="https://secure.gcmtotalsolutions.com/league/reports/standingsDetails.aspx?golferID=2742&amp;weekNum=8&amp;aID=26" TargetMode="External"/><Relationship Id="rId1417" Type="http://schemas.openxmlformats.org/officeDocument/2006/relationships/hyperlink" Target="https://secure.gcmtotalsolutions.com/league/reports/standingsDetails.aspx?golferID=2825&amp;weekNum=9&amp;aID=26" TargetMode="External"/><Relationship Id="rId1624" Type="http://schemas.openxmlformats.org/officeDocument/2006/relationships/hyperlink" Target="https://secure.gcmtotalsolutions.com/league/reports/standingsDetails.aspx?golferID=2838&amp;weekNum=8&amp;aID=26" TargetMode="External"/><Relationship Id="rId1831" Type="http://schemas.openxmlformats.org/officeDocument/2006/relationships/hyperlink" Target="https://secure.gcmtotalsolutions.com/league/reports/standingsDetails.aspx?golferID=2851&amp;weekNum=7&amp;aID=26" TargetMode="External"/><Relationship Id="rId2398" Type="http://schemas.openxmlformats.org/officeDocument/2006/relationships/hyperlink" Target="https://secure.gcmtotalsolutions.com/league/reports/standingsDetails.aspx?golferID=2887&amp;weekNum=14&amp;aID=26" TargetMode="External"/><Relationship Id="rId577" Type="http://schemas.openxmlformats.org/officeDocument/2006/relationships/hyperlink" Target="https://secure.gcmtotalsolutions.com/league/reports/standingsDetails.aspx?golferID=2774&amp;weekNum=1&amp;aID=26" TargetMode="External"/><Relationship Id="rId2258" Type="http://schemas.openxmlformats.org/officeDocument/2006/relationships/hyperlink" Target="https://secure.gcmtotalsolutions.com/league/reports/standingsDetails.aspx?golferID=2879&amp;weekNum=2&amp;aID=26" TargetMode="External"/><Relationship Id="rId784" Type="http://schemas.openxmlformats.org/officeDocument/2006/relationships/hyperlink" Target="https://secure.gcmtotalsolutions.com/league/reports/standingsDetails.aspx?golferID=2786&amp;weekNum=16&amp;aID=26" TargetMode="External"/><Relationship Id="rId991" Type="http://schemas.openxmlformats.org/officeDocument/2006/relationships/hyperlink" Target="https://secure.gcmtotalsolutions.com/league/reports/standingsDetails.aspx?golferID=2799&amp;weekNum=15&amp;aID=26" TargetMode="External"/><Relationship Id="rId1067" Type="http://schemas.openxmlformats.org/officeDocument/2006/relationships/hyperlink" Target="https://secure.gcmtotalsolutions.com/league/reports/standingsDetails.aspx?golferID=2805&amp;weekNum=11&amp;aID=26" TargetMode="External"/><Relationship Id="rId2465" Type="http://schemas.openxmlformats.org/officeDocument/2006/relationships/hyperlink" Target="https://secure.gcmtotalsolutions.com/league/reports/standingsDetails.aspx?golferID=2892&amp;weekNum=1&amp;aID=26" TargetMode="External"/><Relationship Id="rId2672" Type="http://schemas.openxmlformats.org/officeDocument/2006/relationships/hyperlink" Target="https://secure.gcmtotalsolutions.com/league/reports/standingsDetails.aspx?golferID=2903&amp;weekNum=16&amp;aID=26" TargetMode="External"/><Relationship Id="rId437" Type="http://schemas.openxmlformats.org/officeDocument/2006/relationships/hyperlink" Target="https://secure.gcmtotalsolutions.com/league/reports/standingsDetails.aspx?golferID=2766&amp;weekNum=5&amp;aID=26" TargetMode="External"/><Relationship Id="rId644" Type="http://schemas.openxmlformats.org/officeDocument/2006/relationships/hyperlink" Target="https://secure.gcmtotalsolutions.com/league/reports/standingsDetails.aspx?golferID=2778&amp;weekNum=4&amp;aID=26" TargetMode="External"/><Relationship Id="rId851" Type="http://schemas.openxmlformats.org/officeDocument/2006/relationships/hyperlink" Target="https://secure.gcmtotalsolutions.com/league/reports/standingsDetails.aspx?golferID=2791&amp;weekNum=3&amp;aID=26" TargetMode="External"/><Relationship Id="rId1274" Type="http://schemas.openxmlformats.org/officeDocument/2006/relationships/hyperlink" Target="https://secure.gcmtotalsolutions.com/league/reports/standingsDetails.aspx?golferID=2817&amp;weekNum=10&amp;aID=26" TargetMode="External"/><Relationship Id="rId1481" Type="http://schemas.openxmlformats.org/officeDocument/2006/relationships/hyperlink" Target="https://secure.gcmtotalsolutions.com/league/reports/standingsDetails.aspx?golferID=2829&amp;weekNum=9&amp;aID=26" TargetMode="External"/><Relationship Id="rId2118" Type="http://schemas.openxmlformats.org/officeDocument/2006/relationships/hyperlink" Target="https://secure.gcmtotalsolutions.com/league/reports/standingsDetails.aspx?golferID=2870&amp;weekNum=6&amp;aID=26" TargetMode="External"/><Relationship Id="rId2325" Type="http://schemas.openxmlformats.org/officeDocument/2006/relationships/hyperlink" Target="https://secure.gcmtotalsolutions.com/league/reports/standingsDetails.aspx?golferID=2883&amp;weekNum=5&amp;aID=26" TargetMode="External"/><Relationship Id="rId2532" Type="http://schemas.openxmlformats.org/officeDocument/2006/relationships/hyperlink" Target="https://secure.gcmtotalsolutions.com/league/reports/standingsDetails.aspx?golferID=2895&amp;weekNum=4&amp;aID=26" TargetMode="External"/><Relationship Id="rId504" Type="http://schemas.openxmlformats.org/officeDocument/2006/relationships/hyperlink" Target="https://secure.gcmtotalsolutions.com/league/reports/standingsDetails.aspx?golferID=2770&amp;weekNum=8&amp;aID=26" TargetMode="External"/><Relationship Id="rId711" Type="http://schemas.openxmlformats.org/officeDocument/2006/relationships/hyperlink" Target="https://secure.gcmtotalsolutions.com/league/reports/standingsDetails.aspx?golferID=2782&amp;weekNum=7&amp;aID=26" TargetMode="External"/><Relationship Id="rId1134" Type="http://schemas.openxmlformats.org/officeDocument/2006/relationships/hyperlink" Target="https://secure.gcmtotalsolutions.com/league/reports/standingsDetails.aspx?golferID=2808&amp;weekNum=14&amp;aID=26" TargetMode="External"/><Relationship Id="rId1341" Type="http://schemas.openxmlformats.org/officeDocument/2006/relationships/hyperlink" Target="https://secure.gcmtotalsolutions.com/league/reports/standingsDetails.aspx?golferID=2820&amp;weekNum=13&amp;aID=26" TargetMode="External"/><Relationship Id="rId1201" Type="http://schemas.openxmlformats.org/officeDocument/2006/relationships/hyperlink" Target="https://secure.gcmtotalsolutions.com/league/reports/standingsDetails.aspx?golferID=2813&amp;weekNum=1&amp;aID=26" TargetMode="External"/><Relationship Id="rId294" Type="http://schemas.openxmlformats.org/officeDocument/2006/relationships/hyperlink" Target="https://secure.gcmtotalsolutions.com/league/reports/standingsDetails.aspx?golferID=2757&amp;weekNum=6&amp;aID=26" TargetMode="External"/><Relationship Id="rId2182" Type="http://schemas.openxmlformats.org/officeDocument/2006/relationships/hyperlink" Target="https://secure.gcmtotalsolutions.com/league/reports/standingsDetails.aspx?golferID=2874&amp;weekNum=6&amp;aID=26" TargetMode="External"/><Relationship Id="rId154" Type="http://schemas.openxmlformats.org/officeDocument/2006/relationships/hyperlink" Target="https://secure.gcmtotalsolutions.com/league/reports/standingsDetails.aspx?golferID=2749&amp;weekNum=10&amp;aID=26" TargetMode="External"/><Relationship Id="rId361" Type="http://schemas.openxmlformats.org/officeDocument/2006/relationships/hyperlink" Target="https://secure.gcmtotalsolutions.com/league/reports/standingsDetails.aspx?golferID=2761&amp;weekNum=9&amp;aID=26" TargetMode="External"/><Relationship Id="rId2042" Type="http://schemas.openxmlformats.org/officeDocument/2006/relationships/hyperlink" Target="https://secure.gcmtotalsolutions.com/league/reports/standingsDetails.aspx?golferID=2865&amp;weekNum=10&amp;aID=26" TargetMode="External"/><Relationship Id="rId221" Type="http://schemas.openxmlformats.org/officeDocument/2006/relationships/hyperlink" Target="https://secure.gcmtotalsolutions.com/league/reports/standingsDetails.aspx?golferID=2753&amp;weekNum=13&amp;aID=26" TargetMode="External"/><Relationship Id="rId1668" Type="http://schemas.openxmlformats.org/officeDocument/2006/relationships/hyperlink" Target="https://secure.gcmtotalsolutions.com/league/reports/standingsDetails.aspx?golferID=2841&amp;weekNum=4&amp;aID=26" TargetMode="External"/><Relationship Id="rId1875" Type="http://schemas.openxmlformats.org/officeDocument/2006/relationships/hyperlink" Target="https://secure.gcmtotalsolutions.com/league/reports/standingsDetails.aspx?golferID=2855&amp;weekNum=3&amp;aID=26" TargetMode="External"/><Relationship Id="rId2719" Type="http://schemas.openxmlformats.org/officeDocument/2006/relationships/hyperlink" Target="https://secure.gcmtotalsolutions.com/league/reports/standingsDetails.aspx?golferID=2906&amp;weekNum=15&amp;aID=26" TargetMode="External"/><Relationship Id="rId1528" Type="http://schemas.openxmlformats.org/officeDocument/2006/relationships/hyperlink" Target="https://secure.gcmtotalsolutions.com/league/reports/standingsDetails.aspx?golferID=2832&amp;weekNum=8&amp;aID=26" TargetMode="External"/><Relationship Id="rId1735" Type="http://schemas.openxmlformats.org/officeDocument/2006/relationships/hyperlink" Target="https://secure.gcmtotalsolutions.com/league/reports/standingsDetails.aspx?golferID=2845&amp;weekNum=7&amp;aID=26" TargetMode="External"/><Relationship Id="rId1942" Type="http://schemas.openxmlformats.org/officeDocument/2006/relationships/hyperlink" Target="https://secure.gcmtotalsolutions.com/league/reports/standingsDetails.aspx?golferID=2859&amp;weekNum=6&amp;aID=26" TargetMode="External"/><Relationship Id="rId27" Type="http://schemas.openxmlformats.org/officeDocument/2006/relationships/hyperlink" Target="https://secure.gcmtotalsolutions.com/league/reports/standingsDetails.aspx?golferID=2740&amp;weekNum=11&amp;aID=26" TargetMode="External"/><Relationship Id="rId1802" Type="http://schemas.openxmlformats.org/officeDocument/2006/relationships/hyperlink" Target="https://secure.gcmtotalsolutions.com/league/reports/standingsDetails.aspx?golferID=2849&amp;weekNum=10&amp;aID=26" TargetMode="External"/><Relationship Id="rId688" Type="http://schemas.openxmlformats.org/officeDocument/2006/relationships/hyperlink" Target="https://secure.gcmtotalsolutions.com/league/reports/standingsDetails.aspx?golferID=2780&amp;weekNum=16&amp;aID=26" TargetMode="External"/><Relationship Id="rId895" Type="http://schemas.openxmlformats.org/officeDocument/2006/relationships/hyperlink" Target="https://secure.gcmtotalsolutions.com/league/reports/standingsDetails.aspx?golferID=2793&amp;weekNum=15&amp;aID=26" TargetMode="External"/><Relationship Id="rId2369" Type="http://schemas.openxmlformats.org/officeDocument/2006/relationships/hyperlink" Target="https://secure.gcmtotalsolutions.com/league/reports/standingsDetails.aspx?golferID=2886&amp;weekNum=1&amp;aID=26" TargetMode="External"/><Relationship Id="rId2576" Type="http://schemas.openxmlformats.org/officeDocument/2006/relationships/hyperlink" Target="https://secure.gcmtotalsolutions.com/league/reports/standingsDetails.aspx?golferID=2897&amp;weekNum=16&amp;aID=26" TargetMode="External"/><Relationship Id="rId2783" Type="http://schemas.openxmlformats.org/officeDocument/2006/relationships/hyperlink" Target="https://secure.gcmtotalsolutions.com/league/reports/standingsDetails.aspx?golferID=2910&amp;weekNum=15&amp;aID=26" TargetMode="External"/><Relationship Id="rId548" Type="http://schemas.openxmlformats.org/officeDocument/2006/relationships/hyperlink" Target="https://secure.gcmtotalsolutions.com/league/reports/standingsDetails.aspx?golferID=2772&amp;weekNum=4&amp;aID=26" TargetMode="External"/><Relationship Id="rId755" Type="http://schemas.openxmlformats.org/officeDocument/2006/relationships/hyperlink" Target="https://secure.gcmtotalsolutions.com/league/reports/standingsDetails.aspx?golferID=2785&amp;weekNum=3&amp;aID=26" TargetMode="External"/><Relationship Id="rId962" Type="http://schemas.openxmlformats.org/officeDocument/2006/relationships/hyperlink" Target="https://secure.gcmtotalsolutions.com/league/reports/standingsDetails.aspx?golferID=2798&amp;weekNum=2&amp;aID=26" TargetMode="External"/><Relationship Id="rId1178" Type="http://schemas.openxmlformats.org/officeDocument/2006/relationships/hyperlink" Target="https://secure.gcmtotalsolutions.com/league/reports/standingsDetails.aspx?golferID=2811&amp;weekNum=10&amp;aID=26" TargetMode="External"/><Relationship Id="rId1385" Type="http://schemas.openxmlformats.org/officeDocument/2006/relationships/hyperlink" Target="https://secure.gcmtotalsolutions.com/league/reports/standingsDetails.aspx?golferID=2823&amp;weekNum=9&amp;aID=26" TargetMode="External"/><Relationship Id="rId1592" Type="http://schemas.openxmlformats.org/officeDocument/2006/relationships/hyperlink" Target="https://secure.gcmtotalsolutions.com/league/reports/standingsDetails.aspx?golferID=2836&amp;weekNum=8&amp;aID=26" TargetMode="External"/><Relationship Id="rId2229" Type="http://schemas.openxmlformats.org/officeDocument/2006/relationships/hyperlink" Target="https://secure.gcmtotalsolutions.com/league/reports/standingsDetails.aspx?golferID=2877&amp;weekNum=5&amp;aID=26" TargetMode="External"/><Relationship Id="rId2436" Type="http://schemas.openxmlformats.org/officeDocument/2006/relationships/hyperlink" Target="https://secure.gcmtotalsolutions.com/league/reports/standingsDetails.aspx?golferID=2890&amp;weekNum=4&amp;aID=26" TargetMode="External"/><Relationship Id="rId2643" Type="http://schemas.openxmlformats.org/officeDocument/2006/relationships/hyperlink" Target="https://secure.gcmtotalsolutions.com/league/reports/standingsDetails.aspx?golferID=2902&amp;weekNum=3&amp;aID=26" TargetMode="External"/><Relationship Id="rId91" Type="http://schemas.openxmlformats.org/officeDocument/2006/relationships/hyperlink" Target="https://secure.gcmtotalsolutions.com/league/reports/standingsDetails.aspx?golferID=2746&amp;weekNum=11&amp;aID=26" TargetMode="External"/><Relationship Id="rId408" Type="http://schemas.openxmlformats.org/officeDocument/2006/relationships/hyperlink" Target="https://secure.gcmtotalsolutions.com/league/reports/standingsDetails.aspx?golferID=2764&amp;weekNum=8&amp;aID=26" TargetMode="External"/><Relationship Id="rId615" Type="http://schemas.openxmlformats.org/officeDocument/2006/relationships/hyperlink" Target="https://secure.gcmtotalsolutions.com/league/reports/standingsDetails.aspx?golferID=2776&amp;weekNum=7&amp;aID=26" TargetMode="External"/><Relationship Id="rId822" Type="http://schemas.openxmlformats.org/officeDocument/2006/relationships/hyperlink" Target="https://secure.gcmtotalsolutions.com/league/reports/standingsDetails.aspx?golferID=2789&amp;weekNum=6&amp;aID=26" TargetMode="External"/><Relationship Id="rId1038" Type="http://schemas.openxmlformats.org/officeDocument/2006/relationships/hyperlink" Target="https://secure.gcmtotalsolutions.com/league/reports/standingsDetails.aspx?golferID=2803&amp;weekNum=14&amp;aID=26" TargetMode="External"/><Relationship Id="rId1245" Type="http://schemas.openxmlformats.org/officeDocument/2006/relationships/hyperlink" Target="https://secure.gcmtotalsolutions.com/league/reports/standingsDetails.aspx?golferID=2815&amp;weekNum=13&amp;aID=26" TargetMode="External"/><Relationship Id="rId1452" Type="http://schemas.openxmlformats.org/officeDocument/2006/relationships/hyperlink" Target="https://secure.gcmtotalsolutions.com/league/reports/standingsDetails.aspx?golferID=2827&amp;weekNum=12&amp;aID=26" TargetMode="External"/><Relationship Id="rId2503" Type="http://schemas.openxmlformats.org/officeDocument/2006/relationships/hyperlink" Target="https://secure.gcmtotalsolutions.com/league/reports/standingsDetails.aspx?golferID=2914&amp;weekNum=7&amp;aID=26" TargetMode="External"/><Relationship Id="rId1105" Type="http://schemas.openxmlformats.org/officeDocument/2006/relationships/hyperlink" Target="https://secure.gcmtotalsolutions.com/league/reports/standingsDetails.aspx?golferID=2807&amp;weekNum=1&amp;aID=26" TargetMode="External"/><Relationship Id="rId1312" Type="http://schemas.openxmlformats.org/officeDocument/2006/relationships/hyperlink" Target="https://secure.gcmtotalsolutions.com/league/reports/standingsDetails.aspx?golferID=2819&amp;weekNum=16&amp;aID=26" TargetMode="External"/><Relationship Id="rId2710" Type="http://schemas.openxmlformats.org/officeDocument/2006/relationships/hyperlink" Target="https://secure.gcmtotalsolutions.com/league/reports/standingsDetails.aspx?golferID=2906&amp;weekNum=6&amp;aID=26" TargetMode="External"/><Relationship Id="rId198" Type="http://schemas.openxmlformats.org/officeDocument/2006/relationships/hyperlink" Target="https://secure.gcmtotalsolutions.com/league/reports/standingsDetails.aspx?golferID=2752&amp;weekNum=6&amp;aID=26" TargetMode="External"/><Relationship Id="rId2086" Type="http://schemas.openxmlformats.org/officeDocument/2006/relationships/hyperlink" Target="https://secure.gcmtotalsolutions.com/league/reports/standingsDetails.aspx?golferID=2868&amp;weekNum=6&amp;aID=26" TargetMode="External"/><Relationship Id="rId2293" Type="http://schemas.openxmlformats.org/officeDocument/2006/relationships/hyperlink" Target="https://secure.gcmtotalsolutions.com/league/reports/standingsDetails.aspx?golferID=2881&amp;weekNum=5&amp;aID=26" TargetMode="External"/><Relationship Id="rId265" Type="http://schemas.openxmlformats.org/officeDocument/2006/relationships/hyperlink" Target="https://secure.gcmtotalsolutions.com/league/reports/standingsDetails.aspx?golferID=2756&amp;weekNum=9&amp;aID=26" TargetMode="External"/><Relationship Id="rId472" Type="http://schemas.openxmlformats.org/officeDocument/2006/relationships/hyperlink" Target="https://secure.gcmtotalsolutions.com/league/reports/standingsDetails.aspx?golferID=2768&amp;weekNum=8&amp;aID=26" TargetMode="External"/><Relationship Id="rId2153" Type="http://schemas.openxmlformats.org/officeDocument/2006/relationships/hyperlink" Target="https://secure.gcmtotalsolutions.com/league/reports/standingsDetails.aspx?golferID=2872&amp;weekNum=9&amp;aID=26" TargetMode="External"/><Relationship Id="rId2360" Type="http://schemas.openxmlformats.org/officeDocument/2006/relationships/hyperlink" Target="https://secure.gcmtotalsolutions.com/league/reports/standingsDetails.aspx?golferID=2885&amp;weekNum=8&amp;aID=26" TargetMode="External"/><Relationship Id="rId125" Type="http://schemas.openxmlformats.org/officeDocument/2006/relationships/hyperlink" Target="https://secure.gcmtotalsolutions.com/league/reports/standingsDetails.aspx?golferID=2747&amp;weekNum=13&amp;aID=26" TargetMode="External"/><Relationship Id="rId332" Type="http://schemas.openxmlformats.org/officeDocument/2006/relationships/hyperlink" Target="https://secure.gcmtotalsolutions.com/league/reports/standingsDetails.aspx?golferID=2759&amp;weekNum=12&amp;aID=26" TargetMode="External"/><Relationship Id="rId2013" Type="http://schemas.openxmlformats.org/officeDocument/2006/relationships/hyperlink" Target="https://secure.gcmtotalsolutions.com/league/reports/standingsDetails.aspx?golferID=2863&amp;weekNum=13&amp;aID=26" TargetMode="External"/><Relationship Id="rId2220" Type="http://schemas.openxmlformats.org/officeDocument/2006/relationships/hyperlink" Target="https://secure.gcmtotalsolutions.com/league/reports/standingsDetails.aspx?golferID=2876&amp;weekNum=12&amp;aID=26" TargetMode="External"/><Relationship Id="rId1779" Type="http://schemas.openxmlformats.org/officeDocument/2006/relationships/hyperlink" Target="https://secure.gcmtotalsolutions.com/league/reports/standingsDetails.aspx?golferID=2848&amp;weekNum=3&amp;aID=26" TargetMode="External"/><Relationship Id="rId1986" Type="http://schemas.openxmlformats.org/officeDocument/2006/relationships/hyperlink" Target="https://secure.gcmtotalsolutions.com/league/reports/standingsDetails.aspx?golferID=2862&amp;weekNum=2&amp;aID=26" TargetMode="External"/><Relationship Id="rId1639" Type="http://schemas.openxmlformats.org/officeDocument/2006/relationships/hyperlink" Target="https://secure.gcmtotalsolutions.com/league/reports/standingsDetails.aspx?golferID=2839&amp;weekNum=7&amp;aID=26" TargetMode="External"/><Relationship Id="rId1846" Type="http://schemas.openxmlformats.org/officeDocument/2006/relationships/hyperlink" Target="https://secure.gcmtotalsolutions.com/league/reports/standingsDetails.aspx?golferID=2852&amp;weekNum=6&amp;aID=26" TargetMode="External"/><Relationship Id="rId1706" Type="http://schemas.openxmlformats.org/officeDocument/2006/relationships/hyperlink" Target="https://secure.gcmtotalsolutions.com/league/reports/standingsDetails.aspx?golferID=2843&amp;weekNum=10&amp;aID=26" TargetMode="External"/><Relationship Id="rId1913" Type="http://schemas.openxmlformats.org/officeDocument/2006/relationships/hyperlink" Target="https://secure.gcmtotalsolutions.com/league/reports/standingsDetails.aspx?golferID=2857&amp;weekNum=9&amp;aID=26" TargetMode="External"/><Relationship Id="rId799" Type="http://schemas.openxmlformats.org/officeDocument/2006/relationships/hyperlink" Target="https://secure.gcmtotalsolutions.com/league/reports/standingsDetails.aspx?golferID=2787&amp;weekNum=15&amp;aID=26" TargetMode="External"/><Relationship Id="rId2687" Type="http://schemas.openxmlformats.org/officeDocument/2006/relationships/hyperlink" Target="https://secure.gcmtotalsolutions.com/league/reports/standingsDetails.aspx?golferID=2904&amp;weekNum=15&amp;aID=26" TargetMode="External"/><Relationship Id="rId659" Type="http://schemas.openxmlformats.org/officeDocument/2006/relationships/hyperlink" Target="https://secure.gcmtotalsolutions.com/league/reports/standingsDetails.aspx?golferID=2779&amp;weekNum=3&amp;aID=26" TargetMode="External"/><Relationship Id="rId866" Type="http://schemas.openxmlformats.org/officeDocument/2006/relationships/hyperlink" Target="https://secure.gcmtotalsolutions.com/league/reports/standingsDetails.aspx?golferID=2792&amp;weekNum=2&amp;aID=26" TargetMode="External"/><Relationship Id="rId1289" Type="http://schemas.openxmlformats.org/officeDocument/2006/relationships/hyperlink" Target="https://secure.gcmtotalsolutions.com/league/reports/standingsDetails.aspx?golferID=2818&amp;weekNum=9&amp;aID=26" TargetMode="External"/><Relationship Id="rId1496" Type="http://schemas.openxmlformats.org/officeDocument/2006/relationships/hyperlink" Target="https://secure.gcmtotalsolutions.com/league/reports/standingsDetails.aspx?golferID=2830&amp;weekNum=8&amp;aID=26" TargetMode="External"/><Relationship Id="rId2547" Type="http://schemas.openxmlformats.org/officeDocument/2006/relationships/hyperlink" Target="https://secure.gcmtotalsolutions.com/league/reports/standingsDetails.aspx?golferID=2896&amp;weekNum=3&amp;aID=26" TargetMode="External"/><Relationship Id="rId519" Type="http://schemas.openxmlformats.org/officeDocument/2006/relationships/hyperlink" Target="https://secure.gcmtotalsolutions.com/league/reports/standingsDetails.aspx?golferID=2912&amp;weekNum=7&amp;aID=26" TargetMode="External"/><Relationship Id="rId1149" Type="http://schemas.openxmlformats.org/officeDocument/2006/relationships/hyperlink" Target="https://secure.gcmtotalsolutions.com/league/reports/standingsDetails.aspx?golferID=2809&amp;weekNum=13&amp;aID=26" TargetMode="External"/><Relationship Id="rId1356" Type="http://schemas.openxmlformats.org/officeDocument/2006/relationships/hyperlink" Target="https://secure.gcmtotalsolutions.com/league/reports/standingsDetails.aspx?golferID=2821&amp;weekNum=12&amp;aID=26" TargetMode="External"/><Relationship Id="rId2754" Type="http://schemas.openxmlformats.org/officeDocument/2006/relationships/hyperlink" Target="https://secure.gcmtotalsolutions.com/league/reports/standingsDetails.aspx?golferID=2909&amp;weekNum=2&amp;aID=26" TargetMode="External"/><Relationship Id="rId726" Type="http://schemas.openxmlformats.org/officeDocument/2006/relationships/hyperlink" Target="https://secure.gcmtotalsolutions.com/league/reports/standingsDetails.aspx?golferID=2783&amp;weekNum=6&amp;aID=26" TargetMode="External"/><Relationship Id="rId933" Type="http://schemas.openxmlformats.org/officeDocument/2006/relationships/hyperlink" Target="https://secure.gcmtotalsolutions.com/league/reports/standingsDetails.aspx?golferID=2796&amp;weekNum=5&amp;aID=26" TargetMode="External"/><Relationship Id="rId1009" Type="http://schemas.openxmlformats.org/officeDocument/2006/relationships/hyperlink" Target="https://secure.gcmtotalsolutions.com/league/reports/standingsDetails.aspx?golferID=2801&amp;weekNum=1&amp;aID=26" TargetMode="External"/><Relationship Id="rId1563" Type="http://schemas.openxmlformats.org/officeDocument/2006/relationships/hyperlink" Target="https://secure.gcmtotalsolutions.com/league/reports/standingsDetails.aspx?golferID=2834&amp;weekNum=11&amp;aID=26" TargetMode="External"/><Relationship Id="rId1770" Type="http://schemas.openxmlformats.org/officeDocument/2006/relationships/hyperlink" Target="https://secure.gcmtotalsolutions.com/league/reports/standingsDetails.aspx?golferID=2847&amp;weekNum=10&amp;aID=26" TargetMode="External"/><Relationship Id="rId2407" Type="http://schemas.openxmlformats.org/officeDocument/2006/relationships/hyperlink" Target="https://secure.gcmtotalsolutions.com/league/reports/standingsDetails.aspx?golferID=2888&amp;weekNum=7&amp;aID=26" TargetMode="External"/><Relationship Id="rId2614" Type="http://schemas.openxmlformats.org/officeDocument/2006/relationships/hyperlink" Target="https://secure.gcmtotalsolutions.com/league/reports/standingsDetails.aspx?golferID=2900&amp;weekNum=6&amp;aID=26" TargetMode="External"/><Relationship Id="rId62" Type="http://schemas.openxmlformats.org/officeDocument/2006/relationships/hyperlink" Target="https://secure.gcmtotalsolutions.com/league/reports/standingsDetails.aspx?golferID=2742&amp;weekNum=14&amp;aID=26" TargetMode="External"/><Relationship Id="rId1216" Type="http://schemas.openxmlformats.org/officeDocument/2006/relationships/hyperlink" Target="https://secure.gcmtotalsolutions.com/league/reports/standingsDetails.aspx?golferID=2813&amp;weekNum=16&amp;aID=26" TargetMode="External"/><Relationship Id="rId1423" Type="http://schemas.openxmlformats.org/officeDocument/2006/relationships/hyperlink" Target="https://secure.gcmtotalsolutions.com/league/reports/standingsDetails.aspx?golferID=2825&amp;weekNum=15&amp;aID=26" TargetMode="External"/><Relationship Id="rId1630" Type="http://schemas.openxmlformats.org/officeDocument/2006/relationships/hyperlink" Target="https://secure.gcmtotalsolutions.com/league/reports/standingsDetails.aspx?golferID=2838&amp;weekNum=14&amp;aID=26" TargetMode="External"/><Relationship Id="rId2197" Type="http://schemas.openxmlformats.org/officeDocument/2006/relationships/hyperlink" Target="https://secure.gcmtotalsolutions.com/league/reports/standingsDetails.aspx?golferID=2875&amp;weekNum=5&amp;aID=26" TargetMode="External"/><Relationship Id="rId169" Type="http://schemas.openxmlformats.org/officeDocument/2006/relationships/hyperlink" Target="https://secure.gcmtotalsolutions.com/league/reports/standingsDetails.aspx?golferID=2750&amp;weekNum=9&amp;aID=26" TargetMode="External"/><Relationship Id="rId376" Type="http://schemas.openxmlformats.org/officeDocument/2006/relationships/hyperlink" Target="https://secure.gcmtotalsolutions.com/league/reports/standingsDetails.aspx?golferID=2762&amp;weekNum=8&amp;aID=26" TargetMode="External"/><Relationship Id="rId583" Type="http://schemas.openxmlformats.org/officeDocument/2006/relationships/hyperlink" Target="https://secure.gcmtotalsolutions.com/league/reports/standingsDetails.aspx?golferID=2774&amp;weekNum=7&amp;aID=26" TargetMode="External"/><Relationship Id="rId790" Type="http://schemas.openxmlformats.org/officeDocument/2006/relationships/hyperlink" Target="https://secure.gcmtotalsolutions.com/league/reports/standingsDetails.aspx?golferID=2787&amp;weekNum=6&amp;aID=26" TargetMode="External"/><Relationship Id="rId2057" Type="http://schemas.openxmlformats.org/officeDocument/2006/relationships/hyperlink" Target="https://secure.gcmtotalsolutions.com/league/reports/standingsDetails.aspx?golferID=2866&amp;weekNum=9&amp;aID=26" TargetMode="External"/><Relationship Id="rId2264" Type="http://schemas.openxmlformats.org/officeDocument/2006/relationships/hyperlink" Target="https://secure.gcmtotalsolutions.com/league/reports/standingsDetails.aspx?golferID=2879&amp;weekNum=8&amp;aID=26" TargetMode="External"/><Relationship Id="rId2471" Type="http://schemas.openxmlformats.org/officeDocument/2006/relationships/hyperlink" Target="https://secure.gcmtotalsolutions.com/league/reports/standingsDetails.aspx?golferID=2892&amp;weekNum=7&amp;aID=26" TargetMode="External"/><Relationship Id="rId4" Type="http://schemas.openxmlformats.org/officeDocument/2006/relationships/hyperlink" Target="https://secure.gcmtotalsolutions.com/league/reports/standingsDetails.aspx?golferID=2739&amp;weekNum=4&amp;aID=26" TargetMode="External"/><Relationship Id="rId236" Type="http://schemas.openxmlformats.org/officeDocument/2006/relationships/hyperlink" Target="https://secure.gcmtotalsolutions.com/league/reports/standingsDetails.aspx?golferID=2754&amp;weekNum=12&amp;aID=26" TargetMode="External"/><Relationship Id="rId443" Type="http://schemas.openxmlformats.org/officeDocument/2006/relationships/hyperlink" Target="https://secure.gcmtotalsolutions.com/league/reports/standingsDetails.aspx?golferID=2766&amp;weekNum=11&amp;aID=26" TargetMode="External"/><Relationship Id="rId650" Type="http://schemas.openxmlformats.org/officeDocument/2006/relationships/hyperlink" Target="https://secure.gcmtotalsolutions.com/league/reports/standingsDetails.aspx?golferID=2778&amp;weekNum=10&amp;aID=26" TargetMode="External"/><Relationship Id="rId888" Type="http://schemas.openxmlformats.org/officeDocument/2006/relationships/hyperlink" Target="https://secure.gcmtotalsolutions.com/league/reports/standingsDetails.aspx?golferID=2793&amp;weekNum=8&amp;aID=26" TargetMode="External"/><Relationship Id="rId1073" Type="http://schemas.openxmlformats.org/officeDocument/2006/relationships/hyperlink" Target="https://secure.gcmtotalsolutions.com/league/reports/standingsDetails.aspx?golferID=2804&amp;weekNum=1&amp;aID=26" TargetMode="External"/><Relationship Id="rId1280" Type="http://schemas.openxmlformats.org/officeDocument/2006/relationships/hyperlink" Target="https://secure.gcmtotalsolutions.com/league/reports/standingsDetails.aspx?golferID=2817&amp;weekNum=16&amp;aID=26" TargetMode="External"/><Relationship Id="rId2124" Type="http://schemas.openxmlformats.org/officeDocument/2006/relationships/hyperlink" Target="https://secure.gcmtotalsolutions.com/league/reports/standingsDetails.aspx?golferID=2870&amp;weekNum=12&amp;aID=26" TargetMode="External"/><Relationship Id="rId2331" Type="http://schemas.openxmlformats.org/officeDocument/2006/relationships/hyperlink" Target="https://secure.gcmtotalsolutions.com/league/reports/standingsDetails.aspx?golferID=2883&amp;weekNum=11&amp;aID=26" TargetMode="External"/><Relationship Id="rId2569" Type="http://schemas.openxmlformats.org/officeDocument/2006/relationships/hyperlink" Target="https://secure.gcmtotalsolutions.com/league/reports/standingsDetails.aspx?golferID=2897&amp;weekNum=9&amp;aID=26" TargetMode="External"/><Relationship Id="rId2776" Type="http://schemas.openxmlformats.org/officeDocument/2006/relationships/hyperlink" Target="https://secure.gcmtotalsolutions.com/league/reports/standingsDetails.aspx?golferID=2910&amp;weekNum=8&amp;aID=26" TargetMode="External"/><Relationship Id="rId303" Type="http://schemas.openxmlformats.org/officeDocument/2006/relationships/hyperlink" Target="https://secure.gcmtotalsolutions.com/league/reports/standingsDetails.aspx?golferID=2757&amp;weekNum=15&amp;aID=26" TargetMode="External"/><Relationship Id="rId748" Type="http://schemas.openxmlformats.org/officeDocument/2006/relationships/hyperlink" Target="https://secure.gcmtotalsolutions.com/league/reports/standingsDetails.aspx?golferID=2784&amp;weekNum=12&amp;aID=26" TargetMode="External"/><Relationship Id="rId955" Type="http://schemas.openxmlformats.org/officeDocument/2006/relationships/hyperlink" Target="https://secure.gcmtotalsolutions.com/league/reports/standingsDetails.aspx?golferID=2797&amp;weekNum=11&amp;aID=26" TargetMode="External"/><Relationship Id="rId1140" Type="http://schemas.openxmlformats.org/officeDocument/2006/relationships/hyperlink" Target="https://secure.gcmtotalsolutions.com/league/reports/standingsDetails.aspx?golferID=2809&amp;weekNum=4&amp;aID=26" TargetMode="External"/><Relationship Id="rId1378" Type="http://schemas.openxmlformats.org/officeDocument/2006/relationships/hyperlink" Target="https://secure.gcmtotalsolutions.com/league/reports/standingsDetails.aspx?golferID=2823&amp;weekNum=2&amp;aID=26" TargetMode="External"/><Relationship Id="rId1585" Type="http://schemas.openxmlformats.org/officeDocument/2006/relationships/hyperlink" Target="https://secure.gcmtotalsolutions.com/league/reports/standingsDetails.aspx?golferID=2836&amp;weekNum=1&amp;aID=26" TargetMode="External"/><Relationship Id="rId1792" Type="http://schemas.openxmlformats.org/officeDocument/2006/relationships/hyperlink" Target="https://secure.gcmtotalsolutions.com/league/reports/standingsDetails.aspx?golferID=2848&amp;weekNum=16&amp;aID=26" TargetMode="External"/><Relationship Id="rId2429" Type="http://schemas.openxmlformats.org/officeDocument/2006/relationships/hyperlink" Target="https://secure.gcmtotalsolutions.com/league/reports/standingsDetails.aspx?golferID=2889&amp;weekNum=13&amp;aID=26" TargetMode="External"/><Relationship Id="rId2636" Type="http://schemas.openxmlformats.org/officeDocument/2006/relationships/hyperlink" Target="https://secure.gcmtotalsolutions.com/league/reports/standingsDetails.aspx?golferID=2901&amp;weekNum=12&amp;aID=26" TargetMode="External"/><Relationship Id="rId84" Type="http://schemas.openxmlformats.org/officeDocument/2006/relationships/hyperlink" Target="https://secure.gcmtotalsolutions.com/league/reports/standingsDetails.aspx?golferID=2746&amp;weekNum=4&amp;aID=26" TargetMode="External"/><Relationship Id="rId510" Type="http://schemas.openxmlformats.org/officeDocument/2006/relationships/hyperlink" Target="https://secure.gcmtotalsolutions.com/league/reports/standingsDetails.aspx?golferID=2770&amp;weekNum=14&amp;aID=26" TargetMode="External"/><Relationship Id="rId608" Type="http://schemas.openxmlformats.org/officeDocument/2006/relationships/hyperlink" Target="https://secure.gcmtotalsolutions.com/league/reports/standingsDetails.aspx?golferID=2775&amp;weekNum=16&amp;aID=26" TargetMode="External"/><Relationship Id="rId815" Type="http://schemas.openxmlformats.org/officeDocument/2006/relationships/hyperlink" Target="https://secure.gcmtotalsolutions.com/league/reports/standingsDetails.aspx?golferID=2788&amp;weekNum=15&amp;aID=26" TargetMode="External"/><Relationship Id="rId1238" Type="http://schemas.openxmlformats.org/officeDocument/2006/relationships/hyperlink" Target="https://secure.gcmtotalsolutions.com/league/reports/standingsDetails.aspx?golferID=2815&amp;weekNum=6&amp;aID=26" TargetMode="External"/><Relationship Id="rId1445" Type="http://schemas.openxmlformats.org/officeDocument/2006/relationships/hyperlink" Target="https://secure.gcmtotalsolutions.com/league/reports/standingsDetails.aspx?golferID=2827&amp;weekNum=5&amp;aID=26" TargetMode="External"/><Relationship Id="rId1652" Type="http://schemas.openxmlformats.org/officeDocument/2006/relationships/hyperlink" Target="https://secure.gcmtotalsolutions.com/league/reports/standingsDetails.aspx?golferID=2840&amp;weekNum=4&amp;aID=26" TargetMode="External"/><Relationship Id="rId1000" Type="http://schemas.openxmlformats.org/officeDocument/2006/relationships/hyperlink" Target="https://secure.gcmtotalsolutions.com/league/reports/standingsDetails.aspx?golferID=2800&amp;weekNum=8&amp;aID=26" TargetMode="External"/><Relationship Id="rId1305" Type="http://schemas.openxmlformats.org/officeDocument/2006/relationships/hyperlink" Target="https://secure.gcmtotalsolutions.com/league/reports/standingsDetails.aspx?golferID=2819&amp;weekNum=9&amp;aID=26" TargetMode="External"/><Relationship Id="rId1957" Type="http://schemas.openxmlformats.org/officeDocument/2006/relationships/hyperlink" Target="https://secure.gcmtotalsolutions.com/league/reports/standingsDetails.aspx?golferID=2860&amp;weekNum=5&amp;aID=26" TargetMode="External"/><Relationship Id="rId2703" Type="http://schemas.openxmlformats.org/officeDocument/2006/relationships/hyperlink" Target="https://secure.gcmtotalsolutions.com/league/reports/standingsDetails.aspx?golferID=2905&amp;weekNum=15&amp;aID=26" TargetMode="External"/><Relationship Id="rId1512" Type="http://schemas.openxmlformats.org/officeDocument/2006/relationships/hyperlink" Target="https://secure.gcmtotalsolutions.com/league/reports/standingsDetails.aspx?golferID=2831&amp;weekNum=8&amp;aID=26" TargetMode="External"/><Relationship Id="rId1817" Type="http://schemas.openxmlformats.org/officeDocument/2006/relationships/hyperlink" Target="https://secure.gcmtotalsolutions.com/league/reports/standingsDetails.aspx?golferID=2850&amp;weekNum=9&amp;aID=26" TargetMode="External"/><Relationship Id="rId11" Type="http://schemas.openxmlformats.org/officeDocument/2006/relationships/hyperlink" Target="https://secure.gcmtotalsolutions.com/league/reports/standingsDetails.aspx?golferID=2739&amp;weekNum=11&amp;aID=26" TargetMode="External"/><Relationship Id="rId398" Type="http://schemas.openxmlformats.org/officeDocument/2006/relationships/hyperlink" Target="https://secure.gcmtotalsolutions.com/league/reports/standingsDetails.aspx?golferID=2763&amp;weekNum=14&amp;aID=26" TargetMode="External"/><Relationship Id="rId2079" Type="http://schemas.openxmlformats.org/officeDocument/2006/relationships/hyperlink" Target="https://secure.gcmtotalsolutions.com/league/reports/standingsDetails.aspx?golferID=2867&amp;weekNum=15&amp;aID=26" TargetMode="External"/><Relationship Id="rId160" Type="http://schemas.openxmlformats.org/officeDocument/2006/relationships/hyperlink" Target="https://secure.gcmtotalsolutions.com/league/reports/standingsDetails.aspx?golferID=2749&amp;weekNum=16&amp;aID=26" TargetMode="External"/><Relationship Id="rId2286" Type="http://schemas.openxmlformats.org/officeDocument/2006/relationships/hyperlink" Target="https://secure.gcmtotalsolutions.com/league/reports/standingsDetails.aspx?golferID=2880&amp;weekNum=14&amp;aID=26" TargetMode="External"/><Relationship Id="rId2493" Type="http://schemas.openxmlformats.org/officeDocument/2006/relationships/hyperlink" Target="https://secure.gcmtotalsolutions.com/league/reports/standingsDetails.aspx?golferID=2893&amp;weekNum=13&amp;aID=26" TargetMode="External"/><Relationship Id="rId258" Type="http://schemas.openxmlformats.org/officeDocument/2006/relationships/hyperlink" Target="https://secure.gcmtotalsolutions.com/league/reports/standingsDetails.aspx?golferID=2756&amp;weekNum=2&amp;aID=26" TargetMode="External"/><Relationship Id="rId465" Type="http://schemas.openxmlformats.org/officeDocument/2006/relationships/hyperlink" Target="https://secure.gcmtotalsolutions.com/league/reports/standingsDetails.aspx?golferID=2768&amp;weekNum=1&amp;aID=26" TargetMode="External"/><Relationship Id="rId672" Type="http://schemas.openxmlformats.org/officeDocument/2006/relationships/hyperlink" Target="https://secure.gcmtotalsolutions.com/league/reports/standingsDetails.aspx?golferID=2779&amp;weekNum=16&amp;aID=26" TargetMode="External"/><Relationship Id="rId1095" Type="http://schemas.openxmlformats.org/officeDocument/2006/relationships/hyperlink" Target="https://secure.gcmtotalsolutions.com/league/reports/standingsDetails.aspx?golferID=2806&amp;weekNum=7&amp;aID=26" TargetMode="External"/><Relationship Id="rId2146" Type="http://schemas.openxmlformats.org/officeDocument/2006/relationships/hyperlink" Target="https://secure.gcmtotalsolutions.com/league/reports/standingsDetails.aspx?golferID=2872&amp;weekNum=2&amp;aID=26" TargetMode="External"/><Relationship Id="rId2353" Type="http://schemas.openxmlformats.org/officeDocument/2006/relationships/hyperlink" Target="https://secure.gcmtotalsolutions.com/league/reports/standingsDetails.aspx?golferID=2885&amp;weekNum=1&amp;aID=26" TargetMode="External"/><Relationship Id="rId2560" Type="http://schemas.openxmlformats.org/officeDocument/2006/relationships/hyperlink" Target="https://secure.gcmtotalsolutions.com/league/reports/standingsDetails.aspx?golferID=2896&amp;weekNum=16&amp;aID=26" TargetMode="External"/><Relationship Id="rId2798" Type="http://schemas.openxmlformats.org/officeDocument/2006/relationships/hyperlink" Target="https://secure.gcmtotalsolutions.com/league/reports/standingsDetails.aspx?golferID=2911&amp;weekNum=14&amp;aID=26" TargetMode="External"/><Relationship Id="rId118" Type="http://schemas.openxmlformats.org/officeDocument/2006/relationships/hyperlink" Target="https://secure.gcmtotalsolutions.com/league/reports/standingsDetails.aspx?golferID=2747&amp;weekNum=6&amp;aID=26" TargetMode="External"/><Relationship Id="rId325" Type="http://schemas.openxmlformats.org/officeDocument/2006/relationships/hyperlink" Target="https://secure.gcmtotalsolutions.com/league/reports/standingsDetails.aspx?golferID=2759&amp;weekNum=5&amp;aID=26" TargetMode="External"/><Relationship Id="rId532" Type="http://schemas.openxmlformats.org/officeDocument/2006/relationships/hyperlink" Target="https://secure.gcmtotalsolutions.com/league/reports/standingsDetails.aspx?golferID=2771&amp;weekNum=4&amp;aID=26" TargetMode="External"/><Relationship Id="rId977" Type="http://schemas.openxmlformats.org/officeDocument/2006/relationships/hyperlink" Target="https://secure.gcmtotalsolutions.com/league/reports/standingsDetails.aspx?golferID=2799&amp;weekNum=1&amp;aID=26" TargetMode="External"/><Relationship Id="rId1162" Type="http://schemas.openxmlformats.org/officeDocument/2006/relationships/hyperlink" Target="https://secure.gcmtotalsolutions.com/league/reports/standingsDetails.aspx?golferID=2810&amp;weekNum=10&amp;aID=26" TargetMode="External"/><Relationship Id="rId2006" Type="http://schemas.openxmlformats.org/officeDocument/2006/relationships/hyperlink" Target="https://secure.gcmtotalsolutions.com/league/reports/standingsDetails.aspx?golferID=2863&amp;weekNum=6&amp;aID=26" TargetMode="External"/><Relationship Id="rId2213" Type="http://schemas.openxmlformats.org/officeDocument/2006/relationships/hyperlink" Target="https://secure.gcmtotalsolutions.com/league/reports/standingsDetails.aspx?golferID=2876&amp;weekNum=5&amp;aID=26" TargetMode="External"/><Relationship Id="rId2420" Type="http://schemas.openxmlformats.org/officeDocument/2006/relationships/hyperlink" Target="https://secure.gcmtotalsolutions.com/league/reports/standingsDetails.aspx?golferID=2889&amp;weekNum=4&amp;aID=26" TargetMode="External"/><Relationship Id="rId2658" Type="http://schemas.openxmlformats.org/officeDocument/2006/relationships/hyperlink" Target="https://secure.gcmtotalsolutions.com/league/reports/standingsDetails.aspx?golferID=2903&amp;weekNum=2&amp;aID=26" TargetMode="External"/><Relationship Id="rId837" Type="http://schemas.openxmlformats.org/officeDocument/2006/relationships/hyperlink" Target="https://secure.gcmtotalsolutions.com/league/reports/standingsDetails.aspx?golferID=2790&amp;weekNum=5&amp;aID=26" TargetMode="External"/><Relationship Id="rId1022" Type="http://schemas.openxmlformats.org/officeDocument/2006/relationships/hyperlink" Target="https://secure.gcmtotalsolutions.com/league/reports/standingsDetails.aspx?golferID=2801&amp;weekNum=14&amp;aID=26" TargetMode="External"/><Relationship Id="rId1467" Type="http://schemas.openxmlformats.org/officeDocument/2006/relationships/hyperlink" Target="https://secure.gcmtotalsolutions.com/league/reports/standingsDetails.aspx?golferID=2828&amp;weekNum=11&amp;aID=26" TargetMode="External"/><Relationship Id="rId1674" Type="http://schemas.openxmlformats.org/officeDocument/2006/relationships/hyperlink" Target="https://secure.gcmtotalsolutions.com/league/reports/standingsDetails.aspx?golferID=2841&amp;weekNum=10&amp;aID=26" TargetMode="External"/><Relationship Id="rId1881" Type="http://schemas.openxmlformats.org/officeDocument/2006/relationships/hyperlink" Target="https://secure.gcmtotalsolutions.com/league/reports/standingsDetails.aspx?golferID=2855&amp;weekNum=9&amp;aID=26" TargetMode="External"/><Relationship Id="rId2518" Type="http://schemas.openxmlformats.org/officeDocument/2006/relationships/hyperlink" Target="https://secure.gcmtotalsolutions.com/league/reports/standingsDetails.aspx?golferID=2894&amp;weekNum=6&amp;aID=26" TargetMode="External"/><Relationship Id="rId2725" Type="http://schemas.openxmlformats.org/officeDocument/2006/relationships/hyperlink" Target="https://secure.gcmtotalsolutions.com/league/reports/standingsDetails.aspx?golferID=2907&amp;weekNum=5&amp;aID=26" TargetMode="External"/><Relationship Id="rId904" Type="http://schemas.openxmlformats.org/officeDocument/2006/relationships/hyperlink" Target="https://secure.gcmtotalsolutions.com/league/reports/standingsDetails.aspx?golferID=2794&amp;weekNum=8&amp;aID=26" TargetMode="External"/><Relationship Id="rId1327" Type="http://schemas.openxmlformats.org/officeDocument/2006/relationships/hyperlink" Target="https://secure.gcmtotalsolutions.com/league/reports/standingsDetails.aspx?golferID=2913&amp;weekNum=15&amp;aID=26" TargetMode="External"/><Relationship Id="rId1534" Type="http://schemas.openxmlformats.org/officeDocument/2006/relationships/hyperlink" Target="https://secure.gcmtotalsolutions.com/league/reports/standingsDetails.aspx?golferID=2832&amp;weekNum=14&amp;aID=26" TargetMode="External"/><Relationship Id="rId1741" Type="http://schemas.openxmlformats.org/officeDocument/2006/relationships/hyperlink" Target="https://secure.gcmtotalsolutions.com/league/reports/standingsDetails.aspx?golferID=2845&amp;weekNum=13&amp;aID=26" TargetMode="External"/><Relationship Id="rId1979" Type="http://schemas.openxmlformats.org/officeDocument/2006/relationships/hyperlink" Target="https://secure.gcmtotalsolutions.com/league/reports/standingsDetails.aspx?golferID=2861&amp;weekNum=11&amp;aID=26" TargetMode="External"/><Relationship Id="rId33" Type="http://schemas.openxmlformats.org/officeDocument/2006/relationships/hyperlink" Target="https://secure.gcmtotalsolutions.com/league/reports/standingsDetails.aspx?golferID=2741&amp;weekNum=1&amp;aID=26" TargetMode="External"/><Relationship Id="rId1601" Type="http://schemas.openxmlformats.org/officeDocument/2006/relationships/hyperlink" Target="https://secure.gcmtotalsolutions.com/league/reports/standingsDetails.aspx?golferID=2837&amp;weekNum=1&amp;aID=26" TargetMode="External"/><Relationship Id="rId1839" Type="http://schemas.openxmlformats.org/officeDocument/2006/relationships/hyperlink" Target="https://secure.gcmtotalsolutions.com/league/reports/standingsDetails.aspx?golferID=2851&amp;weekNum=15&amp;aID=26" TargetMode="External"/><Relationship Id="rId182" Type="http://schemas.openxmlformats.org/officeDocument/2006/relationships/hyperlink" Target="https://secure.gcmtotalsolutions.com/league/reports/standingsDetails.aspx?golferID=2751&amp;weekNum=6&amp;aID=26" TargetMode="External"/><Relationship Id="rId1906" Type="http://schemas.openxmlformats.org/officeDocument/2006/relationships/hyperlink" Target="https://secure.gcmtotalsolutions.com/league/reports/standingsDetails.aspx?golferID=2857&amp;weekNum=2&amp;aID=26" TargetMode="External"/><Relationship Id="rId487" Type="http://schemas.openxmlformats.org/officeDocument/2006/relationships/hyperlink" Target="https://secure.gcmtotalsolutions.com/league/reports/standingsDetails.aspx?golferID=2769&amp;weekNum=7&amp;aID=26" TargetMode="External"/><Relationship Id="rId694" Type="http://schemas.openxmlformats.org/officeDocument/2006/relationships/hyperlink" Target="https://secure.gcmtotalsolutions.com/league/reports/standingsDetails.aspx?golferID=2781&amp;weekNum=6&amp;aID=26" TargetMode="External"/><Relationship Id="rId2070" Type="http://schemas.openxmlformats.org/officeDocument/2006/relationships/hyperlink" Target="https://secure.gcmtotalsolutions.com/league/reports/standingsDetails.aspx?golferID=2867&amp;weekNum=6&amp;aID=26" TargetMode="External"/><Relationship Id="rId2168" Type="http://schemas.openxmlformats.org/officeDocument/2006/relationships/hyperlink" Target="https://secure.gcmtotalsolutions.com/league/reports/standingsDetails.aspx?golferID=2873&amp;weekNum=8&amp;aID=26" TargetMode="External"/><Relationship Id="rId2375" Type="http://schemas.openxmlformats.org/officeDocument/2006/relationships/hyperlink" Target="https://secure.gcmtotalsolutions.com/league/reports/standingsDetails.aspx?golferID=2886&amp;weekNum=7&amp;aID=26" TargetMode="External"/><Relationship Id="rId347" Type="http://schemas.openxmlformats.org/officeDocument/2006/relationships/hyperlink" Target="https://secure.gcmtotalsolutions.com/league/reports/standingsDetails.aspx?golferID=2760&amp;weekNum=11&amp;aID=26" TargetMode="External"/><Relationship Id="rId999" Type="http://schemas.openxmlformats.org/officeDocument/2006/relationships/hyperlink" Target="https://secure.gcmtotalsolutions.com/league/reports/standingsDetails.aspx?golferID=2800&amp;weekNum=7&amp;aID=26" TargetMode="External"/><Relationship Id="rId1184" Type="http://schemas.openxmlformats.org/officeDocument/2006/relationships/hyperlink" Target="https://secure.gcmtotalsolutions.com/league/reports/standingsDetails.aspx?golferID=2811&amp;weekNum=16&amp;aID=26" TargetMode="External"/><Relationship Id="rId2028" Type="http://schemas.openxmlformats.org/officeDocument/2006/relationships/hyperlink" Target="https://secure.gcmtotalsolutions.com/league/reports/standingsDetails.aspx?golferID=2864&amp;weekNum=12&amp;aID=26" TargetMode="External"/><Relationship Id="rId2582" Type="http://schemas.openxmlformats.org/officeDocument/2006/relationships/hyperlink" Target="https://secure.gcmtotalsolutions.com/league/reports/standingsDetails.aspx?golferID=2898&amp;weekNum=6&amp;aID=26" TargetMode="External"/><Relationship Id="rId554" Type="http://schemas.openxmlformats.org/officeDocument/2006/relationships/hyperlink" Target="https://secure.gcmtotalsolutions.com/league/reports/standingsDetails.aspx?golferID=2772&amp;weekNum=10&amp;aID=26" TargetMode="External"/><Relationship Id="rId761" Type="http://schemas.openxmlformats.org/officeDocument/2006/relationships/hyperlink" Target="https://secure.gcmtotalsolutions.com/league/reports/standingsDetails.aspx?golferID=2785&amp;weekNum=9&amp;aID=26" TargetMode="External"/><Relationship Id="rId859" Type="http://schemas.openxmlformats.org/officeDocument/2006/relationships/hyperlink" Target="https://secure.gcmtotalsolutions.com/league/reports/standingsDetails.aspx?golferID=2791&amp;weekNum=11&amp;aID=26" TargetMode="External"/><Relationship Id="rId1391" Type="http://schemas.openxmlformats.org/officeDocument/2006/relationships/hyperlink" Target="https://secure.gcmtotalsolutions.com/league/reports/standingsDetails.aspx?golferID=2823&amp;weekNum=15&amp;aID=26" TargetMode="External"/><Relationship Id="rId1489" Type="http://schemas.openxmlformats.org/officeDocument/2006/relationships/hyperlink" Target="https://secure.gcmtotalsolutions.com/league/reports/standingsDetails.aspx?golferID=2830&amp;weekNum=1&amp;aID=26" TargetMode="External"/><Relationship Id="rId1696" Type="http://schemas.openxmlformats.org/officeDocument/2006/relationships/hyperlink" Target="https://secure.gcmtotalsolutions.com/league/reports/standingsDetails.aspx?golferID=2842&amp;weekNum=16&amp;aID=26" TargetMode="External"/><Relationship Id="rId2235" Type="http://schemas.openxmlformats.org/officeDocument/2006/relationships/hyperlink" Target="https://secure.gcmtotalsolutions.com/league/reports/standingsDetails.aspx?golferID=2877&amp;weekNum=11&amp;aID=26" TargetMode="External"/><Relationship Id="rId2442" Type="http://schemas.openxmlformats.org/officeDocument/2006/relationships/hyperlink" Target="https://secure.gcmtotalsolutions.com/league/reports/standingsDetails.aspx?golferID=2890&amp;weekNum=10&amp;aID=26" TargetMode="External"/><Relationship Id="rId207" Type="http://schemas.openxmlformats.org/officeDocument/2006/relationships/hyperlink" Target="https://secure.gcmtotalsolutions.com/league/reports/standingsDetails.aspx?golferID=2752&amp;weekNum=15&amp;aID=26" TargetMode="External"/><Relationship Id="rId414" Type="http://schemas.openxmlformats.org/officeDocument/2006/relationships/hyperlink" Target="https://secure.gcmtotalsolutions.com/league/reports/standingsDetails.aspx?golferID=2764&amp;weekNum=14&amp;aID=26" TargetMode="External"/><Relationship Id="rId621" Type="http://schemas.openxmlformats.org/officeDocument/2006/relationships/hyperlink" Target="https://secure.gcmtotalsolutions.com/league/reports/standingsDetails.aspx?golferID=2776&amp;weekNum=13&amp;aID=26" TargetMode="External"/><Relationship Id="rId1044" Type="http://schemas.openxmlformats.org/officeDocument/2006/relationships/hyperlink" Target="https://secure.gcmtotalsolutions.com/league/reports/standingsDetails.aspx?golferID=2802&amp;weekNum=4&amp;aID=26" TargetMode="External"/><Relationship Id="rId1251" Type="http://schemas.openxmlformats.org/officeDocument/2006/relationships/hyperlink" Target="https://secure.gcmtotalsolutions.com/league/reports/standingsDetails.aspx?golferID=2816&amp;weekNum=3&amp;aID=26" TargetMode="External"/><Relationship Id="rId1349" Type="http://schemas.openxmlformats.org/officeDocument/2006/relationships/hyperlink" Target="https://secure.gcmtotalsolutions.com/league/reports/standingsDetails.aspx?golferID=2821&amp;weekNum=5&amp;aID=26" TargetMode="External"/><Relationship Id="rId2302" Type="http://schemas.openxmlformats.org/officeDocument/2006/relationships/hyperlink" Target="https://secure.gcmtotalsolutions.com/league/reports/standingsDetails.aspx?golferID=2881&amp;weekNum=14&amp;aID=26" TargetMode="External"/><Relationship Id="rId2747" Type="http://schemas.openxmlformats.org/officeDocument/2006/relationships/hyperlink" Target="https://secure.gcmtotalsolutions.com/league/reports/standingsDetails.aspx?golferID=2908&amp;weekNum=11&amp;aID=26" TargetMode="External"/><Relationship Id="rId719" Type="http://schemas.openxmlformats.org/officeDocument/2006/relationships/hyperlink" Target="https://secure.gcmtotalsolutions.com/league/reports/standingsDetails.aspx?golferID=2782&amp;weekNum=15&amp;aID=26" TargetMode="External"/><Relationship Id="rId926" Type="http://schemas.openxmlformats.org/officeDocument/2006/relationships/hyperlink" Target="https://secure.gcmtotalsolutions.com/league/reports/standingsDetails.aspx?golferID=2795&amp;weekNum=14&amp;aID=26" TargetMode="External"/><Relationship Id="rId1111" Type="http://schemas.openxmlformats.org/officeDocument/2006/relationships/hyperlink" Target="https://secure.gcmtotalsolutions.com/league/reports/standingsDetails.aspx?golferID=2807&amp;weekNum=7&amp;aID=26" TargetMode="External"/><Relationship Id="rId1556" Type="http://schemas.openxmlformats.org/officeDocument/2006/relationships/hyperlink" Target="https://secure.gcmtotalsolutions.com/league/reports/standingsDetails.aspx?golferID=2834&amp;weekNum=4&amp;aID=26" TargetMode="External"/><Relationship Id="rId1763" Type="http://schemas.openxmlformats.org/officeDocument/2006/relationships/hyperlink" Target="https://secure.gcmtotalsolutions.com/league/reports/standingsDetails.aspx?golferID=2847&amp;weekNum=3&amp;aID=26" TargetMode="External"/><Relationship Id="rId1970" Type="http://schemas.openxmlformats.org/officeDocument/2006/relationships/hyperlink" Target="https://secure.gcmtotalsolutions.com/league/reports/standingsDetails.aspx?golferID=2861&amp;weekNum=2&amp;aID=26" TargetMode="External"/><Relationship Id="rId2607" Type="http://schemas.openxmlformats.org/officeDocument/2006/relationships/hyperlink" Target="https://secure.gcmtotalsolutions.com/league/reports/standingsDetails.aspx?golferID=2899&amp;weekNum=15&amp;aID=26" TargetMode="External"/><Relationship Id="rId55" Type="http://schemas.openxmlformats.org/officeDocument/2006/relationships/hyperlink" Target="https://secure.gcmtotalsolutions.com/league/reports/standingsDetails.aspx?golferID=2742&amp;weekNum=7&amp;aID=26" TargetMode="External"/><Relationship Id="rId1209" Type="http://schemas.openxmlformats.org/officeDocument/2006/relationships/hyperlink" Target="https://secure.gcmtotalsolutions.com/league/reports/standingsDetails.aspx?golferID=2813&amp;weekNum=9&amp;aID=26" TargetMode="External"/><Relationship Id="rId1416" Type="http://schemas.openxmlformats.org/officeDocument/2006/relationships/hyperlink" Target="https://secure.gcmtotalsolutions.com/league/reports/standingsDetails.aspx?golferID=2825&amp;weekNum=8&amp;aID=26" TargetMode="External"/><Relationship Id="rId1623" Type="http://schemas.openxmlformats.org/officeDocument/2006/relationships/hyperlink" Target="https://secure.gcmtotalsolutions.com/league/reports/standingsDetails.aspx?golferID=2838&amp;weekNum=7&amp;aID=26" TargetMode="External"/><Relationship Id="rId1830" Type="http://schemas.openxmlformats.org/officeDocument/2006/relationships/hyperlink" Target="https://secure.gcmtotalsolutions.com/league/reports/standingsDetails.aspx?golferID=2851&amp;weekNum=6&amp;aID=26" TargetMode="External"/><Relationship Id="rId1928" Type="http://schemas.openxmlformats.org/officeDocument/2006/relationships/hyperlink" Target="https://secure.gcmtotalsolutions.com/league/reports/standingsDetails.aspx?golferID=2858&amp;weekNum=8&amp;aID=26" TargetMode="External"/><Relationship Id="rId2092" Type="http://schemas.openxmlformats.org/officeDocument/2006/relationships/hyperlink" Target="https://secure.gcmtotalsolutions.com/league/reports/standingsDetails.aspx?golferID=2868&amp;weekNum=12&amp;aID=26" TargetMode="External"/><Relationship Id="rId271" Type="http://schemas.openxmlformats.org/officeDocument/2006/relationships/hyperlink" Target="https://secure.gcmtotalsolutions.com/league/reports/standingsDetails.aspx?golferID=2756&amp;weekNum=15&amp;aID=26" TargetMode="External"/><Relationship Id="rId2397" Type="http://schemas.openxmlformats.org/officeDocument/2006/relationships/hyperlink" Target="https://secure.gcmtotalsolutions.com/league/reports/standingsDetails.aspx?golferID=2887&amp;weekNum=13&amp;aID=26" TargetMode="External"/><Relationship Id="rId131" Type="http://schemas.openxmlformats.org/officeDocument/2006/relationships/hyperlink" Target="https://secure.gcmtotalsolutions.com/league/reports/standingsDetails.aspx?golferID=2748&amp;weekNum=3&amp;aID=26" TargetMode="External"/><Relationship Id="rId369" Type="http://schemas.openxmlformats.org/officeDocument/2006/relationships/hyperlink" Target="https://secure.gcmtotalsolutions.com/league/reports/standingsDetails.aspx?golferID=2762&amp;weekNum=1&amp;aID=26" TargetMode="External"/><Relationship Id="rId576" Type="http://schemas.openxmlformats.org/officeDocument/2006/relationships/hyperlink" Target="https://secure.gcmtotalsolutions.com/league/reports/standingsDetails.aspx?golferID=2773&amp;weekNum=16&amp;aID=26" TargetMode="External"/><Relationship Id="rId783" Type="http://schemas.openxmlformats.org/officeDocument/2006/relationships/hyperlink" Target="https://secure.gcmtotalsolutions.com/league/reports/standingsDetails.aspx?golferID=2786&amp;weekNum=15&amp;aID=26" TargetMode="External"/><Relationship Id="rId990" Type="http://schemas.openxmlformats.org/officeDocument/2006/relationships/hyperlink" Target="https://secure.gcmtotalsolutions.com/league/reports/standingsDetails.aspx?golferID=2799&amp;weekNum=14&amp;aID=26" TargetMode="External"/><Relationship Id="rId2257" Type="http://schemas.openxmlformats.org/officeDocument/2006/relationships/hyperlink" Target="https://secure.gcmtotalsolutions.com/league/reports/standingsDetails.aspx?golferID=2879&amp;weekNum=1&amp;aID=26" TargetMode="External"/><Relationship Id="rId2464" Type="http://schemas.openxmlformats.org/officeDocument/2006/relationships/hyperlink" Target="https://secure.gcmtotalsolutions.com/league/reports/standingsDetails.aspx?golferID=2891&amp;weekNum=16&amp;aID=26" TargetMode="External"/><Relationship Id="rId2671" Type="http://schemas.openxmlformats.org/officeDocument/2006/relationships/hyperlink" Target="https://secure.gcmtotalsolutions.com/league/reports/standingsDetails.aspx?golferID=2903&amp;weekNum=15&amp;aID=26" TargetMode="External"/><Relationship Id="rId229" Type="http://schemas.openxmlformats.org/officeDocument/2006/relationships/hyperlink" Target="https://secure.gcmtotalsolutions.com/league/reports/standingsDetails.aspx?golferID=2754&amp;weekNum=5&amp;aID=26" TargetMode="External"/><Relationship Id="rId436" Type="http://schemas.openxmlformats.org/officeDocument/2006/relationships/hyperlink" Target="https://secure.gcmtotalsolutions.com/league/reports/standingsDetails.aspx?golferID=2766&amp;weekNum=4&amp;aID=26" TargetMode="External"/><Relationship Id="rId643" Type="http://schemas.openxmlformats.org/officeDocument/2006/relationships/hyperlink" Target="https://secure.gcmtotalsolutions.com/league/reports/standingsDetails.aspx?golferID=2778&amp;weekNum=3&amp;aID=26" TargetMode="External"/><Relationship Id="rId1066" Type="http://schemas.openxmlformats.org/officeDocument/2006/relationships/hyperlink" Target="https://secure.gcmtotalsolutions.com/league/reports/standingsDetails.aspx?golferID=2805&amp;weekNum=10&amp;aID=26" TargetMode="External"/><Relationship Id="rId1273" Type="http://schemas.openxmlformats.org/officeDocument/2006/relationships/hyperlink" Target="https://secure.gcmtotalsolutions.com/league/reports/standingsDetails.aspx?golferID=2817&amp;weekNum=9&amp;aID=26" TargetMode="External"/><Relationship Id="rId1480" Type="http://schemas.openxmlformats.org/officeDocument/2006/relationships/hyperlink" Target="https://secure.gcmtotalsolutions.com/league/reports/standingsDetails.aspx?golferID=2829&amp;weekNum=8&amp;aID=26" TargetMode="External"/><Relationship Id="rId2117" Type="http://schemas.openxmlformats.org/officeDocument/2006/relationships/hyperlink" Target="https://secure.gcmtotalsolutions.com/league/reports/standingsDetails.aspx?golferID=2870&amp;weekNum=5&amp;aID=26" TargetMode="External"/><Relationship Id="rId2324" Type="http://schemas.openxmlformats.org/officeDocument/2006/relationships/hyperlink" Target="https://secure.gcmtotalsolutions.com/league/reports/standingsDetails.aspx?golferID=2883&amp;weekNum=4&amp;aID=26" TargetMode="External"/><Relationship Id="rId2769" Type="http://schemas.openxmlformats.org/officeDocument/2006/relationships/hyperlink" Target="https://secure.gcmtotalsolutions.com/league/reports/standingsDetails.aspx?golferID=2910&amp;weekNum=1&amp;aID=26" TargetMode="External"/><Relationship Id="rId850" Type="http://schemas.openxmlformats.org/officeDocument/2006/relationships/hyperlink" Target="https://secure.gcmtotalsolutions.com/league/reports/standingsDetails.aspx?golferID=2791&amp;weekNum=2&amp;aID=26" TargetMode="External"/><Relationship Id="rId948" Type="http://schemas.openxmlformats.org/officeDocument/2006/relationships/hyperlink" Target="https://secure.gcmtotalsolutions.com/league/reports/standingsDetails.aspx?golferID=2797&amp;weekNum=4&amp;aID=26" TargetMode="External"/><Relationship Id="rId1133" Type="http://schemas.openxmlformats.org/officeDocument/2006/relationships/hyperlink" Target="https://secure.gcmtotalsolutions.com/league/reports/standingsDetails.aspx?golferID=2808&amp;weekNum=13&amp;aID=26" TargetMode="External"/><Relationship Id="rId1578" Type="http://schemas.openxmlformats.org/officeDocument/2006/relationships/hyperlink" Target="https://secure.gcmtotalsolutions.com/league/reports/standingsDetails.aspx?golferID=2835&amp;weekNum=10&amp;aID=26" TargetMode="External"/><Relationship Id="rId1785" Type="http://schemas.openxmlformats.org/officeDocument/2006/relationships/hyperlink" Target="https://secure.gcmtotalsolutions.com/league/reports/standingsDetails.aspx?golferID=2848&amp;weekNum=9&amp;aID=26" TargetMode="External"/><Relationship Id="rId1992" Type="http://schemas.openxmlformats.org/officeDocument/2006/relationships/hyperlink" Target="https://secure.gcmtotalsolutions.com/league/reports/standingsDetails.aspx?golferID=2862&amp;weekNum=8&amp;aID=26" TargetMode="External"/><Relationship Id="rId2531" Type="http://schemas.openxmlformats.org/officeDocument/2006/relationships/hyperlink" Target="https://secure.gcmtotalsolutions.com/league/reports/standingsDetails.aspx?golferID=2895&amp;weekNum=3&amp;aID=26" TargetMode="External"/><Relationship Id="rId2629" Type="http://schemas.openxmlformats.org/officeDocument/2006/relationships/hyperlink" Target="https://secure.gcmtotalsolutions.com/league/reports/standingsDetails.aspx?golferID=2901&amp;weekNum=5&amp;aID=26" TargetMode="External"/><Relationship Id="rId77" Type="http://schemas.openxmlformats.org/officeDocument/2006/relationships/hyperlink" Target="https://secure.gcmtotalsolutions.com/league/reports/standingsDetails.aspx?golferID=2743&amp;weekNum=13&amp;aID=26" TargetMode="External"/><Relationship Id="rId503" Type="http://schemas.openxmlformats.org/officeDocument/2006/relationships/hyperlink" Target="https://secure.gcmtotalsolutions.com/league/reports/standingsDetails.aspx?golferID=2770&amp;weekNum=7&amp;aID=26" TargetMode="External"/><Relationship Id="rId710" Type="http://schemas.openxmlformats.org/officeDocument/2006/relationships/hyperlink" Target="https://secure.gcmtotalsolutions.com/league/reports/standingsDetails.aspx?golferID=2782&amp;weekNum=6&amp;aID=26" TargetMode="External"/><Relationship Id="rId808" Type="http://schemas.openxmlformats.org/officeDocument/2006/relationships/hyperlink" Target="https://secure.gcmtotalsolutions.com/league/reports/standingsDetails.aspx?golferID=2788&amp;weekNum=8&amp;aID=26" TargetMode="External"/><Relationship Id="rId1340" Type="http://schemas.openxmlformats.org/officeDocument/2006/relationships/hyperlink" Target="https://secure.gcmtotalsolutions.com/league/reports/standingsDetails.aspx?golferID=2820&amp;weekNum=12&amp;aID=26" TargetMode="External"/><Relationship Id="rId1438" Type="http://schemas.openxmlformats.org/officeDocument/2006/relationships/hyperlink" Target="https://secure.gcmtotalsolutions.com/league/reports/standingsDetails.aspx?golferID=2826&amp;weekNum=14&amp;aID=26" TargetMode="External"/><Relationship Id="rId1645" Type="http://schemas.openxmlformats.org/officeDocument/2006/relationships/hyperlink" Target="https://secure.gcmtotalsolutions.com/league/reports/standingsDetails.aspx?golferID=2839&amp;weekNum=13&amp;aID=26" TargetMode="External"/><Relationship Id="rId1200" Type="http://schemas.openxmlformats.org/officeDocument/2006/relationships/hyperlink" Target="https://secure.gcmtotalsolutions.com/league/reports/standingsDetails.aspx?golferID=2812&amp;weekNum=16&amp;aID=26" TargetMode="External"/><Relationship Id="rId1852" Type="http://schemas.openxmlformats.org/officeDocument/2006/relationships/hyperlink" Target="https://secure.gcmtotalsolutions.com/league/reports/standingsDetails.aspx?golferID=2852&amp;weekNum=12&amp;aID=26" TargetMode="External"/><Relationship Id="rId1505" Type="http://schemas.openxmlformats.org/officeDocument/2006/relationships/hyperlink" Target="https://secure.gcmtotalsolutions.com/league/reports/standingsDetails.aspx?golferID=2831&amp;weekNum=1&amp;aID=26" TargetMode="External"/><Relationship Id="rId1712" Type="http://schemas.openxmlformats.org/officeDocument/2006/relationships/hyperlink" Target="https://secure.gcmtotalsolutions.com/league/reports/standingsDetails.aspx?golferID=2843&amp;weekNum=16&amp;aID=26" TargetMode="External"/><Relationship Id="rId293" Type="http://schemas.openxmlformats.org/officeDocument/2006/relationships/hyperlink" Target="https://secure.gcmtotalsolutions.com/league/reports/standingsDetails.aspx?golferID=2757&amp;weekNum=5&amp;aID=26" TargetMode="External"/><Relationship Id="rId2181" Type="http://schemas.openxmlformats.org/officeDocument/2006/relationships/hyperlink" Target="https://secure.gcmtotalsolutions.com/league/reports/standingsDetails.aspx?golferID=2874&amp;weekNum=5&amp;aID=26" TargetMode="External"/><Relationship Id="rId153" Type="http://schemas.openxmlformats.org/officeDocument/2006/relationships/hyperlink" Target="https://secure.gcmtotalsolutions.com/league/reports/standingsDetails.aspx?golferID=2749&amp;weekNum=9&amp;aID=26" TargetMode="External"/><Relationship Id="rId360" Type="http://schemas.openxmlformats.org/officeDocument/2006/relationships/hyperlink" Target="https://secure.gcmtotalsolutions.com/league/reports/standingsDetails.aspx?golferID=2761&amp;weekNum=8&amp;aID=26" TargetMode="External"/><Relationship Id="rId598" Type="http://schemas.openxmlformats.org/officeDocument/2006/relationships/hyperlink" Target="https://secure.gcmtotalsolutions.com/league/reports/standingsDetails.aspx?golferID=2775&amp;weekNum=6&amp;aID=26" TargetMode="External"/><Relationship Id="rId2041" Type="http://schemas.openxmlformats.org/officeDocument/2006/relationships/hyperlink" Target="https://secure.gcmtotalsolutions.com/league/reports/standingsDetails.aspx?golferID=2865&amp;weekNum=9&amp;aID=26" TargetMode="External"/><Relationship Id="rId2279" Type="http://schemas.openxmlformats.org/officeDocument/2006/relationships/hyperlink" Target="https://secure.gcmtotalsolutions.com/league/reports/standingsDetails.aspx?golferID=2880&amp;weekNum=7&amp;aID=26" TargetMode="External"/><Relationship Id="rId2486" Type="http://schemas.openxmlformats.org/officeDocument/2006/relationships/hyperlink" Target="https://secure.gcmtotalsolutions.com/league/reports/standingsDetails.aspx?golferID=2893&amp;weekNum=6&amp;aID=26" TargetMode="External"/><Relationship Id="rId2693" Type="http://schemas.openxmlformats.org/officeDocument/2006/relationships/hyperlink" Target="https://secure.gcmtotalsolutions.com/league/reports/standingsDetails.aspx?golferID=2905&amp;weekNum=5&amp;aID=26" TargetMode="External"/><Relationship Id="rId220" Type="http://schemas.openxmlformats.org/officeDocument/2006/relationships/hyperlink" Target="https://secure.gcmtotalsolutions.com/league/reports/standingsDetails.aspx?golferID=2753&amp;weekNum=12&amp;aID=26" TargetMode="External"/><Relationship Id="rId458" Type="http://schemas.openxmlformats.org/officeDocument/2006/relationships/hyperlink" Target="https://secure.gcmtotalsolutions.com/league/reports/standingsDetails.aspx?golferID=2767&amp;weekNum=10&amp;aID=26" TargetMode="External"/><Relationship Id="rId665" Type="http://schemas.openxmlformats.org/officeDocument/2006/relationships/hyperlink" Target="https://secure.gcmtotalsolutions.com/league/reports/standingsDetails.aspx?golferID=2779&amp;weekNum=9&amp;aID=26" TargetMode="External"/><Relationship Id="rId872" Type="http://schemas.openxmlformats.org/officeDocument/2006/relationships/hyperlink" Target="https://secure.gcmtotalsolutions.com/league/reports/standingsDetails.aspx?golferID=2792&amp;weekNum=8&amp;aID=26" TargetMode="External"/><Relationship Id="rId1088" Type="http://schemas.openxmlformats.org/officeDocument/2006/relationships/hyperlink" Target="https://secure.gcmtotalsolutions.com/league/reports/standingsDetails.aspx?golferID=2804&amp;weekNum=16&amp;aID=26" TargetMode="External"/><Relationship Id="rId1295" Type="http://schemas.openxmlformats.org/officeDocument/2006/relationships/hyperlink" Target="https://secure.gcmtotalsolutions.com/league/reports/standingsDetails.aspx?golferID=2818&amp;weekNum=15&amp;aID=26" TargetMode="External"/><Relationship Id="rId2139" Type="http://schemas.openxmlformats.org/officeDocument/2006/relationships/hyperlink" Target="https://secure.gcmtotalsolutions.com/league/reports/standingsDetails.aspx?golferID=2871&amp;weekNum=11&amp;aID=26" TargetMode="External"/><Relationship Id="rId2346" Type="http://schemas.openxmlformats.org/officeDocument/2006/relationships/hyperlink" Target="https://secure.gcmtotalsolutions.com/league/reports/standingsDetails.aspx?golferID=2884&amp;weekNum=10&amp;aID=26" TargetMode="External"/><Relationship Id="rId2553" Type="http://schemas.openxmlformats.org/officeDocument/2006/relationships/hyperlink" Target="https://secure.gcmtotalsolutions.com/league/reports/standingsDetails.aspx?golferID=2896&amp;weekNum=9&amp;aID=26" TargetMode="External"/><Relationship Id="rId2760" Type="http://schemas.openxmlformats.org/officeDocument/2006/relationships/hyperlink" Target="https://secure.gcmtotalsolutions.com/league/reports/standingsDetails.aspx?golferID=2909&amp;weekNum=8&amp;aID=26" TargetMode="External"/><Relationship Id="rId318" Type="http://schemas.openxmlformats.org/officeDocument/2006/relationships/hyperlink" Target="https://secure.gcmtotalsolutions.com/league/reports/standingsDetails.aspx?golferID=2758&amp;weekNum=14&amp;aID=26" TargetMode="External"/><Relationship Id="rId525" Type="http://schemas.openxmlformats.org/officeDocument/2006/relationships/hyperlink" Target="https://secure.gcmtotalsolutions.com/league/reports/standingsDetails.aspx?golferID=2912&amp;weekNum=13&amp;aID=26" TargetMode="External"/><Relationship Id="rId732" Type="http://schemas.openxmlformats.org/officeDocument/2006/relationships/hyperlink" Target="https://secure.gcmtotalsolutions.com/league/reports/standingsDetails.aspx?golferID=2783&amp;weekNum=12&amp;aID=26" TargetMode="External"/><Relationship Id="rId1155" Type="http://schemas.openxmlformats.org/officeDocument/2006/relationships/hyperlink" Target="https://secure.gcmtotalsolutions.com/league/reports/standingsDetails.aspx?golferID=2810&amp;weekNum=3&amp;aID=26" TargetMode="External"/><Relationship Id="rId1362" Type="http://schemas.openxmlformats.org/officeDocument/2006/relationships/hyperlink" Target="https://secure.gcmtotalsolutions.com/league/reports/standingsDetails.aspx?golferID=2822&amp;weekNum=2&amp;aID=26" TargetMode="External"/><Relationship Id="rId2206" Type="http://schemas.openxmlformats.org/officeDocument/2006/relationships/hyperlink" Target="https://secure.gcmtotalsolutions.com/league/reports/standingsDetails.aspx?golferID=2875&amp;weekNum=14&amp;aID=26" TargetMode="External"/><Relationship Id="rId2413" Type="http://schemas.openxmlformats.org/officeDocument/2006/relationships/hyperlink" Target="https://secure.gcmtotalsolutions.com/league/reports/standingsDetails.aspx?golferID=2888&amp;weekNum=13&amp;aID=26" TargetMode="External"/><Relationship Id="rId2620" Type="http://schemas.openxmlformats.org/officeDocument/2006/relationships/hyperlink" Target="https://secure.gcmtotalsolutions.com/league/reports/standingsDetails.aspx?golferID=2900&amp;weekNum=12&amp;aID=26" TargetMode="External"/><Relationship Id="rId99" Type="http://schemas.openxmlformats.org/officeDocument/2006/relationships/hyperlink" Target="https://secure.gcmtotalsolutions.com/league/reports/standingsDetails.aspx?golferID=2745&amp;weekNum=3&amp;aID=26" TargetMode="External"/><Relationship Id="rId1015" Type="http://schemas.openxmlformats.org/officeDocument/2006/relationships/hyperlink" Target="https://secure.gcmtotalsolutions.com/league/reports/standingsDetails.aspx?golferID=2801&amp;weekNum=7&amp;aID=26" TargetMode="External"/><Relationship Id="rId1222" Type="http://schemas.openxmlformats.org/officeDocument/2006/relationships/hyperlink" Target="https://secure.gcmtotalsolutions.com/league/reports/standingsDetails.aspx?golferID=2814&amp;weekNum=6&amp;aID=26" TargetMode="External"/><Relationship Id="rId1667" Type="http://schemas.openxmlformats.org/officeDocument/2006/relationships/hyperlink" Target="https://secure.gcmtotalsolutions.com/league/reports/standingsDetails.aspx?golferID=2841&amp;weekNum=3&amp;aID=26" TargetMode="External"/><Relationship Id="rId1874" Type="http://schemas.openxmlformats.org/officeDocument/2006/relationships/hyperlink" Target="https://secure.gcmtotalsolutions.com/league/reports/standingsDetails.aspx?golferID=2855&amp;weekNum=2&amp;aID=26" TargetMode="External"/><Relationship Id="rId2718" Type="http://schemas.openxmlformats.org/officeDocument/2006/relationships/hyperlink" Target="https://secure.gcmtotalsolutions.com/league/reports/standingsDetails.aspx?golferID=2906&amp;weekNum=14&amp;aID=26" TargetMode="External"/><Relationship Id="rId1527" Type="http://schemas.openxmlformats.org/officeDocument/2006/relationships/hyperlink" Target="https://secure.gcmtotalsolutions.com/league/reports/standingsDetails.aspx?golferID=2832&amp;weekNum=7&amp;aID=26" TargetMode="External"/><Relationship Id="rId1734" Type="http://schemas.openxmlformats.org/officeDocument/2006/relationships/hyperlink" Target="https://secure.gcmtotalsolutions.com/league/reports/standingsDetails.aspx?golferID=2845&amp;weekNum=6&amp;aID=26" TargetMode="External"/><Relationship Id="rId1941" Type="http://schemas.openxmlformats.org/officeDocument/2006/relationships/hyperlink" Target="https://secure.gcmtotalsolutions.com/league/reports/standingsDetails.aspx?golferID=2859&amp;weekNum=5&amp;aID=26" TargetMode="External"/><Relationship Id="rId26" Type="http://schemas.openxmlformats.org/officeDocument/2006/relationships/hyperlink" Target="https://secure.gcmtotalsolutions.com/league/reports/standingsDetails.aspx?golferID=2740&amp;weekNum=10&amp;aID=26" TargetMode="External"/><Relationship Id="rId175" Type="http://schemas.openxmlformats.org/officeDocument/2006/relationships/hyperlink" Target="https://secure.gcmtotalsolutions.com/league/reports/standingsDetails.aspx?golferID=2750&amp;weekNum=15&amp;aID=26" TargetMode="External"/><Relationship Id="rId1801" Type="http://schemas.openxmlformats.org/officeDocument/2006/relationships/hyperlink" Target="https://secure.gcmtotalsolutions.com/league/reports/standingsDetails.aspx?golferID=2849&amp;weekNum=9&amp;aID=26" TargetMode="External"/><Relationship Id="rId382" Type="http://schemas.openxmlformats.org/officeDocument/2006/relationships/hyperlink" Target="https://secure.gcmtotalsolutions.com/league/reports/standingsDetails.aspx?golferID=2762&amp;weekNum=14&amp;aID=26" TargetMode="External"/><Relationship Id="rId687" Type="http://schemas.openxmlformats.org/officeDocument/2006/relationships/hyperlink" Target="https://secure.gcmtotalsolutions.com/league/reports/standingsDetails.aspx?golferID=2780&amp;weekNum=15&amp;aID=26" TargetMode="External"/><Relationship Id="rId2063" Type="http://schemas.openxmlformats.org/officeDocument/2006/relationships/hyperlink" Target="https://secure.gcmtotalsolutions.com/league/reports/standingsDetails.aspx?golferID=2866&amp;weekNum=15&amp;aID=26" TargetMode="External"/><Relationship Id="rId2270" Type="http://schemas.openxmlformats.org/officeDocument/2006/relationships/hyperlink" Target="https://secure.gcmtotalsolutions.com/league/reports/standingsDetails.aspx?golferID=2879&amp;weekNum=14&amp;aID=26" TargetMode="External"/><Relationship Id="rId2368" Type="http://schemas.openxmlformats.org/officeDocument/2006/relationships/hyperlink" Target="https://secure.gcmtotalsolutions.com/league/reports/standingsDetails.aspx?golferID=2885&amp;weekNum=16&amp;aID=26" TargetMode="External"/><Relationship Id="rId242" Type="http://schemas.openxmlformats.org/officeDocument/2006/relationships/hyperlink" Target="https://secure.gcmtotalsolutions.com/league/reports/standingsDetails.aspx?golferID=2755&amp;weekNum=2&amp;aID=26" TargetMode="External"/><Relationship Id="rId894" Type="http://schemas.openxmlformats.org/officeDocument/2006/relationships/hyperlink" Target="https://secure.gcmtotalsolutions.com/league/reports/standingsDetails.aspx?golferID=2793&amp;weekNum=14&amp;aID=26" TargetMode="External"/><Relationship Id="rId1177" Type="http://schemas.openxmlformats.org/officeDocument/2006/relationships/hyperlink" Target="https://secure.gcmtotalsolutions.com/league/reports/standingsDetails.aspx?golferID=2811&amp;weekNum=9&amp;aID=26" TargetMode="External"/><Relationship Id="rId2130" Type="http://schemas.openxmlformats.org/officeDocument/2006/relationships/hyperlink" Target="https://secure.gcmtotalsolutions.com/league/reports/standingsDetails.aspx?golferID=2871&amp;weekNum=2&amp;aID=26" TargetMode="External"/><Relationship Id="rId2575" Type="http://schemas.openxmlformats.org/officeDocument/2006/relationships/hyperlink" Target="https://secure.gcmtotalsolutions.com/league/reports/standingsDetails.aspx?golferID=2897&amp;weekNum=15&amp;aID=26" TargetMode="External"/><Relationship Id="rId2782" Type="http://schemas.openxmlformats.org/officeDocument/2006/relationships/hyperlink" Target="https://secure.gcmtotalsolutions.com/league/reports/standingsDetails.aspx?golferID=2910&amp;weekNum=14&amp;aID=26" TargetMode="External"/><Relationship Id="rId102" Type="http://schemas.openxmlformats.org/officeDocument/2006/relationships/hyperlink" Target="https://secure.gcmtotalsolutions.com/league/reports/standingsDetails.aspx?golferID=2745&amp;weekNum=6&amp;aID=26" TargetMode="External"/><Relationship Id="rId547" Type="http://schemas.openxmlformats.org/officeDocument/2006/relationships/hyperlink" Target="https://secure.gcmtotalsolutions.com/league/reports/standingsDetails.aspx?golferID=2772&amp;weekNum=3&amp;aID=26" TargetMode="External"/><Relationship Id="rId754" Type="http://schemas.openxmlformats.org/officeDocument/2006/relationships/hyperlink" Target="https://secure.gcmtotalsolutions.com/league/reports/standingsDetails.aspx?golferID=2785&amp;weekNum=2&amp;aID=26" TargetMode="External"/><Relationship Id="rId961" Type="http://schemas.openxmlformats.org/officeDocument/2006/relationships/hyperlink" Target="https://secure.gcmtotalsolutions.com/league/reports/standingsDetails.aspx?golferID=2798&amp;weekNum=1&amp;aID=26" TargetMode="External"/><Relationship Id="rId1384" Type="http://schemas.openxmlformats.org/officeDocument/2006/relationships/hyperlink" Target="https://secure.gcmtotalsolutions.com/league/reports/standingsDetails.aspx?golferID=2823&amp;weekNum=8&amp;aID=26" TargetMode="External"/><Relationship Id="rId1591" Type="http://schemas.openxmlformats.org/officeDocument/2006/relationships/hyperlink" Target="https://secure.gcmtotalsolutions.com/league/reports/standingsDetails.aspx?golferID=2836&amp;weekNum=7&amp;aID=26" TargetMode="External"/><Relationship Id="rId1689" Type="http://schemas.openxmlformats.org/officeDocument/2006/relationships/hyperlink" Target="https://secure.gcmtotalsolutions.com/league/reports/standingsDetails.aspx?golferID=2842&amp;weekNum=9&amp;aID=26" TargetMode="External"/><Relationship Id="rId2228" Type="http://schemas.openxmlformats.org/officeDocument/2006/relationships/hyperlink" Target="https://secure.gcmtotalsolutions.com/league/reports/standingsDetails.aspx?golferID=2877&amp;weekNum=4&amp;aID=26" TargetMode="External"/><Relationship Id="rId2435" Type="http://schemas.openxmlformats.org/officeDocument/2006/relationships/hyperlink" Target="https://secure.gcmtotalsolutions.com/league/reports/standingsDetails.aspx?golferID=2890&amp;weekNum=3&amp;aID=26" TargetMode="External"/><Relationship Id="rId2642" Type="http://schemas.openxmlformats.org/officeDocument/2006/relationships/hyperlink" Target="https://secure.gcmtotalsolutions.com/league/reports/standingsDetails.aspx?golferID=2902&amp;weekNum=2&amp;aID=26" TargetMode="External"/><Relationship Id="rId90" Type="http://schemas.openxmlformats.org/officeDocument/2006/relationships/hyperlink" Target="https://secure.gcmtotalsolutions.com/league/reports/standingsDetails.aspx?golferID=2746&amp;weekNum=10&amp;aID=26" TargetMode="External"/><Relationship Id="rId407" Type="http://schemas.openxmlformats.org/officeDocument/2006/relationships/hyperlink" Target="https://secure.gcmtotalsolutions.com/league/reports/standingsDetails.aspx?golferID=2764&amp;weekNum=7&amp;aID=26" TargetMode="External"/><Relationship Id="rId614" Type="http://schemas.openxmlformats.org/officeDocument/2006/relationships/hyperlink" Target="https://secure.gcmtotalsolutions.com/league/reports/standingsDetails.aspx?golferID=2776&amp;weekNum=6&amp;aID=26" TargetMode="External"/><Relationship Id="rId821" Type="http://schemas.openxmlformats.org/officeDocument/2006/relationships/hyperlink" Target="https://secure.gcmtotalsolutions.com/league/reports/standingsDetails.aspx?golferID=2789&amp;weekNum=5&amp;aID=26" TargetMode="External"/><Relationship Id="rId1037" Type="http://schemas.openxmlformats.org/officeDocument/2006/relationships/hyperlink" Target="https://secure.gcmtotalsolutions.com/league/reports/standingsDetails.aspx?golferID=2803&amp;weekNum=13&amp;aID=26" TargetMode="External"/><Relationship Id="rId1244" Type="http://schemas.openxmlformats.org/officeDocument/2006/relationships/hyperlink" Target="https://secure.gcmtotalsolutions.com/league/reports/standingsDetails.aspx?golferID=2815&amp;weekNum=12&amp;aID=26" TargetMode="External"/><Relationship Id="rId1451" Type="http://schemas.openxmlformats.org/officeDocument/2006/relationships/hyperlink" Target="https://secure.gcmtotalsolutions.com/league/reports/standingsDetails.aspx?golferID=2827&amp;weekNum=11&amp;aID=26" TargetMode="External"/><Relationship Id="rId1896" Type="http://schemas.openxmlformats.org/officeDocument/2006/relationships/hyperlink" Target="https://secure.gcmtotalsolutions.com/league/reports/standingsDetails.aspx?golferID=2856&amp;weekNum=8&amp;aID=26" TargetMode="External"/><Relationship Id="rId2502" Type="http://schemas.openxmlformats.org/officeDocument/2006/relationships/hyperlink" Target="https://secure.gcmtotalsolutions.com/league/reports/standingsDetails.aspx?golferID=2914&amp;weekNum=6&amp;aID=26" TargetMode="External"/><Relationship Id="rId919" Type="http://schemas.openxmlformats.org/officeDocument/2006/relationships/hyperlink" Target="https://secure.gcmtotalsolutions.com/league/reports/standingsDetails.aspx?golferID=2795&amp;weekNum=7&amp;aID=26" TargetMode="External"/><Relationship Id="rId1104" Type="http://schemas.openxmlformats.org/officeDocument/2006/relationships/hyperlink" Target="https://secure.gcmtotalsolutions.com/league/reports/standingsDetails.aspx?golferID=2806&amp;weekNum=16&amp;aID=26" TargetMode="External"/><Relationship Id="rId1311" Type="http://schemas.openxmlformats.org/officeDocument/2006/relationships/hyperlink" Target="https://secure.gcmtotalsolutions.com/league/reports/standingsDetails.aspx?golferID=2819&amp;weekNum=15&amp;aID=26" TargetMode="External"/><Relationship Id="rId1549" Type="http://schemas.openxmlformats.org/officeDocument/2006/relationships/hyperlink" Target="https://secure.gcmtotalsolutions.com/league/reports/standingsDetails.aspx?golferID=2833&amp;weekNum=13&amp;aID=26" TargetMode="External"/><Relationship Id="rId1756" Type="http://schemas.openxmlformats.org/officeDocument/2006/relationships/hyperlink" Target="https://secure.gcmtotalsolutions.com/league/reports/standingsDetails.aspx?golferID=2846&amp;weekNum=12&amp;aID=26" TargetMode="External"/><Relationship Id="rId1963" Type="http://schemas.openxmlformats.org/officeDocument/2006/relationships/hyperlink" Target="https://secure.gcmtotalsolutions.com/league/reports/standingsDetails.aspx?golferID=2860&amp;weekNum=11&amp;aID=26" TargetMode="External"/><Relationship Id="rId48" Type="http://schemas.openxmlformats.org/officeDocument/2006/relationships/hyperlink" Target="https://secure.gcmtotalsolutions.com/league/reports/standingsDetails.aspx?golferID=2741&amp;weekNum=16&amp;aID=26" TargetMode="External"/><Relationship Id="rId1409" Type="http://schemas.openxmlformats.org/officeDocument/2006/relationships/hyperlink" Target="https://secure.gcmtotalsolutions.com/league/reports/standingsDetails.aspx?golferID=2825&amp;weekNum=1&amp;aID=26" TargetMode="External"/><Relationship Id="rId1616" Type="http://schemas.openxmlformats.org/officeDocument/2006/relationships/hyperlink" Target="https://secure.gcmtotalsolutions.com/league/reports/standingsDetails.aspx?golferID=2837&amp;weekNum=16&amp;aID=26" TargetMode="External"/><Relationship Id="rId1823" Type="http://schemas.openxmlformats.org/officeDocument/2006/relationships/hyperlink" Target="https://secure.gcmtotalsolutions.com/league/reports/standingsDetails.aspx?golferID=2850&amp;weekNum=15&amp;aID=26" TargetMode="External"/><Relationship Id="rId197" Type="http://schemas.openxmlformats.org/officeDocument/2006/relationships/hyperlink" Target="https://secure.gcmtotalsolutions.com/league/reports/standingsDetails.aspx?golferID=2752&amp;weekNum=5&amp;aID=26" TargetMode="External"/><Relationship Id="rId2085" Type="http://schemas.openxmlformats.org/officeDocument/2006/relationships/hyperlink" Target="https://secure.gcmtotalsolutions.com/league/reports/standingsDetails.aspx?golferID=2868&amp;weekNum=5&amp;aID=26" TargetMode="External"/><Relationship Id="rId2292" Type="http://schemas.openxmlformats.org/officeDocument/2006/relationships/hyperlink" Target="https://secure.gcmtotalsolutions.com/league/reports/standingsDetails.aspx?golferID=2881&amp;weekNum=4&amp;aID=26" TargetMode="External"/><Relationship Id="rId264" Type="http://schemas.openxmlformats.org/officeDocument/2006/relationships/hyperlink" Target="https://secure.gcmtotalsolutions.com/league/reports/standingsDetails.aspx?golferID=2756&amp;weekNum=8&amp;aID=26" TargetMode="External"/><Relationship Id="rId471" Type="http://schemas.openxmlformats.org/officeDocument/2006/relationships/hyperlink" Target="https://secure.gcmtotalsolutions.com/league/reports/standingsDetails.aspx?golferID=2768&amp;weekNum=7&amp;aID=26" TargetMode="External"/><Relationship Id="rId2152" Type="http://schemas.openxmlformats.org/officeDocument/2006/relationships/hyperlink" Target="https://secure.gcmtotalsolutions.com/league/reports/standingsDetails.aspx?golferID=2872&amp;weekNum=8&amp;aID=26" TargetMode="External"/><Relationship Id="rId2597" Type="http://schemas.openxmlformats.org/officeDocument/2006/relationships/hyperlink" Target="https://secure.gcmtotalsolutions.com/league/reports/standingsDetails.aspx?golferID=2899&amp;weekNum=5&amp;aID=26" TargetMode="External"/><Relationship Id="rId124" Type="http://schemas.openxmlformats.org/officeDocument/2006/relationships/hyperlink" Target="https://secure.gcmtotalsolutions.com/league/reports/standingsDetails.aspx?golferID=2747&amp;weekNum=12&amp;aID=26" TargetMode="External"/><Relationship Id="rId569" Type="http://schemas.openxmlformats.org/officeDocument/2006/relationships/hyperlink" Target="https://secure.gcmtotalsolutions.com/league/reports/standingsDetails.aspx?golferID=2773&amp;weekNum=9&amp;aID=26" TargetMode="External"/><Relationship Id="rId776" Type="http://schemas.openxmlformats.org/officeDocument/2006/relationships/hyperlink" Target="https://secure.gcmtotalsolutions.com/league/reports/standingsDetails.aspx?golferID=2786&amp;weekNum=8&amp;aID=26" TargetMode="External"/><Relationship Id="rId983" Type="http://schemas.openxmlformats.org/officeDocument/2006/relationships/hyperlink" Target="https://secure.gcmtotalsolutions.com/league/reports/standingsDetails.aspx?golferID=2799&amp;weekNum=7&amp;aID=26" TargetMode="External"/><Relationship Id="rId1199" Type="http://schemas.openxmlformats.org/officeDocument/2006/relationships/hyperlink" Target="https://secure.gcmtotalsolutions.com/league/reports/standingsDetails.aspx?golferID=2812&amp;weekNum=15&amp;aID=26" TargetMode="External"/><Relationship Id="rId2457" Type="http://schemas.openxmlformats.org/officeDocument/2006/relationships/hyperlink" Target="https://secure.gcmtotalsolutions.com/league/reports/standingsDetails.aspx?golferID=2891&amp;weekNum=9&amp;aID=26" TargetMode="External"/><Relationship Id="rId2664" Type="http://schemas.openxmlformats.org/officeDocument/2006/relationships/hyperlink" Target="https://secure.gcmtotalsolutions.com/league/reports/standingsDetails.aspx?golferID=2903&amp;weekNum=8&amp;aID=26" TargetMode="External"/><Relationship Id="rId331" Type="http://schemas.openxmlformats.org/officeDocument/2006/relationships/hyperlink" Target="https://secure.gcmtotalsolutions.com/league/reports/standingsDetails.aspx?golferID=2759&amp;weekNum=11&amp;aID=26" TargetMode="External"/><Relationship Id="rId429" Type="http://schemas.openxmlformats.org/officeDocument/2006/relationships/hyperlink" Target="https://secure.gcmtotalsolutions.com/league/reports/standingsDetails.aspx?golferID=2765&amp;weekNum=13&amp;aID=26" TargetMode="External"/><Relationship Id="rId636" Type="http://schemas.openxmlformats.org/officeDocument/2006/relationships/hyperlink" Target="https://secure.gcmtotalsolutions.com/league/reports/standingsDetails.aspx?golferID=2777&amp;weekNum=12&amp;aID=26" TargetMode="External"/><Relationship Id="rId1059" Type="http://schemas.openxmlformats.org/officeDocument/2006/relationships/hyperlink" Target="https://secure.gcmtotalsolutions.com/league/reports/standingsDetails.aspx?golferID=2805&amp;weekNum=3&amp;aID=26" TargetMode="External"/><Relationship Id="rId1266" Type="http://schemas.openxmlformats.org/officeDocument/2006/relationships/hyperlink" Target="https://secure.gcmtotalsolutions.com/league/reports/standingsDetails.aspx?golferID=2817&amp;weekNum=2&amp;aID=26" TargetMode="External"/><Relationship Id="rId1473" Type="http://schemas.openxmlformats.org/officeDocument/2006/relationships/hyperlink" Target="https://secure.gcmtotalsolutions.com/league/reports/standingsDetails.aspx?golferID=2829&amp;weekNum=1&amp;aID=26" TargetMode="External"/><Relationship Id="rId2012" Type="http://schemas.openxmlformats.org/officeDocument/2006/relationships/hyperlink" Target="https://secure.gcmtotalsolutions.com/league/reports/standingsDetails.aspx?golferID=2863&amp;weekNum=12&amp;aID=26" TargetMode="External"/><Relationship Id="rId2317" Type="http://schemas.openxmlformats.org/officeDocument/2006/relationships/hyperlink" Target="https://secure.gcmtotalsolutions.com/league/reports/standingsDetails.aspx?golferID=2882&amp;weekNum=13&amp;aID=26" TargetMode="External"/><Relationship Id="rId843" Type="http://schemas.openxmlformats.org/officeDocument/2006/relationships/hyperlink" Target="https://secure.gcmtotalsolutions.com/league/reports/standingsDetails.aspx?golferID=2790&amp;weekNum=11&amp;aID=26" TargetMode="External"/><Relationship Id="rId1126" Type="http://schemas.openxmlformats.org/officeDocument/2006/relationships/hyperlink" Target="https://secure.gcmtotalsolutions.com/league/reports/standingsDetails.aspx?golferID=2808&amp;weekNum=6&amp;aID=26" TargetMode="External"/><Relationship Id="rId1680" Type="http://schemas.openxmlformats.org/officeDocument/2006/relationships/hyperlink" Target="https://secure.gcmtotalsolutions.com/league/reports/standingsDetails.aspx?golferID=2841&amp;weekNum=16&amp;aID=26" TargetMode="External"/><Relationship Id="rId1778" Type="http://schemas.openxmlformats.org/officeDocument/2006/relationships/hyperlink" Target="https://secure.gcmtotalsolutions.com/league/reports/standingsDetails.aspx?golferID=2848&amp;weekNum=2&amp;aID=26" TargetMode="External"/><Relationship Id="rId1985" Type="http://schemas.openxmlformats.org/officeDocument/2006/relationships/hyperlink" Target="https://secure.gcmtotalsolutions.com/league/reports/standingsDetails.aspx?golferID=2862&amp;weekNum=1&amp;aID=26" TargetMode="External"/><Relationship Id="rId2524" Type="http://schemas.openxmlformats.org/officeDocument/2006/relationships/hyperlink" Target="https://secure.gcmtotalsolutions.com/league/reports/standingsDetails.aspx?golferID=2894&amp;weekNum=12&amp;aID=26" TargetMode="External"/><Relationship Id="rId2731" Type="http://schemas.openxmlformats.org/officeDocument/2006/relationships/hyperlink" Target="https://secure.gcmtotalsolutions.com/league/reports/standingsDetails.aspx?golferID=2907&amp;weekNum=11&amp;aID=26" TargetMode="External"/><Relationship Id="rId703" Type="http://schemas.openxmlformats.org/officeDocument/2006/relationships/hyperlink" Target="https://secure.gcmtotalsolutions.com/league/reports/standingsDetails.aspx?golferID=2781&amp;weekNum=15&amp;aID=26" TargetMode="External"/><Relationship Id="rId910" Type="http://schemas.openxmlformats.org/officeDocument/2006/relationships/hyperlink" Target="https://secure.gcmtotalsolutions.com/league/reports/standingsDetails.aspx?golferID=2794&amp;weekNum=14&amp;aID=26" TargetMode="External"/><Relationship Id="rId1333" Type="http://schemas.openxmlformats.org/officeDocument/2006/relationships/hyperlink" Target="https://secure.gcmtotalsolutions.com/league/reports/standingsDetails.aspx?golferID=2820&amp;weekNum=5&amp;aID=26" TargetMode="External"/><Relationship Id="rId1540" Type="http://schemas.openxmlformats.org/officeDocument/2006/relationships/hyperlink" Target="https://secure.gcmtotalsolutions.com/league/reports/standingsDetails.aspx?golferID=2833&amp;weekNum=4&amp;aID=26" TargetMode="External"/><Relationship Id="rId1638" Type="http://schemas.openxmlformats.org/officeDocument/2006/relationships/hyperlink" Target="https://secure.gcmtotalsolutions.com/league/reports/standingsDetails.aspx?golferID=2839&amp;weekNum=6&amp;aID=26" TargetMode="External"/><Relationship Id="rId1400" Type="http://schemas.openxmlformats.org/officeDocument/2006/relationships/hyperlink" Target="https://secure.gcmtotalsolutions.com/league/reports/standingsDetails.aspx?golferID=2824&amp;weekNum=8&amp;aID=26" TargetMode="External"/><Relationship Id="rId1845" Type="http://schemas.openxmlformats.org/officeDocument/2006/relationships/hyperlink" Target="https://secure.gcmtotalsolutions.com/league/reports/standingsDetails.aspx?golferID=2852&amp;weekNum=5&amp;aID=26" TargetMode="External"/><Relationship Id="rId1705" Type="http://schemas.openxmlformats.org/officeDocument/2006/relationships/hyperlink" Target="https://secure.gcmtotalsolutions.com/league/reports/standingsDetails.aspx?golferID=2843&amp;weekNum=9&amp;aID=26" TargetMode="External"/><Relationship Id="rId1912" Type="http://schemas.openxmlformats.org/officeDocument/2006/relationships/hyperlink" Target="https://secure.gcmtotalsolutions.com/league/reports/standingsDetails.aspx?golferID=2857&amp;weekNum=8&amp;aID=26" TargetMode="External"/><Relationship Id="rId286" Type="http://schemas.openxmlformats.org/officeDocument/2006/relationships/hyperlink" Target="https://secure.gcmtotalsolutions.com/league/reports/standingsDetails.aspx?golferID=2915&amp;weekNum=14&amp;aID=26" TargetMode="External"/><Relationship Id="rId493" Type="http://schemas.openxmlformats.org/officeDocument/2006/relationships/hyperlink" Target="https://secure.gcmtotalsolutions.com/league/reports/standingsDetails.aspx?golferID=2769&amp;weekNum=13&amp;aID=26" TargetMode="External"/><Relationship Id="rId2174" Type="http://schemas.openxmlformats.org/officeDocument/2006/relationships/hyperlink" Target="https://secure.gcmtotalsolutions.com/league/reports/standingsDetails.aspx?golferID=2873&amp;weekNum=14&amp;aID=26" TargetMode="External"/><Relationship Id="rId2381" Type="http://schemas.openxmlformats.org/officeDocument/2006/relationships/hyperlink" Target="https://secure.gcmtotalsolutions.com/league/reports/standingsDetails.aspx?golferID=2886&amp;weekNum=13&amp;aID=26" TargetMode="External"/><Relationship Id="rId146" Type="http://schemas.openxmlformats.org/officeDocument/2006/relationships/hyperlink" Target="https://secure.gcmtotalsolutions.com/league/reports/standingsDetails.aspx?golferID=2749&amp;weekNum=2&amp;aID=26" TargetMode="External"/><Relationship Id="rId353" Type="http://schemas.openxmlformats.org/officeDocument/2006/relationships/hyperlink" Target="https://secure.gcmtotalsolutions.com/league/reports/standingsDetails.aspx?golferID=2761&amp;weekNum=1&amp;aID=26" TargetMode="External"/><Relationship Id="rId560" Type="http://schemas.openxmlformats.org/officeDocument/2006/relationships/hyperlink" Target="https://secure.gcmtotalsolutions.com/league/reports/standingsDetails.aspx?golferID=2772&amp;weekNum=16&amp;aID=26" TargetMode="External"/><Relationship Id="rId798" Type="http://schemas.openxmlformats.org/officeDocument/2006/relationships/hyperlink" Target="https://secure.gcmtotalsolutions.com/league/reports/standingsDetails.aspx?golferID=2787&amp;weekNum=14&amp;aID=26" TargetMode="External"/><Relationship Id="rId1190" Type="http://schemas.openxmlformats.org/officeDocument/2006/relationships/hyperlink" Target="https://secure.gcmtotalsolutions.com/league/reports/standingsDetails.aspx?golferID=2812&amp;weekNum=6&amp;aID=26" TargetMode="External"/><Relationship Id="rId2034" Type="http://schemas.openxmlformats.org/officeDocument/2006/relationships/hyperlink" Target="https://secure.gcmtotalsolutions.com/league/reports/standingsDetails.aspx?golferID=2865&amp;weekNum=2&amp;aID=26" TargetMode="External"/><Relationship Id="rId2241" Type="http://schemas.openxmlformats.org/officeDocument/2006/relationships/hyperlink" Target="https://secure.gcmtotalsolutions.com/league/reports/standingsDetails.aspx?golferID=2878&amp;weekNum=1&amp;aID=26" TargetMode="External"/><Relationship Id="rId2479" Type="http://schemas.openxmlformats.org/officeDocument/2006/relationships/hyperlink" Target="https://secure.gcmtotalsolutions.com/league/reports/standingsDetails.aspx?golferID=2892&amp;weekNum=15&amp;aID=26" TargetMode="External"/><Relationship Id="rId2686" Type="http://schemas.openxmlformats.org/officeDocument/2006/relationships/hyperlink" Target="https://secure.gcmtotalsolutions.com/league/reports/standingsDetails.aspx?golferID=2904&amp;weekNum=14&amp;aID=26" TargetMode="External"/><Relationship Id="rId213" Type="http://schemas.openxmlformats.org/officeDocument/2006/relationships/hyperlink" Target="https://secure.gcmtotalsolutions.com/league/reports/standingsDetails.aspx?golferID=2753&amp;weekNum=5&amp;aID=26" TargetMode="External"/><Relationship Id="rId420" Type="http://schemas.openxmlformats.org/officeDocument/2006/relationships/hyperlink" Target="https://secure.gcmtotalsolutions.com/league/reports/standingsDetails.aspx?golferID=2765&amp;weekNum=4&amp;aID=26" TargetMode="External"/><Relationship Id="rId658" Type="http://schemas.openxmlformats.org/officeDocument/2006/relationships/hyperlink" Target="https://secure.gcmtotalsolutions.com/league/reports/standingsDetails.aspx?golferID=2779&amp;weekNum=2&amp;aID=26" TargetMode="External"/><Relationship Id="rId865" Type="http://schemas.openxmlformats.org/officeDocument/2006/relationships/hyperlink" Target="https://secure.gcmtotalsolutions.com/league/reports/standingsDetails.aspx?golferID=2792&amp;weekNum=1&amp;aID=26" TargetMode="External"/><Relationship Id="rId1050" Type="http://schemas.openxmlformats.org/officeDocument/2006/relationships/hyperlink" Target="https://secure.gcmtotalsolutions.com/league/reports/standingsDetails.aspx?golferID=2802&amp;weekNum=10&amp;aID=26" TargetMode="External"/><Relationship Id="rId1288" Type="http://schemas.openxmlformats.org/officeDocument/2006/relationships/hyperlink" Target="https://secure.gcmtotalsolutions.com/league/reports/standingsDetails.aspx?golferID=2818&amp;weekNum=8&amp;aID=26" TargetMode="External"/><Relationship Id="rId1495" Type="http://schemas.openxmlformats.org/officeDocument/2006/relationships/hyperlink" Target="https://secure.gcmtotalsolutions.com/league/reports/standingsDetails.aspx?golferID=2830&amp;weekNum=7&amp;aID=26" TargetMode="External"/><Relationship Id="rId2101" Type="http://schemas.openxmlformats.org/officeDocument/2006/relationships/hyperlink" Target="https://secure.gcmtotalsolutions.com/league/reports/standingsDetails.aspx?golferID=2869&amp;weekNum=5&amp;aID=26" TargetMode="External"/><Relationship Id="rId2339" Type="http://schemas.openxmlformats.org/officeDocument/2006/relationships/hyperlink" Target="https://secure.gcmtotalsolutions.com/league/reports/standingsDetails.aspx?golferID=2884&amp;weekNum=3&amp;aID=26" TargetMode="External"/><Relationship Id="rId2546" Type="http://schemas.openxmlformats.org/officeDocument/2006/relationships/hyperlink" Target="https://secure.gcmtotalsolutions.com/league/reports/standingsDetails.aspx?golferID=2896&amp;weekNum=2&amp;aID=26" TargetMode="External"/><Relationship Id="rId2753" Type="http://schemas.openxmlformats.org/officeDocument/2006/relationships/hyperlink" Target="https://secure.gcmtotalsolutions.com/league/reports/standingsDetails.aspx?golferID=2909&amp;weekNum=1&amp;aID=26" TargetMode="External"/><Relationship Id="rId518" Type="http://schemas.openxmlformats.org/officeDocument/2006/relationships/hyperlink" Target="https://secure.gcmtotalsolutions.com/league/reports/standingsDetails.aspx?golferID=2912&amp;weekNum=6&amp;aID=26" TargetMode="External"/><Relationship Id="rId725" Type="http://schemas.openxmlformats.org/officeDocument/2006/relationships/hyperlink" Target="https://secure.gcmtotalsolutions.com/league/reports/standingsDetails.aspx?golferID=2783&amp;weekNum=5&amp;aID=26" TargetMode="External"/><Relationship Id="rId932" Type="http://schemas.openxmlformats.org/officeDocument/2006/relationships/hyperlink" Target="https://secure.gcmtotalsolutions.com/league/reports/standingsDetails.aspx?golferID=2796&amp;weekNum=4&amp;aID=26" TargetMode="External"/><Relationship Id="rId1148" Type="http://schemas.openxmlformats.org/officeDocument/2006/relationships/hyperlink" Target="https://secure.gcmtotalsolutions.com/league/reports/standingsDetails.aspx?golferID=2809&amp;weekNum=12&amp;aID=26" TargetMode="External"/><Relationship Id="rId1355" Type="http://schemas.openxmlformats.org/officeDocument/2006/relationships/hyperlink" Target="https://secure.gcmtotalsolutions.com/league/reports/standingsDetails.aspx?golferID=2821&amp;weekNum=11&amp;aID=26" TargetMode="External"/><Relationship Id="rId1562" Type="http://schemas.openxmlformats.org/officeDocument/2006/relationships/hyperlink" Target="https://secure.gcmtotalsolutions.com/league/reports/standingsDetails.aspx?golferID=2834&amp;weekNum=10&amp;aID=26" TargetMode="External"/><Relationship Id="rId2406" Type="http://schemas.openxmlformats.org/officeDocument/2006/relationships/hyperlink" Target="https://secure.gcmtotalsolutions.com/league/reports/standingsDetails.aspx?golferID=2888&amp;weekNum=6&amp;aID=26" TargetMode="External"/><Relationship Id="rId2613" Type="http://schemas.openxmlformats.org/officeDocument/2006/relationships/hyperlink" Target="https://secure.gcmtotalsolutions.com/league/reports/standingsDetails.aspx?golferID=2900&amp;weekNum=5&amp;aID=26" TargetMode="External"/><Relationship Id="rId1008" Type="http://schemas.openxmlformats.org/officeDocument/2006/relationships/hyperlink" Target="https://secure.gcmtotalsolutions.com/league/reports/standingsDetails.aspx?golferID=2800&amp;weekNum=16&amp;aID=26" TargetMode="External"/><Relationship Id="rId1215" Type="http://schemas.openxmlformats.org/officeDocument/2006/relationships/hyperlink" Target="https://secure.gcmtotalsolutions.com/league/reports/standingsDetails.aspx?golferID=2813&amp;weekNum=15&amp;aID=26" TargetMode="External"/><Relationship Id="rId1422" Type="http://schemas.openxmlformats.org/officeDocument/2006/relationships/hyperlink" Target="https://secure.gcmtotalsolutions.com/league/reports/standingsDetails.aspx?golferID=2825&amp;weekNum=14&amp;aID=26" TargetMode="External"/><Relationship Id="rId1867" Type="http://schemas.openxmlformats.org/officeDocument/2006/relationships/hyperlink" Target="https://secure.gcmtotalsolutions.com/league/reports/standingsDetails.aspx?golferID=2854&amp;weekNum=11&amp;aID=26" TargetMode="External"/><Relationship Id="rId61" Type="http://schemas.openxmlformats.org/officeDocument/2006/relationships/hyperlink" Target="https://secure.gcmtotalsolutions.com/league/reports/standingsDetails.aspx?golferID=2742&amp;weekNum=13&amp;aID=26" TargetMode="External"/><Relationship Id="rId1727" Type="http://schemas.openxmlformats.org/officeDocument/2006/relationships/hyperlink" Target="https://secure.gcmtotalsolutions.com/league/reports/standingsDetails.aspx?golferID=2844&amp;weekNum=15&amp;aID=26" TargetMode="External"/><Relationship Id="rId1934" Type="http://schemas.openxmlformats.org/officeDocument/2006/relationships/hyperlink" Target="https://secure.gcmtotalsolutions.com/league/reports/standingsDetails.aspx?golferID=2858&amp;weekNum=14&amp;aID=26" TargetMode="External"/><Relationship Id="rId19" Type="http://schemas.openxmlformats.org/officeDocument/2006/relationships/hyperlink" Target="https://secure.gcmtotalsolutions.com/league/reports/standingsDetails.aspx?golferID=2740&amp;weekNum=3&amp;aID=26" TargetMode="External"/><Relationship Id="rId2196" Type="http://schemas.openxmlformats.org/officeDocument/2006/relationships/hyperlink" Target="https://secure.gcmtotalsolutions.com/league/reports/standingsDetails.aspx?golferID=2875&amp;weekNum=4&amp;aID=26" TargetMode="External"/><Relationship Id="rId168" Type="http://schemas.openxmlformats.org/officeDocument/2006/relationships/hyperlink" Target="https://secure.gcmtotalsolutions.com/league/reports/standingsDetails.aspx?golferID=2750&amp;weekNum=8&amp;aID=26" TargetMode="External"/><Relationship Id="rId375" Type="http://schemas.openxmlformats.org/officeDocument/2006/relationships/hyperlink" Target="https://secure.gcmtotalsolutions.com/league/reports/standingsDetails.aspx?golferID=2762&amp;weekNum=7&amp;aID=26" TargetMode="External"/><Relationship Id="rId582" Type="http://schemas.openxmlformats.org/officeDocument/2006/relationships/hyperlink" Target="https://secure.gcmtotalsolutions.com/league/reports/standingsDetails.aspx?golferID=2774&amp;weekNum=6&amp;aID=26" TargetMode="External"/><Relationship Id="rId2056" Type="http://schemas.openxmlformats.org/officeDocument/2006/relationships/hyperlink" Target="https://secure.gcmtotalsolutions.com/league/reports/standingsDetails.aspx?golferID=2866&amp;weekNum=8&amp;aID=26" TargetMode="External"/><Relationship Id="rId2263" Type="http://schemas.openxmlformats.org/officeDocument/2006/relationships/hyperlink" Target="https://secure.gcmtotalsolutions.com/league/reports/standingsDetails.aspx?golferID=2879&amp;weekNum=7&amp;aID=26" TargetMode="External"/><Relationship Id="rId2470" Type="http://schemas.openxmlformats.org/officeDocument/2006/relationships/hyperlink" Target="https://secure.gcmtotalsolutions.com/league/reports/standingsDetails.aspx?golferID=2892&amp;weekNum=6&amp;aID=26" TargetMode="External"/><Relationship Id="rId3" Type="http://schemas.openxmlformats.org/officeDocument/2006/relationships/hyperlink" Target="https://secure.gcmtotalsolutions.com/league/reports/standingsDetails.aspx?golferID=2739&amp;weekNum=3&amp;aID=26" TargetMode="External"/><Relationship Id="rId235" Type="http://schemas.openxmlformats.org/officeDocument/2006/relationships/hyperlink" Target="https://secure.gcmtotalsolutions.com/league/reports/standingsDetails.aspx?golferID=2754&amp;weekNum=11&amp;aID=26" TargetMode="External"/><Relationship Id="rId442" Type="http://schemas.openxmlformats.org/officeDocument/2006/relationships/hyperlink" Target="https://secure.gcmtotalsolutions.com/league/reports/standingsDetails.aspx?golferID=2766&amp;weekNum=10&amp;aID=26" TargetMode="External"/><Relationship Id="rId887" Type="http://schemas.openxmlformats.org/officeDocument/2006/relationships/hyperlink" Target="https://secure.gcmtotalsolutions.com/league/reports/standingsDetails.aspx?golferID=2793&amp;weekNum=7&amp;aID=26" TargetMode="External"/><Relationship Id="rId1072" Type="http://schemas.openxmlformats.org/officeDocument/2006/relationships/hyperlink" Target="https://secure.gcmtotalsolutions.com/league/reports/standingsDetails.aspx?golferID=2805&amp;weekNum=16&amp;aID=26" TargetMode="External"/><Relationship Id="rId2123" Type="http://schemas.openxmlformats.org/officeDocument/2006/relationships/hyperlink" Target="https://secure.gcmtotalsolutions.com/league/reports/standingsDetails.aspx?golferID=2870&amp;weekNum=11&amp;aID=26" TargetMode="External"/><Relationship Id="rId2330" Type="http://schemas.openxmlformats.org/officeDocument/2006/relationships/hyperlink" Target="https://secure.gcmtotalsolutions.com/league/reports/standingsDetails.aspx?golferID=2883&amp;weekNum=10&amp;aID=26" TargetMode="External"/><Relationship Id="rId2568" Type="http://schemas.openxmlformats.org/officeDocument/2006/relationships/hyperlink" Target="https://secure.gcmtotalsolutions.com/league/reports/standingsDetails.aspx?golferID=2897&amp;weekNum=8&amp;aID=26" TargetMode="External"/><Relationship Id="rId2775" Type="http://schemas.openxmlformats.org/officeDocument/2006/relationships/hyperlink" Target="https://secure.gcmtotalsolutions.com/league/reports/standingsDetails.aspx?golferID=2910&amp;weekNum=7&amp;aID=26" TargetMode="External"/><Relationship Id="rId302" Type="http://schemas.openxmlformats.org/officeDocument/2006/relationships/hyperlink" Target="https://secure.gcmtotalsolutions.com/league/reports/standingsDetails.aspx?golferID=2757&amp;weekNum=14&amp;aID=26" TargetMode="External"/><Relationship Id="rId747" Type="http://schemas.openxmlformats.org/officeDocument/2006/relationships/hyperlink" Target="https://secure.gcmtotalsolutions.com/league/reports/standingsDetails.aspx?golferID=2784&amp;weekNum=11&amp;aID=26" TargetMode="External"/><Relationship Id="rId954" Type="http://schemas.openxmlformats.org/officeDocument/2006/relationships/hyperlink" Target="https://secure.gcmtotalsolutions.com/league/reports/standingsDetails.aspx?golferID=2797&amp;weekNum=10&amp;aID=26" TargetMode="External"/><Relationship Id="rId1377" Type="http://schemas.openxmlformats.org/officeDocument/2006/relationships/hyperlink" Target="https://secure.gcmtotalsolutions.com/league/reports/standingsDetails.aspx?golferID=2823&amp;weekNum=1&amp;aID=26" TargetMode="External"/><Relationship Id="rId1584" Type="http://schemas.openxmlformats.org/officeDocument/2006/relationships/hyperlink" Target="https://secure.gcmtotalsolutions.com/league/reports/standingsDetails.aspx?golferID=2835&amp;weekNum=16&amp;aID=26" TargetMode="External"/><Relationship Id="rId1791" Type="http://schemas.openxmlformats.org/officeDocument/2006/relationships/hyperlink" Target="https://secure.gcmtotalsolutions.com/league/reports/standingsDetails.aspx?golferID=2848&amp;weekNum=15&amp;aID=26" TargetMode="External"/><Relationship Id="rId2428" Type="http://schemas.openxmlformats.org/officeDocument/2006/relationships/hyperlink" Target="https://secure.gcmtotalsolutions.com/league/reports/standingsDetails.aspx?golferID=2889&amp;weekNum=12&amp;aID=26" TargetMode="External"/><Relationship Id="rId2635" Type="http://schemas.openxmlformats.org/officeDocument/2006/relationships/hyperlink" Target="https://secure.gcmtotalsolutions.com/league/reports/standingsDetails.aspx?golferID=2901&amp;weekNum=11&amp;aID=26" TargetMode="External"/><Relationship Id="rId83" Type="http://schemas.openxmlformats.org/officeDocument/2006/relationships/hyperlink" Target="https://secure.gcmtotalsolutions.com/league/reports/standingsDetails.aspx?golferID=2746&amp;weekNum=3&amp;aID=26" TargetMode="External"/><Relationship Id="rId607" Type="http://schemas.openxmlformats.org/officeDocument/2006/relationships/hyperlink" Target="https://secure.gcmtotalsolutions.com/league/reports/standingsDetails.aspx?golferID=2775&amp;weekNum=15&amp;aID=26" TargetMode="External"/><Relationship Id="rId814" Type="http://schemas.openxmlformats.org/officeDocument/2006/relationships/hyperlink" Target="https://secure.gcmtotalsolutions.com/league/reports/standingsDetails.aspx?golferID=2788&amp;weekNum=14&amp;aID=26" TargetMode="External"/><Relationship Id="rId1237" Type="http://schemas.openxmlformats.org/officeDocument/2006/relationships/hyperlink" Target="https://secure.gcmtotalsolutions.com/league/reports/standingsDetails.aspx?golferID=2815&amp;weekNum=5&amp;aID=26" TargetMode="External"/><Relationship Id="rId1444" Type="http://schemas.openxmlformats.org/officeDocument/2006/relationships/hyperlink" Target="https://secure.gcmtotalsolutions.com/league/reports/standingsDetails.aspx?golferID=2827&amp;weekNum=4&amp;aID=26" TargetMode="External"/><Relationship Id="rId1651" Type="http://schemas.openxmlformats.org/officeDocument/2006/relationships/hyperlink" Target="https://secure.gcmtotalsolutions.com/league/reports/standingsDetails.aspx?golferID=2840&amp;weekNum=3&amp;aID=26" TargetMode="External"/><Relationship Id="rId1889" Type="http://schemas.openxmlformats.org/officeDocument/2006/relationships/hyperlink" Target="https://secure.gcmtotalsolutions.com/league/reports/standingsDetails.aspx?golferID=2856&amp;weekNum=1&amp;aID=26" TargetMode="External"/><Relationship Id="rId2702" Type="http://schemas.openxmlformats.org/officeDocument/2006/relationships/hyperlink" Target="https://secure.gcmtotalsolutions.com/league/reports/standingsDetails.aspx?golferID=2905&amp;weekNum=14&amp;aID=26" TargetMode="External"/><Relationship Id="rId1304" Type="http://schemas.openxmlformats.org/officeDocument/2006/relationships/hyperlink" Target="https://secure.gcmtotalsolutions.com/league/reports/standingsDetails.aspx?golferID=2819&amp;weekNum=8&amp;aID=26" TargetMode="External"/><Relationship Id="rId1511" Type="http://schemas.openxmlformats.org/officeDocument/2006/relationships/hyperlink" Target="https://secure.gcmtotalsolutions.com/league/reports/standingsDetails.aspx?golferID=2831&amp;weekNum=7&amp;aID=26" TargetMode="External"/><Relationship Id="rId1749" Type="http://schemas.openxmlformats.org/officeDocument/2006/relationships/hyperlink" Target="https://secure.gcmtotalsolutions.com/league/reports/standingsDetails.aspx?golferID=2846&amp;weekNum=5&amp;aID=26" TargetMode="External"/><Relationship Id="rId1956" Type="http://schemas.openxmlformats.org/officeDocument/2006/relationships/hyperlink" Target="https://secure.gcmtotalsolutions.com/league/reports/standingsDetails.aspx?golferID=2860&amp;weekNum=4&amp;aID=26" TargetMode="External"/><Relationship Id="rId1609" Type="http://schemas.openxmlformats.org/officeDocument/2006/relationships/hyperlink" Target="https://secure.gcmtotalsolutions.com/league/reports/standingsDetails.aspx?golferID=2837&amp;weekNum=9&amp;aID=26" TargetMode="External"/><Relationship Id="rId1816" Type="http://schemas.openxmlformats.org/officeDocument/2006/relationships/hyperlink" Target="https://secure.gcmtotalsolutions.com/league/reports/standingsDetails.aspx?golferID=2850&amp;weekNum=8&amp;aID=26" TargetMode="External"/><Relationship Id="rId10" Type="http://schemas.openxmlformats.org/officeDocument/2006/relationships/hyperlink" Target="https://secure.gcmtotalsolutions.com/league/reports/standingsDetails.aspx?golferID=2739&amp;weekNum=10&amp;aID=26" TargetMode="External"/><Relationship Id="rId397" Type="http://schemas.openxmlformats.org/officeDocument/2006/relationships/hyperlink" Target="https://secure.gcmtotalsolutions.com/league/reports/standingsDetails.aspx?golferID=2763&amp;weekNum=13&amp;aID=26" TargetMode="External"/><Relationship Id="rId2078" Type="http://schemas.openxmlformats.org/officeDocument/2006/relationships/hyperlink" Target="https://secure.gcmtotalsolutions.com/league/reports/standingsDetails.aspx?golferID=2867&amp;weekNum=14&amp;aID=26" TargetMode="External"/><Relationship Id="rId2285" Type="http://schemas.openxmlformats.org/officeDocument/2006/relationships/hyperlink" Target="https://secure.gcmtotalsolutions.com/league/reports/standingsDetails.aspx?golferID=2880&amp;weekNum=13&amp;aID=26" TargetMode="External"/><Relationship Id="rId2492" Type="http://schemas.openxmlformats.org/officeDocument/2006/relationships/hyperlink" Target="https://secure.gcmtotalsolutions.com/league/reports/standingsDetails.aspx?golferID=2893&amp;weekNum=12&amp;aID=26" TargetMode="External"/><Relationship Id="rId257" Type="http://schemas.openxmlformats.org/officeDocument/2006/relationships/hyperlink" Target="https://secure.gcmtotalsolutions.com/league/reports/standingsDetails.aspx?golferID=2756&amp;weekNum=1&amp;aID=26" TargetMode="External"/><Relationship Id="rId464" Type="http://schemas.openxmlformats.org/officeDocument/2006/relationships/hyperlink" Target="https://secure.gcmtotalsolutions.com/league/reports/standingsDetails.aspx?golferID=2767&amp;weekNum=16&amp;aID=26" TargetMode="External"/><Relationship Id="rId1094" Type="http://schemas.openxmlformats.org/officeDocument/2006/relationships/hyperlink" Target="https://secure.gcmtotalsolutions.com/league/reports/standingsDetails.aspx?golferID=2806&amp;weekNum=6&amp;aID=26" TargetMode="External"/><Relationship Id="rId2145" Type="http://schemas.openxmlformats.org/officeDocument/2006/relationships/hyperlink" Target="https://secure.gcmtotalsolutions.com/league/reports/standingsDetails.aspx?golferID=2872&amp;weekNum=1&amp;aID=26" TargetMode="External"/><Relationship Id="rId2797" Type="http://schemas.openxmlformats.org/officeDocument/2006/relationships/hyperlink" Target="https://secure.gcmtotalsolutions.com/league/reports/standingsDetails.aspx?golferID=2911&amp;weekNum=13&amp;aID=26" TargetMode="External"/><Relationship Id="rId117" Type="http://schemas.openxmlformats.org/officeDocument/2006/relationships/hyperlink" Target="https://secure.gcmtotalsolutions.com/league/reports/standingsDetails.aspx?golferID=2747&amp;weekNum=5&amp;aID=26" TargetMode="External"/><Relationship Id="rId671" Type="http://schemas.openxmlformats.org/officeDocument/2006/relationships/hyperlink" Target="https://secure.gcmtotalsolutions.com/league/reports/standingsDetails.aspx?golferID=2779&amp;weekNum=15&amp;aID=26" TargetMode="External"/><Relationship Id="rId769" Type="http://schemas.openxmlformats.org/officeDocument/2006/relationships/hyperlink" Target="https://secure.gcmtotalsolutions.com/league/reports/standingsDetails.aspx?golferID=2786&amp;weekNum=1&amp;aID=26" TargetMode="External"/><Relationship Id="rId976" Type="http://schemas.openxmlformats.org/officeDocument/2006/relationships/hyperlink" Target="https://secure.gcmtotalsolutions.com/league/reports/standingsDetails.aspx?golferID=2798&amp;weekNum=16&amp;aID=26" TargetMode="External"/><Relationship Id="rId1399" Type="http://schemas.openxmlformats.org/officeDocument/2006/relationships/hyperlink" Target="https://secure.gcmtotalsolutions.com/league/reports/standingsDetails.aspx?golferID=2824&amp;weekNum=7&amp;aID=26" TargetMode="External"/><Relationship Id="rId2352" Type="http://schemas.openxmlformats.org/officeDocument/2006/relationships/hyperlink" Target="https://secure.gcmtotalsolutions.com/league/reports/standingsDetails.aspx?golferID=2884&amp;weekNum=16&amp;aID=26" TargetMode="External"/><Relationship Id="rId2657" Type="http://schemas.openxmlformats.org/officeDocument/2006/relationships/hyperlink" Target="https://secure.gcmtotalsolutions.com/league/reports/standingsDetails.aspx?golferID=2903&amp;weekNum=1&amp;aID=26" TargetMode="External"/><Relationship Id="rId324" Type="http://schemas.openxmlformats.org/officeDocument/2006/relationships/hyperlink" Target="https://secure.gcmtotalsolutions.com/league/reports/standingsDetails.aspx?golferID=2759&amp;weekNum=4&amp;aID=26" TargetMode="External"/><Relationship Id="rId531" Type="http://schemas.openxmlformats.org/officeDocument/2006/relationships/hyperlink" Target="https://secure.gcmtotalsolutions.com/league/reports/standingsDetails.aspx?golferID=2771&amp;weekNum=3&amp;aID=26" TargetMode="External"/><Relationship Id="rId629" Type="http://schemas.openxmlformats.org/officeDocument/2006/relationships/hyperlink" Target="https://secure.gcmtotalsolutions.com/league/reports/standingsDetails.aspx?golferID=2777&amp;weekNum=5&amp;aID=26" TargetMode="External"/><Relationship Id="rId1161" Type="http://schemas.openxmlformats.org/officeDocument/2006/relationships/hyperlink" Target="https://secure.gcmtotalsolutions.com/league/reports/standingsDetails.aspx?golferID=2810&amp;weekNum=9&amp;aID=26" TargetMode="External"/><Relationship Id="rId1259" Type="http://schemas.openxmlformats.org/officeDocument/2006/relationships/hyperlink" Target="https://secure.gcmtotalsolutions.com/league/reports/standingsDetails.aspx?golferID=2816&amp;weekNum=11&amp;aID=26" TargetMode="External"/><Relationship Id="rId1466" Type="http://schemas.openxmlformats.org/officeDocument/2006/relationships/hyperlink" Target="https://secure.gcmtotalsolutions.com/league/reports/standingsDetails.aspx?golferID=2828&amp;weekNum=10&amp;aID=26" TargetMode="External"/><Relationship Id="rId2005" Type="http://schemas.openxmlformats.org/officeDocument/2006/relationships/hyperlink" Target="https://secure.gcmtotalsolutions.com/league/reports/standingsDetails.aspx?golferID=2863&amp;weekNum=5&amp;aID=26" TargetMode="External"/><Relationship Id="rId2212" Type="http://schemas.openxmlformats.org/officeDocument/2006/relationships/hyperlink" Target="https://secure.gcmtotalsolutions.com/league/reports/standingsDetails.aspx?golferID=2876&amp;weekNum=4&amp;aID=26" TargetMode="External"/><Relationship Id="rId836" Type="http://schemas.openxmlformats.org/officeDocument/2006/relationships/hyperlink" Target="https://secure.gcmtotalsolutions.com/league/reports/standingsDetails.aspx?golferID=2790&amp;weekNum=4&amp;aID=26" TargetMode="External"/><Relationship Id="rId1021" Type="http://schemas.openxmlformats.org/officeDocument/2006/relationships/hyperlink" Target="https://secure.gcmtotalsolutions.com/league/reports/standingsDetails.aspx?golferID=2801&amp;weekNum=13&amp;aID=26" TargetMode="External"/><Relationship Id="rId1119" Type="http://schemas.openxmlformats.org/officeDocument/2006/relationships/hyperlink" Target="https://secure.gcmtotalsolutions.com/league/reports/standingsDetails.aspx?golferID=2807&amp;weekNum=15&amp;aID=26" TargetMode="External"/><Relationship Id="rId1673" Type="http://schemas.openxmlformats.org/officeDocument/2006/relationships/hyperlink" Target="https://secure.gcmtotalsolutions.com/league/reports/standingsDetails.aspx?golferID=2841&amp;weekNum=9&amp;aID=26" TargetMode="External"/><Relationship Id="rId1880" Type="http://schemas.openxmlformats.org/officeDocument/2006/relationships/hyperlink" Target="https://secure.gcmtotalsolutions.com/league/reports/standingsDetails.aspx?golferID=2855&amp;weekNum=8&amp;aID=26" TargetMode="External"/><Relationship Id="rId1978" Type="http://schemas.openxmlformats.org/officeDocument/2006/relationships/hyperlink" Target="https://secure.gcmtotalsolutions.com/league/reports/standingsDetails.aspx?golferID=2861&amp;weekNum=10&amp;aID=26" TargetMode="External"/><Relationship Id="rId2517" Type="http://schemas.openxmlformats.org/officeDocument/2006/relationships/hyperlink" Target="https://secure.gcmtotalsolutions.com/league/reports/standingsDetails.aspx?golferID=2894&amp;weekNum=5&amp;aID=26" TargetMode="External"/><Relationship Id="rId2724" Type="http://schemas.openxmlformats.org/officeDocument/2006/relationships/hyperlink" Target="https://secure.gcmtotalsolutions.com/league/reports/standingsDetails.aspx?golferID=2907&amp;weekNum=4&amp;aID=26" TargetMode="External"/><Relationship Id="rId903" Type="http://schemas.openxmlformats.org/officeDocument/2006/relationships/hyperlink" Target="https://secure.gcmtotalsolutions.com/league/reports/standingsDetails.aspx?golferID=2794&amp;weekNum=7&amp;aID=26" TargetMode="External"/><Relationship Id="rId1326" Type="http://schemas.openxmlformats.org/officeDocument/2006/relationships/hyperlink" Target="https://secure.gcmtotalsolutions.com/league/reports/standingsDetails.aspx?golferID=2913&amp;weekNum=14&amp;aID=26" TargetMode="External"/><Relationship Id="rId1533" Type="http://schemas.openxmlformats.org/officeDocument/2006/relationships/hyperlink" Target="https://secure.gcmtotalsolutions.com/league/reports/standingsDetails.aspx?golferID=2832&amp;weekNum=13&amp;aID=26" TargetMode="External"/><Relationship Id="rId1740" Type="http://schemas.openxmlformats.org/officeDocument/2006/relationships/hyperlink" Target="https://secure.gcmtotalsolutions.com/league/reports/standingsDetails.aspx?golferID=2845&amp;weekNum=12&amp;aID=26" TargetMode="External"/><Relationship Id="rId32" Type="http://schemas.openxmlformats.org/officeDocument/2006/relationships/hyperlink" Target="https://secure.gcmtotalsolutions.com/league/reports/standingsDetails.aspx?golferID=2740&amp;weekNum=16&amp;aID=26" TargetMode="External"/><Relationship Id="rId1600" Type="http://schemas.openxmlformats.org/officeDocument/2006/relationships/hyperlink" Target="https://secure.gcmtotalsolutions.com/league/reports/standingsDetails.aspx?golferID=2836&amp;weekNum=16&amp;aID=26" TargetMode="External"/><Relationship Id="rId1838" Type="http://schemas.openxmlformats.org/officeDocument/2006/relationships/hyperlink" Target="https://secure.gcmtotalsolutions.com/league/reports/standingsDetails.aspx?golferID=2851&amp;weekNum=14&amp;aID=26" TargetMode="External"/><Relationship Id="rId181" Type="http://schemas.openxmlformats.org/officeDocument/2006/relationships/hyperlink" Target="https://secure.gcmtotalsolutions.com/league/reports/standingsDetails.aspx?golferID=2751&amp;weekNum=5&amp;aID=26" TargetMode="External"/><Relationship Id="rId1905" Type="http://schemas.openxmlformats.org/officeDocument/2006/relationships/hyperlink" Target="https://secure.gcmtotalsolutions.com/league/reports/standingsDetails.aspx?golferID=2857&amp;weekNum=1&amp;aID=26" TargetMode="External"/><Relationship Id="rId279" Type="http://schemas.openxmlformats.org/officeDocument/2006/relationships/hyperlink" Target="https://secure.gcmtotalsolutions.com/league/reports/standingsDetails.aspx?golferID=2915&amp;weekNum=7&amp;aID=26" TargetMode="External"/><Relationship Id="rId486" Type="http://schemas.openxmlformats.org/officeDocument/2006/relationships/hyperlink" Target="https://secure.gcmtotalsolutions.com/league/reports/standingsDetails.aspx?golferID=2769&amp;weekNum=6&amp;aID=26" TargetMode="External"/><Relationship Id="rId693" Type="http://schemas.openxmlformats.org/officeDocument/2006/relationships/hyperlink" Target="https://secure.gcmtotalsolutions.com/league/reports/standingsDetails.aspx?golferID=2781&amp;weekNum=5&amp;aID=26" TargetMode="External"/><Relationship Id="rId2167" Type="http://schemas.openxmlformats.org/officeDocument/2006/relationships/hyperlink" Target="https://secure.gcmtotalsolutions.com/league/reports/standingsDetails.aspx?golferID=2873&amp;weekNum=7&amp;aID=26" TargetMode="External"/><Relationship Id="rId2374" Type="http://schemas.openxmlformats.org/officeDocument/2006/relationships/hyperlink" Target="https://secure.gcmtotalsolutions.com/league/reports/standingsDetails.aspx?golferID=2886&amp;weekNum=6&amp;aID=26" TargetMode="External"/><Relationship Id="rId2581" Type="http://schemas.openxmlformats.org/officeDocument/2006/relationships/hyperlink" Target="https://secure.gcmtotalsolutions.com/league/reports/standingsDetails.aspx?golferID=2898&amp;weekNum=5&amp;aID=26" TargetMode="External"/><Relationship Id="rId139" Type="http://schemas.openxmlformats.org/officeDocument/2006/relationships/hyperlink" Target="https://secure.gcmtotalsolutions.com/league/reports/standingsDetails.aspx?golferID=2748&amp;weekNum=11&amp;aID=26" TargetMode="External"/><Relationship Id="rId346" Type="http://schemas.openxmlformats.org/officeDocument/2006/relationships/hyperlink" Target="https://secure.gcmtotalsolutions.com/league/reports/standingsDetails.aspx?golferID=2760&amp;weekNum=10&amp;aID=26" TargetMode="External"/><Relationship Id="rId553" Type="http://schemas.openxmlformats.org/officeDocument/2006/relationships/hyperlink" Target="https://secure.gcmtotalsolutions.com/league/reports/standingsDetails.aspx?golferID=2772&amp;weekNum=9&amp;aID=26" TargetMode="External"/><Relationship Id="rId760" Type="http://schemas.openxmlformats.org/officeDocument/2006/relationships/hyperlink" Target="https://secure.gcmtotalsolutions.com/league/reports/standingsDetails.aspx?golferID=2785&amp;weekNum=8&amp;aID=26" TargetMode="External"/><Relationship Id="rId998" Type="http://schemas.openxmlformats.org/officeDocument/2006/relationships/hyperlink" Target="https://secure.gcmtotalsolutions.com/league/reports/standingsDetails.aspx?golferID=2800&amp;weekNum=6&amp;aID=26" TargetMode="External"/><Relationship Id="rId1183" Type="http://schemas.openxmlformats.org/officeDocument/2006/relationships/hyperlink" Target="https://secure.gcmtotalsolutions.com/league/reports/standingsDetails.aspx?golferID=2811&amp;weekNum=15&amp;aID=26" TargetMode="External"/><Relationship Id="rId1390" Type="http://schemas.openxmlformats.org/officeDocument/2006/relationships/hyperlink" Target="https://secure.gcmtotalsolutions.com/league/reports/standingsDetails.aspx?golferID=2823&amp;weekNum=14&amp;aID=26" TargetMode="External"/><Relationship Id="rId2027" Type="http://schemas.openxmlformats.org/officeDocument/2006/relationships/hyperlink" Target="https://secure.gcmtotalsolutions.com/league/reports/standingsDetails.aspx?golferID=2864&amp;weekNum=11&amp;aID=26" TargetMode="External"/><Relationship Id="rId2234" Type="http://schemas.openxmlformats.org/officeDocument/2006/relationships/hyperlink" Target="https://secure.gcmtotalsolutions.com/league/reports/standingsDetails.aspx?golferID=2877&amp;weekNum=10&amp;aID=26" TargetMode="External"/><Relationship Id="rId2441" Type="http://schemas.openxmlformats.org/officeDocument/2006/relationships/hyperlink" Target="https://secure.gcmtotalsolutions.com/league/reports/standingsDetails.aspx?golferID=2890&amp;weekNum=9&amp;aID=26" TargetMode="External"/><Relationship Id="rId2679" Type="http://schemas.openxmlformats.org/officeDocument/2006/relationships/hyperlink" Target="https://secure.gcmtotalsolutions.com/league/reports/standingsDetails.aspx?golferID=2904&amp;weekNum=7&amp;aID=26" TargetMode="External"/><Relationship Id="rId206" Type="http://schemas.openxmlformats.org/officeDocument/2006/relationships/hyperlink" Target="https://secure.gcmtotalsolutions.com/league/reports/standingsDetails.aspx?golferID=2752&amp;weekNum=14&amp;aID=26" TargetMode="External"/><Relationship Id="rId413" Type="http://schemas.openxmlformats.org/officeDocument/2006/relationships/hyperlink" Target="https://secure.gcmtotalsolutions.com/league/reports/standingsDetails.aspx?golferID=2764&amp;weekNum=13&amp;aID=26" TargetMode="External"/><Relationship Id="rId858" Type="http://schemas.openxmlformats.org/officeDocument/2006/relationships/hyperlink" Target="https://secure.gcmtotalsolutions.com/league/reports/standingsDetails.aspx?golferID=2791&amp;weekNum=10&amp;aID=26" TargetMode="External"/><Relationship Id="rId1043" Type="http://schemas.openxmlformats.org/officeDocument/2006/relationships/hyperlink" Target="https://secure.gcmtotalsolutions.com/league/reports/standingsDetails.aspx?golferID=2802&amp;weekNum=3&amp;aID=26" TargetMode="External"/><Relationship Id="rId1488" Type="http://schemas.openxmlformats.org/officeDocument/2006/relationships/hyperlink" Target="https://secure.gcmtotalsolutions.com/league/reports/standingsDetails.aspx?golferID=2829&amp;weekNum=16&amp;aID=26" TargetMode="External"/><Relationship Id="rId1695" Type="http://schemas.openxmlformats.org/officeDocument/2006/relationships/hyperlink" Target="https://secure.gcmtotalsolutions.com/league/reports/standingsDetails.aspx?golferID=2842&amp;weekNum=15&amp;aID=26" TargetMode="External"/><Relationship Id="rId2539" Type="http://schemas.openxmlformats.org/officeDocument/2006/relationships/hyperlink" Target="https://secure.gcmtotalsolutions.com/league/reports/standingsDetails.aspx?golferID=2895&amp;weekNum=11&amp;aID=26" TargetMode="External"/><Relationship Id="rId2746" Type="http://schemas.openxmlformats.org/officeDocument/2006/relationships/hyperlink" Target="https://secure.gcmtotalsolutions.com/league/reports/standingsDetails.aspx?golferID=2908&amp;weekNum=10&amp;aID=26" TargetMode="External"/><Relationship Id="rId620" Type="http://schemas.openxmlformats.org/officeDocument/2006/relationships/hyperlink" Target="https://secure.gcmtotalsolutions.com/league/reports/standingsDetails.aspx?golferID=2776&amp;weekNum=12&amp;aID=26" TargetMode="External"/><Relationship Id="rId718" Type="http://schemas.openxmlformats.org/officeDocument/2006/relationships/hyperlink" Target="https://secure.gcmtotalsolutions.com/league/reports/standingsDetails.aspx?golferID=2782&amp;weekNum=14&amp;aID=26" TargetMode="External"/><Relationship Id="rId925" Type="http://schemas.openxmlformats.org/officeDocument/2006/relationships/hyperlink" Target="https://secure.gcmtotalsolutions.com/league/reports/standingsDetails.aspx?golferID=2795&amp;weekNum=13&amp;aID=26" TargetMode="External"/><Relationship Id="rId1250" Type="http://schemas.openxmlformats.org/officeDocument/2006/relationships/hyperlink" Target="https://secure.gcmtotalsolutions.com/league/reports/standingsDetails.aspx?golferID=2816&amp;weekNum=2&amp;aID=26" TargetMode="External"/><Relationship Id="rId1348" Type="http://schemas.openxmlformats.org/officeDocument/2006/relationships/hyperlink" Target="https://secure.gcmtotalsolutions.com/league/reports/standingsDetails.aspx?golferID=2821&amp;weekNum=4&amp;aID=26" TargetMode="External"/><Relationship Id="rId1555" Type="http://schemas.openxmlformats.org/officeDocument/2006/relationships/hyperlink" Target="https://secure.gcmtotalsolutions.com/league/reports/standingsDetails.aspx?golferID=2834&amp;weekNum=3&amp;aID=26" TargetMode="External"/><Relationship Id="rId1762" Type="http://schemas.openxmlformats.org/officeDocument/2006/relationships/hyperlink" Target="https://secure.gcmtotalsolutions.com/league/reports/standingsDetails.aspx?golferID=2847&amp;weekNum=2&amp;aID=26" TargetMode="External"/><Relationship Id="rId2301" Type="http://schemas.openxmlformats.org/officeDocument/2006/relationships/hyperlink" Target="https://secure.gcmtotalsolutions.com/league/reports/standingsDetails.aspx?golferID=2881&amp;weekNum=13&amp;aID=26" TargetMode="External"/><Relationship Id="rId2606" Type="http://schemas.openxmlformats.org/officeDocument/2006/relationships/hyperlink" Target="https://secure.gcmtotalsolutions.com/league/reports/standingsDetails.aspx?golferID=2899&amp;weekNum=14&amp;aID=26" TargetMode="External"/><Relationship Id="rId1110" Type="http://schemas.openxmlformats.org/officeDocument/2006/relationships/hyperlink" Target="https://secure.gcmtotalsolutions.com/league/reports/standingsDetails.aspx?golferID=2807&amp;weekNum=6&amp;aID=26" TargetMode="External"/><Relationship Id="rId1208" Type="http://schemas.openxmlformats.org/officeDocument/2006/relationships/hyperlink" Target="https://secure.gcmtotalsolutions.com/league/reports/standingsDetails.aspx?golferID=2813&amp;weekNum=8&amp;aID=26" TargetMode="External"/><Relationship Id="rId1415" Type="http://schemas.openxmlformats.org/officeDocument/2006/relationships/hyperlink" Target="https://secure.gcmtotalsolutions.com/league/reports/standingsDetails.aspx?golferID=2825&amp;weekNum=7&amp;aID=26" TargetMode="External"/><Relationship Id="rId54" Type="http://schemas.openxmlformats.org/officeDocument/2006/relationships/hyperlink" Target="https://secure.gcmtotalsolutions.com/league/reports/standingsDetails.aspx?golferID=2742&amp;weekNum=6&amp;aID=26" TargetMode="External"/><Relationship Id="rId1622" Type="http://schemas.openxmlformats.org/officeDocument/2006/relationships/hyperlink" Target="https://secure.gcmtotalsolutions.com/league/reports/standingsDetails.aspx?golferID=2838&amp;weekNum=6&amp;aID=26" TargetMode="External"/><Relationship Id="rId1927" Type="http://schemas.openxmlformats.org/officeDocument/2006/relationships/hyperlink" Target="https://secure.gcmtotalsolutions.com/league/reports/standingsDetails.aspx?golferID=2858&amp;weekNum=7&amp;aID=26" TargetMode="External"/><Relationship Id="rId2091" Type="http://schemas.openxmlformats.org/officeDocument/2006/relationships/hyperlink" Target="https://secure.gcmtotalsolutions.com/league/reports/standingsDetails.aspx?golferID=2868&amp;weekNum=11&amp;aID=26" TargetMode="External"/><Relationship Id="rId2189" Type="http://schemas.openxmlformats.org/officeDocument/2006/relationships/hyperlink" Target="https://secure.gcmtotalsolutions.com/league/reports/standingsDetails.aspx?golferID=2874&amp;weekNum=13&amp;aID=26" TargetMode="External"/><Relationship Id="rId270" Type="http://schemas.openxmlformats.org/officeDocument/2006/relationships/hyperlink" Target="https://secure.gcmtotalsolutions.com/league/reports/standingsDetails.aspx?golferID=2756&amp;weekNum=14&amp;aID=26" TargetMode="External"/><Relationship Id="rId2396" Type="http://schemas.openxmlformats.org/officeDocument/2006/relationships/hyperlink" Target="https://secure.gcmtotalsolutions.com/league/reports/standingsDetails.aspx?golferID=2887&amp;weekNum=12&amp;aID=26" TargetMode="External"/><Relationship Id="rId130" Type="http://schemas.openxmlformats.org/officeDocument/2006/relationships/hyperlink" Target="https://secure.gcmtotalsolutions.com/league/reports/standingsDetails.aspx?golferID=2748&amp;weekNum=2&amp;aID=26" TargetMode="External"/><Relationship Id="rId368" Type="http://schemas.openxmlformats.org/officeDocument/2006/relationships/hyperlink" Target="https://secure.gcmtotalsolutions.com/league/reports/standingsDetails.aspx?golferID=2761&amp;weekNum=16&amp;aID=26" TargetMode="External"/><Relationship Id="rId575" Type="http://schemas.openxmlformats.org/officeDocument/2006/relationships/hyperlink" Target="https://secure.gcmtotalsolutions.com/league/reports/standingsDetails.aspx?golferID=2773&amp;weekNum=15&amp;aID=26" TargetMode="External"/><Relationship Id="rId782" Type="http://schemas.openxmlformats.org/officeDocument/2006/relationships/hyperlink" Target="https://secure.gcmtotalsolutions.com/league/reports/standingsDetails.aspx?golferID=2786&amp;weekNum=14&amp;aID=26" TargetMode="External"/><Relationship Id="rId2049" Type="http://schemas.openxmlformats.org/officeDocument/2006/relationships/hyperlink" Target="https://secure.gcmtotalsolutions.com/league/reports/standingsDetails.aspx?golferID=2866&amp;weekNum=1&amp;aID=26" TargetMode="External"/><Relationship Id="rId2256" Type="http://schemas.openxmlformats.org/officeDocument/2006/relationships/hyperlink" Target="https://secure.gcmtotalsolutions.com/league/reports/standingsDetails.aspx?golferID=2878&amp;weekNum=16&amp;aID=26" TargetMode="External"/><Relationship Id="rId2463" Type="http://schemas.openxmlformats.org/officeDocument/2006/relationships/hyperlink" Target="https://secure.gcmtotalsolutions.com/league/reports/standingsDetails.aspx?golferID=2891&amp;weekNum=15&amp;aID=26" TargetMode="External"/><Relationship Id="rId2670" Type="http://schemas.openxmlformats.org/officeDocument/2006/relationships/hyperlink" Target="https://secure.gcmtotalsolutions.com/league/reports/standingsDetails.aspx?golferID=2903&amp;weekNum=14&amp;aID=26" TargetMode="External"/><Relationship Id="rId228" Type="http://schemas.openxmlformats.org/officeDocument/2006/relationships/hyperlink" Target="https://secure.gcmtotalsolutions.com/league/reports/standingsDetails.aspx?golferID=2754&amp;weekNum=4&amp;aID=26" TargetMode="External"/><Relationship Id="rId435" Type="http://schemas.openxmlformats.org/officeDocument/2006/relationships/hyperlink" Target="https://secure.gcmtotalsolutions.com/league/reports/standingsDetails.aspx?golferID=2766&amp;weekNum=3&amp;aID=26" TargetMode="External"/><Relationship Id="rId642" Type="http://schemas.openxmlformats.org/officeDocument/2006/relationships/hyperlink" Target="https://secure.gcmtotalsolutions.com/league/reports/standingsDetails.aspx?golferID=2778&amp;weekNum=2&amp;aID=26" TargetMode="External"/><Relationship Id="rId1065" Type="http://schemas.openxmlformats.org/officeDocument/2006/relationships/hyperlink" Target="https://secure.gcmtotalsolutions.com/league/reports/standingsDetails.aspx?golferID=2805&amp;weekNum=9&amp;aID=26" TargetMode="External"/><Relationship Id="rId1272" Type="http://schemas.openxmlformats.org/officeDocument/2006/relationships/hyperlink" Target="https://secure.gcmtotalsolutions.com/league/reports/standingsDetails.aspx?golferID=2817&amp;weekNum=8&amp;aID=26" TargetMode="External"/><Relationship Id="rId2116" Type="http://schemas.openxmlformats.org/officeDocument/2006/relationships/hyperlink" Target="https://secure.gcmtotalsolutions.com/league/reports/standingsDetails.aspx?golferID=2870&amp;weekNum=4&amp;aID=26" TargetMode="External"/><Relationship Id="rId2323" Type="http://schemas.openxmlformats.org/officeDocument/2006/relationships/hyperlink" Target="https://secure.gcmtotalsolutions.com/league/reports/standingsDetails.aspx?golferID=2883&amp;weekNum=3&amp;aID=26" TargetMode="External"/><Relationship Id="rId2530" Type="http://schemas.openxmlformats.org/officeDocument/2006/relationships/hyperlink" Target="https://secure.gcmtotalsolutions.com/league/reports/standingsDetails.aspx?golferID=2895&amp;weekNum=2&amp;aID=26" TargetMode="External"/><Relationship Id="rId2768" Type="http://schemas.openxmlformats.org/officeDocument/2006/relationships/hyperlink" Target="https://secure.gcmtotalsolutions.com/league/reports/standingsDetails.aspx?golferID=2909&amp;weekNum=16&amp;aID=26" TargetMode="External"/><Relationship Id="rId502" Type="http://schemas.openxmlformats.org/officeDocument/2006/relationships/hyperlink" Target="https://secure.gcmtotalsolutions.com/league/reports/standingsDetails.aspx?golferID=2770&amp;weekNum=6&amp;aID=26" TargetMode="External"/><Relationship Id="rId947" Type="http://schemas.openxmlformats.org/officeDocument/2006/relationships/hyperlink" Target="https://secure.gcmtotalsolutions.com/league/reports/standingsDetails.aspx?golferID=2797&amp;weekNum=3&amp;aID=26" TargetMode="External"/><Relationship Id="rId1132" Type="http://schemas.openxmlformats.org/officeDocument/2006/relationships/hyperlink" Target="https://secure.gcmtotalsolutions.com/league/reports/standingsDetails.aspx?golferID=2808&amp;weekNum=12&amp;aID=26" TargetMode="External"/><Relationship Id="rId1577" Type="http://schemas.openxmlformats.org/officeDocument/2006/relationships/hyperlink" Target="https://secure.gcmtotalsolutions.com/league/reports/standingsDetails.aspx?golferID=2835&amp;weekNum=9&amp;aID=26" TargetMode="External"/><Relationship Id="rId1784" Type="http://schemas.openxmlformats.org/officeDocument/2006/relationships/hyperlink" Target="https://secure.gcmtotalsolutions.com/league/reports/standingsDetails.aspx?golferID=2848&amp;weekNum=8&amp;aID=26" TargetMode="External"/><Relationship Id="rId1991" Type="http://schemas.openxmlformats.org/officeDocument/2006/relationships/hyperlink" Target="https://secure.gcmtotalsolutions.com/league/reports/standingsDetails.aspx?golferID=2862&amp;weekNum=7&amp;aID=26" TargetMode="External"/><Relationship Id="rId2628" Type="http://schemas.openxmlformats.org/officeDocument/2006/relationships/hyperlink" Target="https://secure.gcmtotalsolutions.com/league/reports/standingsDetails.aspx?golferID=2901&amp;weekNum=4&amp;aID=26" TargetMode="External"/><Relationship Id="rId76" Type="http://schemas.openxmlformats.org/officeDocument/2006/relationships/hyperlink" Target="https://secure.gcmtotalsolutions.com/league/reports/standingsDetails.aspx?golferID=2743&amp;weekNum=12&amp;aID=26" TargetMode="External"/><Relationship Id="rId807" Type="http://schemas.openxmlformats.org/officeDocument/2006/relationships/hyperlink" Target="https://secure.gcmtotalsolutions.com/league/reports/standingsDetails.aspx?golferID=2788&amp;weekNum=7&amp;aID=26" TargetMode="External"/><Relationship Id="rId1437" Type="http://schemas.openxmlformats.org/officeDocument/2006/relationships/hyperlink" Target="https://secure.gcmtotalsolutions.com/league/reports/standingsDetails.aspx?golferID=2826&amp;weekNum=13&amp;aID=26" TargetMode="External"/><Relationship Id="rId1644" Type="http://schemas.openxmlformats.org/officeDocument/2006/relationships/hyperlink" Target="https://secure.gcmtotalsolutions.com/league/reports/standingsDetails.aspx?golferID=2839&amp;weekNum=12&amp;aID=26" TargetMode="External"/><Relationship Id="rId1851" Type="http://schemas.openxmlformats.org/officeDocument/2006/relationships/hyperlink" Target="https://secure.gcmtotalsolutions.com/league/reports/standingsDetails.aspx?golferID=2852&amp;weekNum=11&amp;aID=26" TargetMode="External"/><Relationship Id="rId1504" Type="http://schemas.openxmlformats.org/officeDocument/2006/relationships/hyperlink" Target="https://secure.gcmtotalsolutions.com/league/reports/standingsDetails.aspx?golferID=2830&amp;weekNum=16&amp;aID=26" TargetMode="External"/><Relationship Id="rId1711" Type="http://schemas.openxmlformats.org/officeDocument/2006/relationships/hyperlink" Target="https://secure.gcmtotalsolutions.com/league/reports/standingsDetails.aspx?golferID=2843&amp;weekNum=15&amp;aID=26" TargetMode="External"/><Relationship Id="rId1949" Type="http://schemas.openxmlformats.org/officeDocument/2006/relationships/hyperlink" Target="https://secure.gcmtotalsolutions.com/league/reports/standingsDetails.aspx?golferID=2859&amp;weekNum=13&amp;aID=26" TargetMode="External"/><Relationship Id="rId292" Type="http://schemas.openxmlformats.org/officeDocument/2006/relationships/hyperlink" Target="https://secure.gcmtotalsolutions.com/league/reports/standingsDetails.aspx?golferID=2757&amp;weekNum=4&amp;aID=26" TargetMode="External"/><Relationship Id="rId1809" Type="http://schemas.openxmlformats.org/officeDocument/2006/relationships/hyperlink" Target="https://secure.gcmtotalsolutions.com/league/reports/standingsDetails.aspx?golferID=2850&amp;weekNum=1&amp;aID=26" TargetMode="External"/><Relationship Id="rId597" Type="http://schemas.openxmlformats.org/officeDocument/2006/relationships/hyperlink" Target="https://secure.gcmtotalsolutions.com/league/reports/standingsDetails.aspx?golferID=2775&amp;weekNum=5&amp;aID=26" TargetMode="External"/><Relationship Id="rId2180" Type="http://schemas.openxmlformats.org/officeDocument/2006/relationships/hyperlink" Target="https://secure.gcmtotalsolutions.com/league/reports/standingsDetails.aspx?golferID=2874&amp;weekNum=4&amp;aID=26" TargetMode="External"/><Relationship Id="rId2278" Type="http://schemas.openxmlformats.org/officeDocument/2006/relationships/hyperlink" Target="https://secure.gcmtotalsolutions.com/league/reports/standingsDetails.aspx?golferID=2880&amp;weekNum=6&amp;aID=26" TargetMode="External"/><Relationship Id="rId2485" Type="http://schemas.openxmlformats.org/officeDocument/2006/relationships/hyperlink" Target="https://secure.gcmtotalsolutions.com/league/reports/standingsDetails.aspx?golferID=2893&amp;weekNum=5&amp;aID=26" TargetMode="External"/><Relationship Id="rId152" Type="http://schemas.openxmlformats.org/officeDocument/2006/relationships/hyperlink" Target="https://secure.gcmtotalsolutions.com/league/reports/standingsDetails.aspx?golferID=2749&amp;weekNum=8&amp;aID=26" TargetMode="External"/><Relationship Id="rId457" Type="http://schemas.openxmlformats.org/officeDocument/2006/relationships/hyperlink" Target="https://secure.gcmtotalsolutions.com/league/reports/standingsDetails.aspx?golferID=2767&amp;weekNum=9&amp;aID=26" TargetMode="External"/><Relationship Id="rId1087" Type="http://schemas.openxmlformats.org/officeDocument/2006/relationships/hyperlink" Target="https://secure.gcmtotalsolutions.com/league/reports/standingsDetails.aspx?golferID=2804&amp;weekNum=15&amp;aID=26" TargetMode="External"/><Relationship Id="rId1294" Type="http://schemas.openxmlformats.org/officeDocument/2006/relationships/hyperlink" Target="https://secure.gcmtotalsolutions.com/league/reports/standingsDetails.aspx?golferID=2818&amp;weekNum=14&amp;aID=26" TargetMode="External"/><Relationship Id="rId2040" Type="http://schemas.openxmlformats.org/officeDocument/2006/relationships/hyperlink" Target="https://secure.gcmtotalsolutions.com/league/reports/standingsDetails.aspx?golferID=2865&amp;weekNum=8&amp;aID=26" TargetMode="External"/><Relationship Id="rId2138" Type="http://schemas.openxmlformats.org/officeDocument/2006/relationships/hyperlink" Target="https://secure.gcmtotalsolutions.com/league/reports/standingsDetails.aspx?golferID=2871&amp;weekNum=10&amp;aID=26" TargetMode="External"/><Relationship Id="rId2692" Type="http://schemas.openxmlformats.org/officeDocument/2006/relationships/hyperlink" Target="https://secure.gcmtotalsolutions.com/league/reports/standingsDetails.aspx?golferID=2905&amp;weekNum=4&amp;aID=26" TargetMode="External"/><Relationship Id="rId664" Type="http://schemas.openxmlformats.org/officeDocument/2006/relationships/hyperlink" Target="https://secure.gcmtotalsolutions.com/league/reports/standingsDetails.aspx?golferID=2779&amp;weekNum=8&amp;aID=26" TargetMode="External"/><Relationship Id="rId871" Type="http://schemas.openxmlformats.org/officeDocument/2006/relationships/hyperlink" Target="https://secure.gcmtotalsolutions.com/league/reports/standingsDetails.aspx?golferID=2792&amp;weekNum=7&amp;aID=26" TargetMode="External"/><Relationship Id="rId969" Type="http://schemas.openxmlformats.org/officeDocument/2006/relationships/hyperlink" Target="https://secure.gcmtotalsolutions.com/league/reports/standingsDetails.aspx?golferID=2798&amp;weekNum=9&amp;aID=26" TargetMode="External"/><Relationship Id="rId1599" Type="http://schemas.openxmlformats.org/officeDocument/2006/relationships/hyperlink" Target="https://secure.gcmtotalsolutions.com/league/reports/standingsDetails.aspx?golferID=2836&amp;weekNum=15&amp;aID=26" TargetMode="External"/><Relationship Id="rId2345" Type="http://schemas.openxmlformats.org/officeDocument/2006/relationships/hyperlink" Target="https://secure.gcmtotalsolutions.com/league/reports/standingsDetails.aspx?golferID=2884&amp;weekNum=9&amp;aID=26" TargetMode="External"/><Relationship Id="rId2552" Type="http://schemas.openxmlformats.org/officeDocument/2006/relationships/hyperlink" Target="https://secure.gcmtotalsolutions.com/league/reports/standingsDetails.aspx?golferID=2896&amp;weekNum=8&amp;aID=26" TargetMode="External"/><Relationship Id="rId317" Type="http://schemas.openxmlformats.org/officeDocument/2006/relationships/hyperlink" Target="https://secure.gcmtotalsolutions.com/league/reports/standingsDetails.aspx?golferID=2758&amp;weekNum=13&amp;aID=26" TargetMode="External"/><Relationship Id="rId524" Type="http://schemas.openxmlformats.org/officeDocument/2006/relationships/hyperlink" Target="https://secure.gcmtotalsolutions.com/league/reports/standingsDetails.aspx?golferID=2912&amp;weekNum=12&amp;aID=26" TargetMode="External"/><Relationship Id="rId731" Type="http://schemas.openxmlformats.org/officeDocument/2006/relationships/hyperlink" Target="https://secure.gcmtotalsolutions.com/league/reports/standingsDetails.aspx?golferID=2783&amp;weekNum=11&amp;aID=26" TargetMode="External"/><Relationship Id="rId1154" Type="http://schemas.openxmlformats.org/officeDocument/2006/relationships/hyperlink" Target="https://secure.gcmtotalsolutions.com/league/reports/standingsDetails.aspx?golferID=2810&amp;weekNum=2&amp;aID=26" TargetMode="External"/><Relationship Id="rId1361" Type="http://schemas.openxmlformats.org/officeDocument/2006/relationships/hyperlink" Target="https://secure.gcmtotalsolutions.com/league/reports/standingsDetails.aspx?golferID=2822&amp;weekNum=1&amp;aID=26" TargetMode="External"/><Relationship Id="rId1459" Type="http://schemas.openxmlformats.org/officeDocument/2006/relationships/hyperlink" Target="https://secure.gcmtotalsolutions.com/league/reports/standingsDetails.aspx?golferID=2828&amp;weekNum=3&amp;aID=26" TargetMode="External"/><Relationship Id="rId2205" Type="http://schemas.openxmlformats.org/officeDocument/2006/relationships/hyperlink" Target="https://secure.gcmtotalsolutions.com/league/reports/standingsDetails.aspx?golferID=2875&amp;weekNum=13&amp;aID=26" TargetMode="External"/><Relationship Id="rId2412" Type="http://schemas.openxmlformats.org/officeDocument/2006/relationships/hyperlink" Target="https://secure.gcmtotalsolutions.com/league/reports/standingsDetails.aspx?golferID=2888&amp;weekNum=12&amp;aID=26" TargetMode="External"/><Relationship Id="rId98" Type="http://schemas.openxmlformats.org/officeDocument/2006/relationships/hyperlink" Target="https://secure.gcmtotalsolutions.com/league/reports/standingsDetails.aspx?golferID=2745&amp;weekNum=2&amp;aID=26" TargetMode="External"/><Relationship Id="rId829" Type="http://schemas.openxmlformats.org/officeDocument/2006/relationships/hyperlink" Target="https://secure.gcmtotalsolutions.com/league/reports/standingsDetails.aspx?golferID=2789&amp;weekNum=13&amp;aID=26" TargetMode="External"/><Relationship Id="rId1014" Type="http://schemas.openxmlformats.org/officeDocument/2006/relationships/hyperlink" Target="https://secure.gcmtotalsolutions.com/league/reports/standingsDetails.aspx?golferID=2801&amp;weekNum=6&amp;aID=26" TargetMode="External"/><Relationship Id="rId1221" Type="http://schemas.openxmlformats.org/officeDocument/2006/relationships/hyperlink" Target="https://secure.gcmtotalsolutions.com/league/reports/standingsDetails.aspx?golferID=2814&amp;weekNum=5&amp;aID=26" TargetMode="External"/><Relationship Id="rId1666" Type="http://schemas.openxmlformats.org/officeDocument/2006/relationships/hyperlink" Target="https://secure.gcmtotalsolutions.com/league/reports/standingsDetails.aspx?golferID=2841&amp;weekNum=2&amp;aID=26" TargetMode="External"/><Relationship Id="rId1873" Type="http://schemas.openxmlformats.org/officeDocument/2006/relationships/hyperlink" Target="https://secure.gcmtotalsolutions.com/league/reports/standingsDetails.aspx?golferID=2855&amp;weekNum=1&amp;aID=26" TargetMode="External"/><Relationship Id="rId2717" Type="http://schemas.openxmlformats.org/officeDocument/2006/relationships/hyperlink" Target="https://secure.gcmtotalsolutions.com/league/reports/standingsDetails.aspx?golferID=2906&amp;weekNum=13&amp;aID=26" TargetMode="External"/><Relationship Id="rId1319" Type="http://schemas.openxmlformats.org/officeDocument/2006/relationships/hyperlink" Target="https://secure.gcmtotalsolutions.com/league/reports/standingsDetails.aspx?golferID=2913&amp;weekNum=7&amp;aID=26" TargetMode="External"/><Relationship Id="rId1526" Type="http://schemas.openxmlformats.org/officeDocument/2006/relationships/hyperlink" Target="https://secure.gcmtotalsolutions.com/league/reports/standingsDetails.aspx?golferID=2832&amp;weekNum=6&amp;aID=26" TargetMode="External"/><Relationship Id="rId1733" Type="http://schemas.openxmlformats.org/officeDocument/2006/relationships/hyperlink" Target="https://secure.gcmtotalsolutions.com/league/reports/standingsDetails.aspx?golferID=2845&amp;weekNum=5&amp;aID=26" TargetMode="External"/><Relationship Id="rId1940" Type="http://schemas.openxmlformats.org/officeDocument/2006/relationships/hyperlink" Target="https://secure.gcmtotalsolutions.com/league/reports/standingsDetails.aspx?golferID=2859&amp;weekNum=4&amp;aID=26" TargetMode="External"/><Relationship Id="rId25" Type="http://schemas.openxmlformats.org/officeDocument/2006/relationships/hyperlink" Target="https://secure.gcmtotalsolutions.com/league/reports/standingsDetails.aspx?golferID=2740&amp;weekNum=9&amp;aID=26" TargetMode="External"/><Relationship Id="rId1800" Type="http://schemas.openxmlformats.org/officeDocument/2006/relationships/hyperlink" Target="https://secure.gcmtotalsolutions.com/league/reports/standingsDetails.aspx?golferID=2849&amp;weekNum=8&amp;aID=26" TargetMode="External"/><Relationship Id="rId174" Type="http://schemas.openxmlformats.org/officeDocument/2006/relationships/hyperlink" Target="https://secure.gcmtotalsolutions.com/league/reports/standingsDetails.aspx?golferID=2750&amp;weekNum=14&amp;aID=26" TargetMode="External"/><Relationship Id="rId381" Type="http://schemas.openxmlformats.org/officeDocument/2006/relationships/hyperlink" Target="https://secure.gcmtotalsolutions.com/league/reports/standingsDetails.aspx?golferID=2762&amp;weekNum=13&amp;aID=26" TargetMode="External"/><Relationship Id="rId2062" Type="http://schemas.openxmlformats.org/officeDocument/2006/relationships/hyperlink" Target="https://secure.gcmtotalsolutions.com/league/reports/standingsDetails.aspx?golferID=2866&amp;weekNum=14&amp;aID=26" TargetMode="External"/><Relationship Id="rId241" Type="http://schemas.openxmlformats.org/officeDocument/2006/relationships/hyperlink" Target="https://secure.gcmtotalsolutions.com/league/reports/standingsDetails.aspx?golferID=2755&amp;weekNum=1&amp;aID=26" TargetMode="External"/><Relationship Id="rId479" Type="http://schemas.openxmlformats.org/officeDocument/2006/relationships/hyperlink" Target="https://secure.gcmtotalsolutions.com/league/reports/standingsDetails.aspx?golferID=2768&amp;weekNum=15&amp;aID=26" TargetMode="External"/><Relationship Id="rId686" Type="http://schemas.openxmlformats.org/officeDocument/2006/relationships/hyperlink" Target="https://secure.gcmtotalsolutions.com/league/reports/standingsDetails.aspx?golferID=2780&amp;weekNum=14&amp;aID=26" TargetMode="External"/><Relationship Id="rId893" Type="http://schemas.openxmlformats.org/officeDocument/2006/relationships/hyperlink" Target="https://secure.gcmtotalsolutions.com/league/reports/standingsDetails.aspx?golferID=2793&amp;weekNum=13&amp;aID=26" TargetMode="External"/><Relationship Id="rId2367" Type="http://schemas.openxmlformats.org/officeDocument/2006/relationships/hyperlink" Target="https://secure.gcmtotalsolutions.com/league/reports/standingsDetails.aspx?golferID=2885&amp;weekNum=15&amp;aID=26" TargetMode="External"/><Relationship Id="rId2574" Type="http://schemas.openxmlformats.org/officeDocument/2006/relationships/hyperlink" Target="https://secure.gcmtotalsolutions.com/league/reports/standingsDetails.aspx?golferID=2897&amp;weekNum=14&amp;aID=26" TargetMode="External"/><Relationship Id="rId2781" Type="http://schemas.openxmlformats.org/officeDocument/2006/relationships/hyperlink" Target="https://secure.gcmtotalsolutions.com/league/reports/standingsDetails.aspx?golferID=2910&amp;weekNum=13&amp;aID=26" TargetMode="External"/><Relationship Id="rId339" Type="http://schemas.openxmlformats.org/officeDocument/2006/relationships/hyperlink" Target="https://secure.gcmtotalsolutions.com/league/reports/standingsDetails.aspx?golferID=2760&amp;weekNum=3&amp;aID=26" TargetMode="External"/><Relationship Id="rId546" Type="http://schemas.openxmlformats.org/officeDocument/2006/relationships/hyperlink" Target="https://secure.gcmtotalsolutions.com/league/reports/standingsDetails.aspx?golferID=2772&amp;weekNum=2&amp;aID=26" TargetMode="External"/><Relationship Id="rId753" Type="http://schemas.openxmlformats.org/officeDocument/2006/relationships/hyperlink" Target="https://secure.gcmtotalsolutions.com/league/reports/standingsDetails.aspx?golferID=2785&amp;weekNum=1&amp;aID=26" TargetMode="External"/><Relationship Id="rId1176" Type="http://schemas.openxmlformats.org/officeDocument/2006/relationships/hyperlink" Target="https://secure.gcmtotalsolutions.com/league/reports/standingsDetails.aspx?golferID=2811&amp;weekNum=8&amp;aID=26" TargetMode="External"/><Relationship Id="rId1383" Type="http://schemas.openxmlformats.org/officeDocument/2006/relationships/hyperlink" Target="https://secure.gcmtotalsolutions.com/league/reports/standingsDetails.aspx?golferID=2823&amp;weekNum=7&amp;aID=26" TargetMode="External"/><Relationship Id="rId2227" Type="http://schemas.openxmlformats.org/officeDocument/2006/relationships/hyperlink" Target="https://secure.gcmtotalsolutions.com/league/reports/standingsDetails.aspx?golferID=2877&amp;weekNum=3&amp;aID=26" TargetMode="External"/><Relationship Id="rId2434" Type="http://schemas.openxmlformats.org/officeDocument/2006/relationships/hyperlink" Target="https://secure.gcmtotalsolutions.com/league/reports/standingsDetails.aspx?golferID=2890&amp;weekNum=2&amp;aID=26" TargetMode="External"/><Relationship Id="rId101" Type="http://schemas.openxmlformats.org/officeDocument/2006/relationships/hyperlink" Target="https://secure.gcmtotalsolutions.com/league/reports/standingsDetails.aspx?golferID=2745&amp;weekNum=5&amp;aID=26" TargetMode="External"/><Relationship Id="rId406" Type="http://schemas.openxmlformats.org/officeDocument/2006/relationships/hyperlink" Target="https://secure.gcmtotalsolutions.com/league/reports/standingsDetails.aspx?golferID=2764&amp;weekNum=6&amp;aID=26" TargetMode="External"/><Relationship Id="rId960" Type="http://schemas.openxmlformats.org/officeDocument/2006/relationships/hyperlink" Target="https://secure.gcmtotalsolutions.com/league/reports/standingsDetails.aspx?golferID=2797&amp;weekNum=16&amp;aID=26" TargetMode="External"/><Relationship Id="rId1036" Type="http://schemas.openxmlformats.org/officeDocument/2006/relationships/hyperlink" Target="https://secure.gcmtotalsolutions.com/league/reports/standingsDetails.aspx?golferID=2803&amp;weekNum=12&amp;aID=26" TargetMode="External"/><Relationship Id="rId1243" Type="http://schemas.openxmlformats.org/officeDocument/2006/relationships/hyperlink" Target="https://secure.gcmtotalsolutions.com/league/reports/standingsDetails.aspx?golferID=2815&amp;weekNum=11&amp;aID=26" TargetMode="External"/><Relationship Id="rId1590" Type="http://schemas.openxmlformats.org/officeDocument/2006/relationships/hyperlink" Target="https://secure.gcmtotalsolutions.com/league/reports/standingsDetails.aspx?golferID=2836&amp;weekNum=6&amp;aID=26" TargetMode="External"/><Relationship Id="rId1688" Type="http://schemas.openxmlformats.org/officeDocument/2006/relationships/hyperlink" Target="https://secure.gcmtotalsolutions.com/league/reports/standingsDetails.aspx?golferID=2842&amp;weekNum=8&amp;aID=26" TargetMode="External"/><Relationship Id="rId1895" Type="http://schemas.openxmlformats.org/officeDocument/2006/relationships/hyperlink" Target="https://secure.gcmtotalsolutions.com/league/reports/standingsDetails.aspx?golferID=2856&amp;weekNum=7&amp;aID=26" TargetMode="External"/><Relationship Id="rId2641" Type="http://schemas.openxmlformats.org/officeDocument/2006/relationships/hyperlink" Target="https://secure.gcmtotalsolutions.com/league/reports/standingsDetails.aspx?golferID=2902&amp;weekNum=1&amp;aID=26" TargetMode="External"/><Relationship Id="rId2739" Type="http://schemas.openxmlformats.org/officeDocument/2006/relationships/hyperlink" Target="https://secure.gcmtotalsolutions.com/league/reports/standingsDetails.aspx?golferID=2908&amp;weekNum=3&amp;aID=26" TargetMode="External"/><Relationship Id="rId613" Type="http://schemas.openxmlformats.org/officeDocument/2006/relationships/hyperlink" Target="https://secure.gcmtotalsolutions.com/league/reports/standingsDetails.aspx?golferID=2776&amp;weekNum=5&amp;aID=26" TargetMode="External"/><Relationship Id="rId820" Type="http://schemas.openxmlformats.org/officeDocument/2006/relationships/hyperlink" Target="https://secure.gcmtotalsolutions.com/league/reports/standingsDetails.aspx?golferID=2789&amp;weekNum=4&amp;aID=26" TargetMode="External"/><Relationship Id="rId918" Type="http://schemas.openxmlformats.org/officeDocument/2006/relationships/hyperlink" Target="https://secure.gcmtotalsolutions.com/league/reports/standingsDetails.aspx?golferID=2795&amp;weekNum=6&amp;aID=26" TargetMode="External"/><Relationship Id="rId1450" Type="http://schemas.openxmlformats.org/officeDocument/2006/relationships/hyperlink" Target="https://secure.gcmtotalsolutions.com/league/reports/standingsDetails.aspx?golferID=2827&amp;weekNum=10&amp;aID=26" TargetMode="External"/><Relationship Id="rId1548" Type="http://schemas.openxmlformats.org/officeDocument/2006/relationships/hyperlink" Target="https://secure.gcmtotalsolutions.com/league/reports/standingsDetails.aspx?golferID=2833&amp;weekNum=12&amp;aID=26" TargetMode="External"/><Relationship Id="rId1755" Type="http://schemas.openxmlformats.org/officeDocument/2006/relationships/hyperlink" Target="https://secure.gcmtotalsolutions.com/league/reports/standingsDetails.aspx?golferID=2846&amp;weekNum=11&amp;aID=26" TargetMode="External"/><Relationship Id="rId2501" Type="http://schemas.openxmlformats.org/officeDocument/2006/relationships/hyperlink" Target="https://secure.gcmtotalsolutions.com/league/reports/standingsDetails.aspx?golferID=2914&amp;weekNum=5&amp;aID=26" TargetMode="External"/><Relationship Id="rId1103" Type="http://schemas.openxmlformats.org/officeDocument/2006/relationships/hyperlink" Target="https://secure.gcmtotalsolutions.com/league/reports/standingsDetails.aspx?golferID=2806&amp;weekNum=15&amp;aID=26" TargetMode="External"/><Relationship Id="rId1310" Type="http://schemas.openxmlformats.org/officeDocument/2006/relationships/hyperlink" Target="https://secure.gcmtotalsolutions.com/league/reports/standingsDetails.aspx?golferID=2819&amp;weekNum=14&amp;aID=26" TargetMode="External"/><Relationship Id="rId1408" Type="http://schemas.openxmlformats.org/officeDocument/2006/relationships/hyperlink" Target="https://secure.gcmtotalsolutions.com/league/reports/standingsDetails.aspx?golferID=2824&amp;weekNum=16&amp;aID=26" TargetMode="External"/><Relationship Id="rId1962" Type="http://schemas.openxmlformats.org/officeDocument/2006/relationships/hyperlink" Target="https://secure.gcmtotalsolutions.com/league/reports/standingsDetails.aspx?golferID=2860&amp;weekNum=10&amp;aID=26" TargetMode="External"/><Relationship Id="rId47" Type="http://schemas.openxmlformats.org/officeDocument/2006/relationships/hyperlink" Target="https://secure.gcmtotalsolutions.com/league/reports/standingsDetails.aspx?golferID=2741&amp;weekNum=15&amp;aID=26" TargetMode="External"/><Relationship Id="rId1615" Type="http://schemas.openxmlformats.org/officeDocument/2006/relationships/hyperlink" Target="https://secure.gcmtotalsolutions.com/league/reports/standingsDetails.aspx?golferID=2837&amp;weekNum=15&amp;aID=26" TargetMode="External"/><Relationship Id="rId1822" Type="http://schemas.openxmlformats.org/officeDocument/2006/relationships/hyperlink" Target="https://secure.gcmtotalsolutions.com/league/reports/standingsDetails.aspx?golferID=2850&amp;weekNum=14&amp;aID=26" TargetMode="External"/><Relationship Id="rId196" Type="http://schemas.openxmlformats.org/officeDocument/2006/relationships/hyperlink" Target="https://secure.gcmtotalsolutions.com/league/reports/standingsDetails.aspx?golferID=2752&amp;weekNum=4&amp;aID=26" TargetMode="External"/><Relationship Id="rId2084" Type="http://schemas.openxmlformats.org/officeDocument/2006/relationships/hyperlink" Target="https://secure.gcmtotalsolutions.com/league/reports/standingsDetails.aspx?golferID=2868&amp;weekNum=4&amp;aID=26" TargetMode="External"/><Relationship Id="rId2291" Type="http://schemas.openxmlformats.org/officeDocument/2006/relationships/hyperlink" Target="https://secure.gcmtotalsolutions.com/league/reports/standingsDetails.aspx?golferID=2881&amp;weekNum=3&amp;aID=26" TargetMode="External"/><Relationship Id="rId263" Type="http://schemas.openxmlformats.org/officeDocument/2006/relationships/hyperlink" Target="https://secure.gcmtotalsolutions.com/league/reports/standingsDetails.aspx?golferID=2756&amp;weekNum=7&amp;aID=26" TargetMode="External"/><Relationship Id="rId470" Type="http://schemas.openxmlformats.org/officeDocument/2006/relationships/hyperlink" Target="https://secure.gcmtotalsolutions.com/league/reports/standingsDetails.aspx?golferID=2768&amp;weekNum=6&amp;aID=26" TargetMode="External"/><Relationship Id="rId2151" Type="http://schemas.openxmlformats.org/officeDocument/2006/relationships/hyperlink" Target="https://secure.gcmtotalsolutions.com/league/reports/standingsDetails.aspx?golferID=2872&amp;weekNum=7&amp;aID=26" TargetMode="External"/><Relationship Id="rId2389" Type="http://schemas.openxmlformats.org/officeDocument/2006/relationships/hyperlink" Target="https://secure.gcmtotalsolutions.com/league/reports/standingsDetails.aspx?golferID=2887&amp;weekNum=5&amp;aID=26" TargetMode="External"/><Relationship Id="rId2596" Type="http://schemas.openxmlformats.org/officeDocument/2006/relationships/hyperlink" Target="https://secure.gcmtotalsolutions.com/league/reports/standingsDetails.aspx?golferID=2899&amp;weekNum=4&amp;aID=26" TargetMode="External"/><Relationship Id="rId123" Type="http://schemas.openxmlformats.org/officeDocument/2006/relationships/hyperlink" Target="https://secure.gcmtotalsolutions.com/league/reports/standingsDetails.aspx?golferID=2747&amp;weekNum=11&amp;aID=26" TargetMode="External"/><Relationship Id="rId330" Type="http://schemas.openxmlformats.org/officeDocument/2006/relationships/hyperlink" Target="https://secure.gcmtotalsolutions.com/league/reports/standingsDetails.aspx?golferID=2759&amp;weekNum=10&amp;aID=26" TargetMode="External"/><Relationship Id="rId568" Type="http://schemas.openxmlformats.org/officeDocument/2006/relationships/hyperlink" Target="https://secure.gcmtotalsolutions.com/league/reports/standingsDetails.aspx?golferID=2773&amp;weekNum=8&amp;aID=26" TargetMode="External"/><Relationship Id="rId775" Type="http://schemas.openxmlformats.org/officeDocument/2006/relationships/hyperlink" Target="https://secure.gcmtotalsolutions.com/league/reports/standingsDetails.aspx?golferID=2786&amp;weekNum=7&amp;aID=26" TargetMode="External"/><Relationship Id="rId982" Type="http://schemas.openxmlformats.org/officeDocument/2006/relationships/hyperlink" Target="https://secure.gcmtotalsolutions.com/league/reports/standingsDetails.aspx?golferID=2799&amp;weekNum=6&amp;aID=26" TargetMode="External"/><Relationship Id="rId1198" Type="http://schemas.openxmlformats.org/officeDocument/2006/relationships/hyperlink" Target="https://secure.gcmtotalsolutions.com/league/reports/standingsDetails.aspx?golferID=2812&amp;weekNum=14&amp;aID=26" TargetMode="External"/><Relationship Id="rId2011" Type="http://schemas.openxmlformats.org/officeDocument/2006/relationships/hyperlink" Target="https://secure.gcmtotalsolutions.com/league/reports/standingsDetails.aspx?golferID=2863&amp;weekNum=11&amp;aID=26" TargetMode="External"/><Relationship Id="rId2249" Type="http://schemas.openxmlformats.org/officeDocument/2006/relationships/hyperlink" Target="https://secure.gcmtotalsolutions.com/league/reports/standingsDetails.aspx?golferID=2878&amp;weekNum=9&amp;aID=26" TargetMode="External"/><Relationship Id="rId2456" Type="http://schemas.openxmlformats.org/officeDocument/2006/relationships/hyperlink" Target="https://secure.gcmtotalsolutions.com/league/reports/standingsDetails.aspx?golferID=2891&amp;weekNum=8&amp;aID=26" TargetMode="External"/><Relationship Id="rId2663" Type="http://schemas.openxmlformats.org/officeDocument/2006/relationships/hyperlink" Target="https://secure.gcmtotalsolutions.com/league/reports/standingsDetails.aspx?golferID=2903&amp;weekNum=7&amp;aID=26" TargetMode="External"/><Relationship Id="rId428" Type="http://schemas.openxmlformats.org/officeDocument/2006/relationships/hyperlink" Target="https://secure.gcmtotalsolutions.com/league/reports/standingsDetails.aspx?golferID=2765&amp;weekNum=12&amp;aID=26" TargetMode="External"/><Relationship Id="rId635" Type="http://schemas.openxmlformats.org/officeDocument/2006/relationships/hyperlink" Target="https://secure.gcmtotalsolutions.com/league/reports/standingsDetails.aspx?golferID=2777&amp;weekNum=11&amp;aID=26" TargetMode="External"/><Relationship Id="rId842" Type="http://schemas.openxmlformats.org/officeDocument/2006/relationships/hyperlink" Target="https://secure.gcmtotalsolutions.com/league/reports/standingsDetails.aspx?golferID=2790&amp;weekNum=10&amp;aID=26" TargetMode="External"/><Relationship Id="rId1058" Type="http://schemas.openxmlformats.org/officeDocument/2006/relationships/hyperlink" Target="https://secure.gcmtotalsolutions.com/league/reports/standingsDetails.aspx?golferID=2805&amp;weekNum=2&amp;aID=26" TargetMode="External"/><Relationship Id="rId1265" Type="http://schemas.openxmlformats.org/officeDocument/2006/relationships/hyperlink" Target="https://secure.gcmtotalsolutions.com/league/reports/standingsDetails.aspx?golferID=2817&amp;weekNum=1&amp;aID=26" TargetMode="External"/><Relationship Id="rId1472" Type="http://schemas.openxmlformats.org/officeDocument/2006/relationships/hyperlink" Target="https://secure.gcmtotalsolutions.com/league/reports/standingsDetails.aspx?golferID=2828&amp;weekNum=16&amp;aID=26" TargetMode="External"/><Relationship Id="rId2109" Type="http://schemas.openxmlformats.org/officeDocument/2006/relationships/hyperlink" Target="https://secure.gcmtotalsolutions.com/league/reports/standingsDetails.aspx?golferID=2869&amp;weekNum=13&amp;aID=26" TargetMode="External"/><Relationship Id="rId2316" Type="http://schemas.openxmlformats.org/officeDocument/2006/relationships/hyperlink" Target="https://secure.gcmtotalsolutions.com/league/reports/standingsDetails.aspx?golferID=2882&amp;weekNum=12&amp;aID=26" TargetMode="External"/><Relationship Id="rId2523" Type="http://schemas.openxmlformats.org/officeDocument/2006/relationships/hyperlink" Target="https://secure.gcmtotalsolutions.com/league/reports/standingsDetails.aspx?golferID=2894&amp;weekNum=11&amp;aID=26" TargetMode="External"/><Relationship Id="rId2730" Type="http://schemas.openxmlformats.org/officeDocument/2006/relationships/hyperlink" Target="https://secure.gcmtotalsolutions.com/league/reports/standingsDetails.aspx?golferID=2907&amp;weekNum=10&amp;aID=26" TargetMode="External"/><Relationship Id="rId702" Type="http://schemas.openxmlformats.org/officeDocument/2006/relationships/hyperlink" Target="https://secure.gcmtotalsolutions.com/league/reports/standingsDetails.aspx?golferID=2781&amp;weekNum=14&amp;aID=26" TargetMode="External"/><Relationship Id="rId1125" Type="http://schemas.openxmlformats.org/officeDocument/2006/relationships/hyperlink" Target="https://secure.gcmtotalsolutions.com/league/reports/standingsDetails.aspx?golferID=2808&amp;weekNum=5&amp;aID=26" TargetMode="External"/><Relationship Id="rId1332" Type="http://schemas.openxmlformats.org/officeDocument/2006/relationships/hyperlink" Target="https://secure.gcmtotalsolutions.com/league/reports/standingsDetails.aspx?golferID=2820&amp;weekNum=4&amp;aID=26" TargetMode="External"/><Relationship Id="rId1777" Type="http://schemas.openxmlformats.org/officeDocument/2006/relationships/hyperlink" Target="https://secure.gcmtotalsolutions.com/league/reports/standingsDetails.aspx?golferID=2848&amp;weekNum=1&amp;aID=26" TargetMode="External"/><Relationship Id="rId1984" Type="http://schemas.openxmlformats.org/officeDocument/2006/relationships/hyperlink" Target="https://secure.gcmtotalsolutions.com/league/reports/standingsDetails.aspx?golferID=2861&amp;weekNum=16&amp;aID=26" TargetMode="External"/><Relationship Id="rId69" Type="http://schemas.openxmlformats.org/officeDocument/2006/relationships/hyperlink" Target="https://secure.gcmtotalsolutions.com/league/reports/standingsDetails.aspx?golferID=2743&amp;weekNum=5&amp;aID=26" TargetMode="External"/><Relationship Id="rId1637" Type="http://schemas.openxmlformats.org/officeDocument/2006/relationships/hyperlink" Target="https://secure.gcmtotalsolutions.com/league/reports/standingsDetails.aspx?golferID=2839&amp;weekNum=5&amp;aID=26" TargetMode="External"/><Relationship Id="rId1844" Type="http://schemas.openxmlformats.org/officeDocument/2006/relationships/hyperlink" Target="https://secure.gcmtotalsolutions.com/league/reports/standingsDetails.aspx?golferID=2852&amp;weekNum=4&amp;aID=26" TargetMode="External"/><Relationship Id="rId1704" Type="http://schemas.openxmlformats.org/officeDocument/2006/relationships/hyperlink" Target="https://secure.gcmtotalsolutions.com/league/reports/standingsDetails.aspx?golferID=2843&amp;weekNum=8&amp;aID=26" TargetMode="External"/><Relationship Id="rId285" Type="http://schemas.openxmlformats.org/officeDocument/2006/relationships/hyperlink" Target="https://secure.gcmtotalsolutions.com/league/reports/standingsDetails.aspx?golferID=2915&amp;weekNum=13&amp;aID=26" TargetMode="External"/><Relationship Id="rId1911" Type="http://schemas.openxmlformats.org/officeDocument/2006/relationships/hyperlink" Target="https://secure.gcmtotalsolutions.com/league/reports/standingsDetails.aspx?golferID=2857&amp;weekNum=7&amp;aID=26" TargetMode="External"/><Relationship Id="rId492" Type="http://schemas.openxmlformats.org/officeDocument/2006/relationships/hyperlink" Target="https://secure.gcmtotalsolutions.com/league/reports/standingsDetails.aspx?golferID=2769&amp;weekNum=12&amp;aID=26" TargetMode="External"/><Relationship Id="rId797" Type="http://schemas.openxmlformats.org/officeDocument/2006/relationships/hyperlink" Target="https://secure.gcmtotalsolutions.com/league/reports/standingsDetails.aspx?golferID=2787&amp;weekNum=13&amp;aID=26" TargetMode="External"/><Relationship Id="rId2173" Type="http://schemas.openxmlformats.org/officeDocument/2006/relationships/hyperlink" Target="https://secure.gcmtotalsolutions.com/league/reports/standingsDetails.aspx?golferID=2873&amp;weekNum=13&amp;aID=26" TargetMode="External"/><Relationship Id="rId2380" Type="http://schemas.openxmlformats.org/officeDocument/2006/relationships/hyperlink" Target="https://secure.gcmtotalsolutions.com/league/reports/standingsDetails.aspx?golferID=2886&amp;weekNum=12&amp;aID=26" TargetMode="External"/><Relationship Id="rId2478" Type="http://schemas.openxmlformats.org/officeDocument/2006/relationships/hyperlink" Target="https://secure.gcmtotalsolutions.com/league/reports/standingsDetails.aspx?golferID=2892&amp;weekNum=14&amp;aID=26" TargetMode="External"/><Relationship Id="rId145" Type="http://schemas.openxmlformats.org/officeDocument/2006/relationships/hyperlink" Target="https://secure.gcmtotalsolutions.com/league/reports/standingsDetails.aspx?golferID=2749&amp;weekNum=1&amp;aID=26" TargetMode="External"/><Relationship Id="rId352" Type="http://schemas.openxmlformats.org/officeDocument/2006/relationships/hyperlink" Target="https://secure.gcmtotalsolutions.com/league/reports/standingsDetails.aspx?golferID=2760&amp;weekNum=16&amp;aID=26" TargetMode="External"/><Relationship Id="rId1287" Type="http://schemas.openxmlformats.org/officeDocument/2006/relationships/hyperlink" Target="https://secure.gcmtotalsolutions.com/league/reports/standingsDetails.aspx?golferID=2818&amp;weekNum=7&amp;aID=26" TargetMode="External"/><Relationship Id="rId2033" Type="http://schemas.openxmlformats.org/officeDocument/2006/relationships/hyperlink" Target="https://secure.gcmtotalsolutions.com/league/reports/standingsDetails.aspx?golferID=2865&amp;weekNum=1&amp;aID=26" TargetMode="External"/><Relationship Id="rId2240" Type="http://schemas.openxmlformats.org/officeDocument/2006/relationships/hyperlink" Target="https://secure.gcmtotalsolutions.com/league/reports/standingsDetails.aspx?golferID=2877&amp;weekNum=16&amp;aID=26" TargetMode="External"/><Relationship Id="rId2685" Type="http://schemas.openxmlformats.org/officeDocument/2006/relationships/hyperlink" Target="https://secure.gcmtotalsolutions.com/league/reports/standingsDetails.aspx?golferID=2904&amp;weekNum=13&amp;aID=26" TargetMode="External"/><Relationship Id="rId212" Type="http://schemas.openxmlformats.org/officeDocument/2006/relationships/hyperlink" Target="https://secure.gcmtotalsolutions.com/league/reports/standingsDetails.aspx?golferID=2753&amp;weekNum=4&amp;aID=26" TargetMode="External"/><Relationship Id="rId657" Type="http://schemas.openxmlformats.org/officeDocument/2006/relationships/hyperlink" Target="https://secure.gcmtotalsolutions.com/league/reports/standingsDetails.aspx?golferID=2779&amp;weekNum=1&amp;aID=26" TargetMode="External"/><Relationship Id="rId864" Type="http://schemas.openxmlformats.org/officeDocument/2006/relationships/hyperlink" Target="https://secure.gcmtotalsolutions.com/league/reports/standingsDetails.aspx?golferID=2791&amp;weekNum=16&amp;aID=26" TargetMode="External"/><Relationship Id="rId1494" Type="http://schemas.openxmlformats.org/officeDocument/2006/relationships/hyperlink" Target="https://secure.gcmtotalsolutions.com/league/reports/standingsDetails.aspx?golferID=2830&amp;weekNum=6&amp;aID=26" TargetMode="External"/><Relationship Id="rId1799" Type="http://schemas.openxmlformats.org/officeDocument/2006/relationships/hyperlink" Target="https://secure.gcmtotalsolutions.com/league/reports/standingsDetails.aspx?golferID=2849&amp;weekNum=7&amp;aID=26" TargetMode="External"/><Relationship Id="rId2100" Type="http://schemas.openxmlformats.org/officeDocument/2006/relationships/hyperlink" Target="https://secure.gcmtotalsolutions.com/league/reports/standingsDetails.aspx?golferID=2869&amp;weekNum=4&amp;aID=26" TargetMode="External"/><Relationship Id="rId2338" Type="http://schemas.openxmlformats.org/officeDocument/2006/relationships/hyperlink" Target="https://secure.gcmtotalsolutions.com/league/reports/standingsDetails.aspx?golferID=2884&amp;weekNum=2&amp;aID=26" TargetMode="External"/><Relationship Id="rId2545" Type="http://schemas.openxmlformats.org/officeDocument/2006/relationships/hyperlink" Target="https://secure.gcmtotalsolutions.com/league/reports/standingsDetails.aspx?golferID=2896&amp;weekNum=1&amp;aID=26" TargetMode="External"/><Relationship Id="rId2752" Type="http://schemas.openxmlformats.org/officeDocument/2006/relationships/hyperlink" Target="https://secure.gcmtotalsolutions.com/league/reports/standingsDetails.aspx?golferID=2908&amp;weekNum=16&amp;aID=26" TargetMode="External"/><Relationship Id="rId517" Type="http://schemas.openxmlformats.org/officeDocument/2006/relationships/hyperlink" Target="https://secure.gcmtotalsolutions.com/league/reports/standingsDetails.aspx?golferID=2912&amp;weekNum=5&amp;aID=26" TargetMode="External"/><Relationship Id="rId724" Type="http://schemas.openxmlformats.org/officeDocument/2006/relationships/hyperlink" Target="https://secure.gcmtotalsolutions.com/league/reports/standingsDetails.aspx?golferID=2783&amp;weekNum=4&amp;aID=26" TargetMode="External"/><Relationship Id="rId931" Type="http://schemas.openxmlformats.org/officeDocument/2006/relationships/hyperlink" Target="https://secure.gcmtotalsolutions.com/league/reports/standingsDetails.aspx?golferID=2796&amp;weekNum=3&amp;aID=26" TargetMode="External"/><Relationship Id="rId1147" Type="http://schemas.openxmlformats.org/officeDocument/2006/relationships/hyperlink" Target="https://secure.gcmtotalsolutions.com/league/reports/standingsDetails.aspx?golferID=2809&amp;weekNum=11&amp;aID=26" TargetMode="External"/><Relationship Id="rId1354" Type="http://schemas.openxmlformats.org/officeDocument/2006/relationships/hyperlink" Target="https://secure.gcmtotalsolutions.com/league/reports/standingsDetails.aspx?golferID=2821&amp;weekNum=10&amp;aID=26" TargetMode="External"/><Relationship Id="rId1561" Type="http://schemas.openxmlformats.org/officeDocument/2006/relationships/hyperlink" Target="https://secure.gcmtotalsolutions.com/league/reports/standingsDetails.aspx?golferID=2834&amp;weekNum=9&amp;aID=26" TargetMode="External"/><Relationship Id="rId2405" Type="http://schemas.openxmlformats.org/officeDocument/2006/relationships/hyperlink" Target="https://secure.gcmtotalsolutions.com/league/reports/standingsDetails.aspx?golferID=2888&amp;weekNum=5&amp;aID=26" TargetMode="External"/><Relationship Id="rId2612" Type="http://schemas.openxmlformats.org/officeDocument/2006/relationships/hyperlink" Target="https://secure.gcmtotalsolutions.com/league/reports/standingsDetails.aspx?golferID=2900&amp;weekNum=4&amp;aID=26" TargetMode="External"/><Relationship Id="rId60" Type="http://schemas.openxmlformats.org/officeDocument/2006/relationships/hyperlink" Target="https://secure.gcmtotalsolutions.com/league/reports/standingsDetails.aspx?golferID=2742&amp;weekNum=12&amp;aID=26" TargetMode="External"/><Relationship Id="rId1007" Type="http://schemas.openxmlformats.org/officeDocument/2006/relationships/hyperlink" Target="https://secure.gcmtotalsolutions.com/league/reports/standingsDetails.aspx?golferID=2800&amp;weekNum=15&amp;aID=26" TargetMode="External"/><Relationship Id="rId1214" Type="http://schemas.openxmlformats.org/officeDocument/2006/relationships/hyperlink" Target="https://secure.gcmtotalsolutions.com/league/reports/standingsDetails.aspx?golferID=2813&amp;weekNum=14&amp;aID=26" TargetMode="External"/><Relationship Id="rId1421" Type="http://schemas.openxmlformats.org/officeDocument/2006/relationships/hyperlink" Target="https://secure.gcmtotalsolutions.com/league/reports/standingsDetails.aspx?golferID=2825&amp;weekNum=13&amp;aID=26" TargetMode="External"/><Relationship Id="rId1659" Type="http://schemas.openxmlformats.org/officeDocument/2006/relationships/hyperlink" Target="https://secure.gcmtotalsolutions.com/league/reports/standingsDetails.aspx?golferID=2840&amp;weekNum=11&amp;aID=26" TargetMode="External"/><Relationship Id="rId1866" Type="http://schemas.openxmlformats.org/officeDocument/2006/relationships/hyperlink" Target="https://secure.gcmtotalsolutions.com/league/reports/standingsDetails.aspx?golferID=2854&amp;weekNum=10&amp;aID=26" TargetMode="External"/><Relationship Id="rId1519" Type="http://schemas.openxmlformats.org/officeDocument/2006/relationships/hyperlink" Target="https://secure.gcmtotalsolutions.com/league/reports/standingsDetails.aspx?golferID=2831&amp;weekNum=15&amp;aID=26" TargetMode="External"/><Relationship Id="rId1726" Type="http://schemas.openxmlformats.org/officeDocument/2006/relationships/hyperlink" Target="https://secure.gcmtotalsolutions.com/league/reports/standingsDetails.aspx?golferID=2844&amp;weekNum=14&amp;aID=26" TargetMode="External"/><Relationship Id="rId1933" Type="http://schemas.openxmlformats.org/officeDocument/2006/relationships/hyperlink" Target="https://secure.gcmtotalsolutions.com/league/reports/standingsDetails.aspx?golferID=2858&amp;weekNum=13&amp;aID=26" TargetMode="External"/><Relationship Id="rId18" Type="http://schemas.openxmlformats.org/officeDocument/2006/relationships/hyperlink" Target="https://secure.gcmtotalsolutions.com/league/reports/standingsDetails.aspx?golferID=2740&amp;weekNum=2&amp;aID=26" TargetMode="External"/><Relationship Id="rId2195" Type="http://schemas.openxmlformats.org/officeDocument/2006/relationships/hyperlink" Target="https://secure.gcmtotalsolutions.com/league/reports/standingsDetails.aspx?golferID=2875&amp;weekNum=3&amp;aID=26" TargetMode="External"/><Relationship Id="rId167" Type="http://schemas.openxmlformats.org/officeDocument/2006/relationships/hyperlink" Target="https://secure.gcmtotalsolutions.com/league/reports/standingsDetails.aspx?golferID=2750&amp;weekNum=7&amp;aID=26" TargetMode="External"/><Relationship Id="rId374" Type="http://schemas.openxmlformats.org/officeDocument/2006/relationships/hyperlink" Target="https://secure.gcmtotalsolutions.com/league/reports/standingsDetails.aspx?golferID=2762&amp;weekNum=6&amp;aID=26" TargetMode="External"/><Relationship Id="rId581" Type="http://schemas.openxmlformats.org/officeDocument/2006/relationships/hyperlink" Target="https://secure.gcmtotalsolutions.com/league/reports/standingsDetails.aspx?golferID=2774&amp;weekNum=5&amp;aID=26" TargetMode="External"/><Relationship Id="rId2055" Type="http://schemas.openxmlformats.org/officeDocument/2006/relationships/hyperlink" Target="https://secure.gcmtotalsolutions.com/league/reports/standingsDetails.aspx?golferID=2866&amp;weekNum=7&amp;aID=26" TargetMode="External"/><Relationship Id="rId2262" Type="http://schemas.openxmlformats.org/officeDocument/2006/relationships/hyperlink" Target="https://secure.gcmtotalsolutions.com/league/reports/standingsDetails.aspx?golferID=2879&amp;weekNum=6&amp;aID=26" TargetMode="External"/><Relationship Id="rId234" Type="http://schemas.openxmlformats.org/officeDocument/2006/relationships/hyperlink" Target="https://secure.gcmtotalsolutions.com/league/reports/standingsDetails.aspx?golferID=2754&amp;weekNum=10&amp;aID=26" TargetMode="External"/><Relationship Id="rId679" Type="http://schemas.openxmlformats.org/officeDocument/2006/relationships/hyperlink" Target="https://secure.gcmtotalsolutions.com/league/reports/standingsDetails.aspx?golferID=2780&amp;weekNum=7&amp;aID=26" TargetMode="External"/><Relationship Id="rId886" Type="http://schemas.openxmlformats.org/officeDocument/2006/relationships/hyperlink" Target="https://secure.gcmtotalsolutions.com/league/reports/standingsDetails.aspx?golferID=2793&amp;weekNum=6&amp;aID=26" TargetMode="External"/><Relationship Id="rId2567" Type="http://schemas.openxmlformats.org/officeDocument/2006/relationships/hyperlink" Target="https://secure.gcmtotalsolutions.com/league/reports/standingsDetails.aspx?golferID=2897&amp;weekNum=7&amp;aID=26" TargetMode="External"/><Relationship Id="rId2774" Type="http://schemas.openxmlformats.org/officeDocument/2006/relationships/hyperlink" Target="https://secure.gcmtotalsolutions.com/league/reports/standingsDetails.aspx?golferID=2910&amp;weekNum=6&amp;aID=26" TargetMode="External"/><Relationship Id="rId2" Type="http://schemas.openxmlformats.org/officeDocument/2006/relationships/hyperlink" Target="https://secure.gcmtotalsolutions.com/league/reports/standingsDetails.aspx?golferID=2739&amp;weekNum=2&amp;aID=26" TargetMode="External"/><Relationship Id="rId441" Type="http://schemas.openxmlformats.org/officeDocument/2006/relationships/hyperlink" Target="https://secure.gcmtotalsolutions.com/league/reports/standingsDetails.aspx?golferID=2766&amp;weekNum=9&amp;aID=26" TargetMode="External"/><Relationship Id="rId539" Type="http://schemas.openxmlformats.org/officeDocument/2006/relationships/hyperlink" Target="https://secure.gcmtotalsolutions.com/league/reports/standingsDetails.aspx?golferID=2771&amp;weekNum=11&amp;aID=26" TargetMode="External"/><Relationship Id="rId746" Type="http://schemas.openxmlformats.org/officeDocument/2006/relationships/hyperlink" Target="https://secure.gcmtotalsolutions.com/league/reports/standingsDetails.aspx?golferID=2784&amp;weekNum=10&amp;aID=26" TargetMode="External"/><Relationship Id="rId1071" Type="http://schemas.openxmlformats.org/officeDocument/2006/relationships/hyperlink" Target="https://secure.gcmtotalsolutions.com/league/reports/standingsDetails.aspx?golferID=2805&amp;weekNum=15&amp;aID=26" TargetMode="External"/><Relationship Id="rId1169" Type="http://schemas.openxmlformats.org/officeDocument/2006/relationships/hyperlink" Target="https://secure.gcmtotalsolutions.com/league/reports/standingsDetails.aspx?golferID=2811&amp;weekNum=1&amp;aID=26" TargetMode="External"/><Relationship Id="rId1376" Type="http://schemas.openxmlformats.org/officeDocument/2006/relationships/hyperlink" Target="https://secure.gcmtotalsolutions.com/league/reports/standingsDetails.aspx?golferID=2822&amp;weekNum=16&amp;aID=26" TargetMode="External"/><Relationship Id="rId1583" Type="http://schemas.openxmlformats.org/officeDocument/2006/relationships/hyperlink" Target="https://secure.gcmtotalsolutions.com/league/reports/standingsDetails.aspx?golferID=2835&amp;weekNum=15&amp;aID=26" TargetMode="External"/><Relationship Id="rId2122" Type="http://schemas.openxmlformats.org/officeDocument/2006/relationships/hyperlink" Target="https://secure.gcmtotalsolutions.com/league/reports/standingsDetails.aspx?golferID=2870&amp;weekNum=10&amp;aID=26" TargetMode="External"/><Relationship Id="rId2427" Type="http://schemas.openxmlformats.org/officeDocument/2006/relationships/hyperlink" Target="https://secure.gcmtotalsolutions.com/league/reports/standingsDetails.aspx?golferID=2889&amp;weekNum=11&amp;aID=26" TargetMode="External"/><Relationship Id="rId301" Type="http://schemas.openxmlformats.org/officeDocument/2006/relationships/hyperlink" Target="https://secure.gcmtotalsolutions.com/league/reports/standingsDetails.aspx?golferID=2757&amp;weekNum=13&amp;aID=26" TargetMode="External"/><Relationship Id="rId953" Type="http://schemas.openxmlformats.org/officeDocument/2006/relationships/hyperlink" Target="https://secure.gcmtotalsolutions.com/league/reports/standingsDetails.aspx?golferID=2797&amp;weekNum=9&amp;aID=26" TargetMode="External"/><Relationship Id="rId1029" Type="http://schemas.openxmlformats.org/officeDocument/2006/relationships/hyperlink" Target="https://secure.gcmtotalsolutions.com/league/reports/standingsDetails.aspx?golferID=2803&amp;weekNum=5&amp;aID=26" TargetMode="External"/><Relationship Id="rId1236" Type="http://schemas.openxmlformats.org/officeDocument/2006/relationships/hyperlink" Target="https://secure.gcmtotalsolutions.com/league/reports/standingsDetails.aspx?golferID=2815&amp;weekNum=4&amp;aID=26" TargetMode="External"/><Relationship Id="rId1790" Type="http://schemas.openxmlformats.org/officeDocument/2006/relationships/hyperlink" Target="https://secure.gcmtotalsolutions.com/league/reports/standingsDetails.aspx?golferID=2848&amp;weekNum=14&amp;aID=26" TargetMode="External"/><Relationship Id="rId1888" Type="http://schemas.openxmlformats.org/officeDocument/2006/relationships/hyperlink" Target="https://secure.gcmtotalsolutions.com/league/reports/standingsDetails.aspx?golferID=2855&amp;weekNum=16&amp;aID=26" TargetMode="External"/><Relationship Id="rId2634" Type="http://schemas.openxmlformats.org/officeDocument/2006/relationships/hyperlink" Target="https://secure.gcmtotalsolutions.com/league/reports/standingsDetails.aspx?golferID=2901&amp;weekNum=10&amp;aID=26" TargetMode="External"/><Relationship Id="rId82" Type="http://schemas.openxmlformats.org/officeDocument/2006/relationships/hyperlink" Target="https://secure.gcmtotalsolutions.com/league/reports/standingsDetails.aspx?golferID=2746&amp;weekNum=2&amp;aID=26" TargetMode="External"/><Relationship Id="rId606" Type="http://schemas.openxmlformats.org/officeDocument/2006/relationships/hyperlink" Target="https://secure.gcmtotalsolutions.com/league/reports/standingsDetails.aspx?golferID=2775&amp;weekNum=14&amp;aID=26" TargetMode="External"/><Relationship Id="rId813" Type="http://schemas.openxmlformats.org/officeDocument/2006/relationships/hyperlink" Target="https://secure.gcmtotalsolutions.com/league/reports/standingsDetails.aspx?golferID=2788&amp;weekNum=13&amp;aID=26" TargetMode="External"/><Relationship Id="rId1443" Type="http://schemas.openxmlformats.org/officeDocument/2006/relationships/hyperlink" Target="https://secure.gcmtotalsolutions.com/league/reports/standingsDetails.aspx?golferID=2827&amp;weekNum=3&amp;aID=26" TargetMode="External"/><Relationship Id="rId1650" Type="http://schemas.openxmlformats.org/officeDocument/2006/relationships/hyperlink" Target="https://secure.gcmtotalsolutions.com/league/reports/standingsDetails.aspx?golferID=2840&amp;weekNum=2&amp;aID=26" TargetMode="External"/><Relationship Id="rId1748" Type="http://schemas.openxmlformats.org/officeDocument/2006/relationships/hyperlink" Target="https://secure.gcmtotalsolutions.com/league/reports/standingsDetails.aspx?golferID=2846&amp;weekNum=4&amp;aID=26" TargetMode="External"/><Relationship Id="rId2701" Type="http://schemas.openxmlformats.org/officeDocument/2006/relationships/hyperlink" Target="https://secure.gcmtotalsolutions.com/league/reports/standingsDetails.aspx?golferID=2905&amp;weekNum=13&amp;aID=26" TargetMode="External"/><Relationship Id="rId1303" Type="http://schemas.openxmlformats.org/officeDocument/2006/relationships/hyperlink" Target="https://secure.gcmtotalsolutions.com/league/reports/standingsDetails.aspx?golferID=2819&amp;weekNum=7&amp;aID=26" TargetMode="External"/><Relationship Id="rId1510" Type="http://schemas.openxmlformats.org/officeDocument/2006/relationships/hyperlink" Target="https://secure.gcmtotalsolutions.com/league/reports/standingsDetails.aspx?golferID=2831&amp;weekNum=6&amp;aID=26" TargetMode="External"/><Relationship Id="rId1955" Type="http://schemas.openxmlformats.org/officeDocument/2006/relationships/hyperlink" Target="https://secure.gcmtotalsolutions.com/league/reports/standingsDetails.aspx?golferID=2860&amp;weekNum=3&amp;aID=26" TargetMode="External"/><Relationship Id="rId1608" Type="http://schemas.openxmlformats.org/officeDocument/2006/relationships/hyperlink" Target="https://secure.gcmtotalsolutions.com/league/reports/standingsDetails.aspx?golferID=2837&amp;weekNum=8&amp;aID=26" TargetMode="External"/><Relationship Id="rId1815" Type="http://schemas.openxmlformats.org/officeDocument/2006/relationships/hyperlink" Target="https://secure.gcmtotalsolutions.com/league/reports/standingsDetails.aspx?golferID=2850&amp;weekNum=7&amp;aID=26" TargetMode="External"/><Relationship Id="rId189" Type="http://schemas.openxmlformats.org/officeDocument/2006/relationships/hyperlink" Target="https://secure.gcmtotalsolutions.com/league/reports/standingsDetails.aspx?golferID=2751&amp;weekNum=13&amp;aID=26" TargetMode="External"/><Relationship Id="rId396" Type="http://schemas.openxmlformats.org/officeDocument/2006/relationships/hyperlink" Target="https://secure.gcmtotalsolutions.com/league/reports/standingsDetails.aspx?golferID=2763&amp;weekNum=12&amp;aID=26" TargetMode="External"/><Relationship Id="rId2077" Type="http://schemas.openxmlformats.org/officeDocument/2006/relationships/hyperlink" Target="https://secure.gcmtotalsolutions.com/league/reports/standingsDetails.aspx?golferID=2867&amp;weekNum=13&amp;aID=26" TargetMode="External"/><Relationship Id="rId2284" Type="http://schemas.openxmlformats.org/officeDocument/2006/relationships/hyperlink" Target="https://secure.gcmtotalsolutions.com/league/reports/standingsDetails.aspx?golferID=2880&amp;weekNum=12&amp;aID=26" TargetMode="External"/><Relationship Id="rId2491" Type="http://schemas.openxmlformats.org/officeDocument/2006/relationships/hyperlink" Target="https://secure.gcmtotalsolutions.com/league/reports/standingsDetails.aspx?golferID=2893&amp;weekNum=11&amp;aID=26" TargetMode="External"/><Relationship Id="rId256" Type="http://schemas.openxmlformats.org/officeDocument/2006/relationships/hyperlink" Target="https://secure.gcmtotalsolutions.com/league/reports/standingsDetails.aspx?golferID=2755&amp;weekNum=16&amp;aID=26" TargetMode="External"/><Relationship Id="rId463" Type="http://schemas.openxmlformats.org/officeDocument/2006/relationships/hyperlink" Target="https://secure.gcmtotalsolutions.com/league/reports/standingsDetails.aspx?golferID=2767&amp;weekNum=15&amp;aID=26" TargetMode="External"/><Relationship Id="rId670" Type="http://schemas.openxmlformats.org/officeDocument/2006/relationships/hyperlink" Target="https://secure.gcmtotalsolutions.com/league/reports/standingsDetails.aspx?golferID=2779&amp;weekNum=14&amp;aID=26" TargetMode="External"/><Relationship Id="rId1093" Type="http://schemas.openxmlformats.org/officeDocument/2006/relationships/hyperlink" Target="https://secure.gcmtotalsolutions.com/league/reports/standingsDetails.aspx?golferID=2806&amp;weekNum=5&amp;aID=26" TargetMode="External"/><Relationship Id="rId2144" Type="http://schemas.openxmlformats.org/officeDocument/2006/relationships/hyperlink" Target="https://secure.gcmtotalsolutions.com/league/reports/standingsDetails.aspx?golferID=2871&amp;weekNum=16&amp;aID=26" TargetMode="External"/><Relationship Id="rId2351" Type="http://schemas.openxmlformats.org/officeDocument/2006/relationships/hyperlink" Target="https://secure.gcmtotalsolutions.com/league/reports/standingsDetails.aspx?golferID=2884&amp;weekNum=15&amp;aID=26" TargetMode="External"/><Relationship Id="rId2589" Type="http://schemas.openxmlformats.org/officeDocument/2006/relationships/hyperlink" Target="https://secure.gcmtotalsolutions.com/league/reports/standingsDetails.aspx?golferID=2898&amp;weekNum=13&amp;aID=26" TargetMode="External"/><Relationship Id="rId2796" Type="http://schemas.openxmlformats.org/officeDocument/2006/relationships/hyperlink" Target="https://secure.gcmtotalsolutions.com/league/reports/standingsDetails.aspx?golferID=2911&amp;weekNum=12&amp;aID=26" TargetMode="External"/><Relationship Id="rId116" Type="http://schemas.openxmlformats.org/officeDocument/2006/relationships/hyperlink" Target="https://secure.gcmtotalsolutions.com/league/reports/standingsDetails.aspx?golferID=2747&amp;weekNum=4&amp;aID=26" TargetMode="External"/><Relationship Id="rId323" Type="http://schemas.openxmlformats.org/officeDocument/2006/relationships/hyperlink" Target="https://secure.gcmtotalsolutions.com/league/reports/standingsDetails.aspx?golferID=2759&amp;weekNum=3&amp;aID=26" TargetMode="External"/><Relationship Id="rId530" Type="http://schemas.openxmlformats.org/officeDocument/2006/relationships/hyperlink" Target="https://secure.gcmtotalsolutions.com/league/reports/standingsDetails.aspx?golferID=2771&amp;weekNum=2&amp;aID=26" TargetMode="External"/><Relationship Id="rId768" Type="http://schemas.openxmlformats.org/officeDocument/2006/relationships/hyperlink" Target="https://secure.gcmtotalsolutions.com/league/reports/standingsDetails.aspx?golferID=2785&amp;weekNum=16&amp;aID=26" TargetMode="External"/><Relationship Id="rId975" Type="http://schemas.openxmlformats.org/officeDocument/2006/relationships/hyperlink" Target="https://secure.gcmtotalsolutions.com/league/reports/standingsDetails.aspx?golferID=2798&amp;weekNum=15&amp;aID=26" TargetMode="External"/><Relationship Id="rId1160" Type="http://schemas.openxmlformats.org/officeDocument/2006/relationships/hyperlink" Target="https://secure.gcmtotalsolutions.com/league/reports/standingsDetails.aspx?golferID=2810&amp;weekNum=8&amp;aID=26" TargetMode="External"/><Relationship Id="rId1398" Type="http://schemas.openxmlformats.org/officeDocument/2006/relationships/hyperlink" Target="https://secure.gcmtotalsolutions.com/league/reports/standingsDetails.aspx?golferID=2824&amp;weekNum=6&amp;aID=26" TargetMode="External"/><Relationship Id="rId2004" Type="http://schemas.openxmlformats.org/officeDocument/2006/relationships/hyperlink" Target="https://secure.gcmtotalsolutions.com/league/reports/standingsDetails.aspx?golferID=2863&amp;weekNum=4&amp;aID=26" TargetMode="External"/><Relationship Id="rId2211" Type="http://schemas.openxmlformats.org/officeDocument/2006/relationships/hyperlink" Target="https://secure.gcmtotalsolutions.com/league/reports/standingsDetails.aspx?golferID=2876&amp;weekNum=3&amp;aID=26" TargetMode="External"/><Relationship Id="rId2449" Type="http://schemas.openxmlformats.org/officeDocument/2006/relationships/hyperlink" Target="https://secure.gcmtotalsolutions.com/league/reports/standingsDetails.aspx?golferID=2891&amp;weekNum=1&amp;aID=26" TargetMode="External"/><Relationship Id="rId2656" Type="http://schemas.openxmlformats.org/officeDocument/2006/relationships/hyperlink" Target="https://secure.gcmtotalsolutions.com/league/reports/standingsDetails.aspx?golferID=2902&amp;weekNum=16&amp;aID=26" TargetMode="External"/><Relationship Id="rId628" Type="http://schemas.openxmlformats.org/officeDocument/2006/relationships/hyperlink" Target="https://secure.gcmtotalsolutions.com/league/reports/standingsDetails.aspx?golferID=2777&amp;weekNum=4&amp;aID=26" TargetMode="External"/><Relationship Id="rId835" Type="http://schemas.openxmlformats.org/officeDocument/2006/relationships/hyperlink" Target="https://secure.gcmtotalsolutions.com/league/reports/standingsDetails.aspx?golferID=2790&amp;weekNum=3&amp;aID=26" TargetMode="External"/><Relationship Id="rId1258" Type="http://schemas.openxmlformats.org/officeDocument/2006/relationships/hyperlink" Target="https://secure.gcmtotalsolutions.com/league/reports/standingsDetails.aspx?golferID=2816&amp;weekNum=10&amp;aID=26" TargetMode="External"/><Relationship Id="rId1465" Type="http://schemas.openxmlformats.org/officeDocument/2006/relationships/hyperlink" Target="https://secure.gcmtotalsolutions.com/league/reports/standingsDetails.aspx?golferID=2828&amp;weekNum=9&amp;aID=26" TargetMode="External"/><Relationship Id="rId1672" Type="http://schemas.openxmlformats.org/officeDocument/2006/relationships/hyperlink" Target="https://secure.gcmtotalsolutions.com/league/reports/standingsDetails.aspx?golferID=2841&amp;weekNum=8&amp;aID=26" TargetMode="External"/><Relationship Id="rId2309" Type="http://schemas.openxmlformats.org/officeDocument/2006/relationships/hyperlink" Target="https://secure.gcmtotalsolutions.com/league/reports/standingsDetails.aspx?golferID=2882&amp;weekNum=5&amp;aID=26" TargetMode="External"/><Relationship Id="rId2516" Type="http://schemas.openxmlformats.org/officeDocument/2006/relationships/hyperlink" Target="https://secure.gcmtotalsolutions.com/league/reports/standingsDetails.aspx?golferID=2894&amp;weekNum=4&amp;aID=26" TargetMode="External"/><Relationship Id="rId2723" Type="http://schemas.openxmlformats.org/officeDocument/2006/relationships/hyperlink" Target="https://secure.gcmtotalsolutions.com/league/reports/standingsDetails.aspx?golferID=2907&amp;weekNum=3&amp;aID=26" TargetMode="External"/><Relationship Id="rId1020" Type="http://schemas.openxmlformats.org/officeDocument/2006/relationships/hyperlink" Target="https://secure.gcmtotalsolutions.com/league/reports/standingsDetails.aspx?golferID=2801&amp;weekNum=12&amp;aID=26" TargetMode="External"/><Relationship Id="rId1118" Type="http://schemas.openxmlformats.org/officeDocument/2006/relationships/hyperlink" Target="https://secure.gcmtotalsolutions.com/league/reports/standingsDetails.aspx?golferID=2807&amp;weekNum=14&amp;aID=26" TargetMode="External"/><Relationship Id="rId1325" Type="http://schemas.openxmlformats.org/officeDocument/2006/relationships/hyperlink" Target="https://secure.gcmtotalsolutions.com/league/reports/standingsDetails.aspx?golferID=2913&amp;weekNum=13&amp;aID=26" TargetMode="External"/><Relationship Id="rId1532" Type="http://schemas.openxmlformats.org/officeDocument/2006/relationships/hyperlink" Target="https://secure.gcmtotalsolutions.com/league/reports/standingsDetails.aspx?golferID=2832&amp;weekNum=12&amp;aID=26" TargetMode="External"/><Relationship Id="rId1977" Type="http://schemas.openxmlformats.org/officeDocument/2006/relationships/hyperlink" Target="https://secure.gcmtotalsolutions.com/league/reports/standingsDetails.aspx?golferID=2861&amp;weekNum=9&amp;aID=26" TargetMode="External"/><Relationship Id="rId902" Type="http://schemas.openxmlformats.org/officeDocument/2006/relationships/hyperlink" Target="https://secure.gcmtotalsolutions.com/league/reports/standingsDetails.aspx?golferID=2794&amp;weekNum=6&amp;aID=26" TargetMode="External"/><Relationship Id="rId1837" Type="http://schemas.openxmlformats.org/officeDocument/2006/relationships/hyperlink" Target="https://secure.gcmtotalsolutions.com/league/reports/standingsDetails.aspx?golferID=2851&amp;weekNum=13&amp;aID=26" TargetMode="External"/><Relationship Id="rId31" Type="http://schemas.openxmlformats.org/officeDocument/2006/relationships/hyperlink" Target="https://secure.gcmtotalsolutions.com/league/reports/standingsDetails.aspx?golferID=2740&amp;weekNum=15&amp;aID=26" TargetMode="External"/><Relationship Id="rId2099" Type="http://schemas.openxmlformats.org/officeDocument/2006/relationships/hyperlink" Target="https://secure.gcmtotalsolutions.com/league/reports/standingsDetails.aspx?golferID=2869&amp;weekNum=3&amp;aID=26" TargetMode="External"/><Relationship Id="rId180" Type="http://schemas.openxmlformats.org/officeDocument/2006/relationships/hyperlink" Target="https://secure.gcmtotalsolutions.com/league/reports/standingsDetails.aspx?golferID=2751&amp;weekNum=4&amp;aID=26" TargetMode="External"/><Relationship Id="rId278" Type="http://schemas.openxmlformats.org/officeDocument/2006/relationships/hyperlink" Target="https://secure.gcmtotalsolutions.com/league/reports/standingsDetails.aspx?golferID=2915&amp;weekNum=6&amp;aID=26" TargetMode="External"/><Relationship Id="rId1904" Type="http://schemas.openxmlformats.org/officeDocument/2006/relationships/hyperlink" Target="https://secure.gcmtotalsolutions.com/league/reports/standingsDetails.aspx?golferID=2856&amp;weekNum=16&amp;aID=26" TargetMode="External"/><Relationship Id="rId485" Type="http://schemas.openxmlformats.org/officeDocument/2006/relationships/hyperlink" Target="https://secure.gcmtotalsolutions.com/league/reports/standingsDetails.aspx?golferID=2769&amp;weekNum=5&amp;aID=26" TargetMode="External"/><Relationship Id="rId692" Type="http://schemas.openxmlformats.org/officeDocument/2006/relationships/hyperlink" Target="https://secure.gcmtotalsolutions.com/league/reports/standingsDetails.aspx?golferID=2781&amp;weekNum=4&amp;aID=26" TargetMode="External"/><Relationship Id="rId2166" Type="http://schemas.openxmlformats.org/officeDocument/2006/relationships/hyperlink" Target="https://secure.gcmtotalsolutions.com/league/reports/standingsDetails.aspx?golferID=2873&amp;weekNum=6&amp;aID=26" TargetMode="External"/><Relationship Id="rId2373" Type="http://schemas.openxmlformats.org/officeDocument/2006/relationships/hyperlink" Target="https://secure.gcmtotalsolutions.com/league/reports/standingsDetails.aspx?golferID=2886&amp;weekNum=5&amp;aID=26" TargetMode="External"/><Relationship Id="rId2580" Type="http://schemas.openxmlformats.org/officeDocument/2006/relationships/hyperlink" Target="https://secure.gcmtotalsolutions.com/league/reports/standingsDetails.aspx?golferID=2898&amp;weekNum=4&amp;aID=26" TargetMode="External"/><Relationship Id="rId138" Type="http://schemas.openxmlformats.org/officeDocument/2006/relationships/hyperlink" Target="https://secure.gcmtotalsolutions.com/league/reports/standingsDetails.aspx?golferID=2748&amp;weekNum=10&amp;aID=26" TargetMode="External"/><Relationship Id="rId345" Type="http://schemas.openxmlformats.org/officeDocument/2006/relationships/hyperlink" Target="https://secure.gcmtotalsolutions.com/league/reports/standingsDetails.aspx?golferID=2760&amp;weekNum=9&amp;aID=26" TargetMode="External"/><Relationship Id="rId552" Type="http://schemas.openxmlformats.org/officeDocument/2006/relationships/hyperlink" Target="https://secure.gcmtotalsolutions.com/league/reports/standingsDetails.aspx?golferID=2772&amp;weekNum=8&amp;aID=26" TargetMode="External"/><Relationship Id="rId997" Type="http://schemas.openxmlformats.org/officeDocument/2006/relationships/hyperlink" Target="https://secure.gcmtotalsolutions.com/league/reports/standingsDetails.aspx?golferID=2800&amp;weekNum=5&amp;aID=26" TargetMode="External"/><Relationship Id="rId1182" Type="http://schemas.openxmlformats.org/officeDocument/2006/relationships/hyperlink" Target="https://secure.gcmtotalsolutions.com/league/reports/standingsDetails.aspx?golferID=2811&amp;weekNum=14&amp;aID=26" TargetMode="External"/><Relationship Id="rId2026" Type="http://schemas.openxmlformats.org/officeDocument/2006/relationships/hyperlink" Target="https://secure.gcmtotalsolutions.com/league/reports/standingsDetails.aspx?golferID=2864&amp;weekNum=10&amp;aID=26" TargetMode="External"/><Relationship Id="rId2233" Type="http://schemas.openxmlformats.org/officeDocument/2006/relationships/hyperlink" Target="https://secure.gcmtotalsolutions.com/league/reports/standingsDetails.aspx?golferID=2877&amp;weekNum=9&amp;aID=26" TargetMode="External"/><Relationship Id="rId2440" Type="http://schemas.openxmlformats.org/officeDocument/2006/relationships/hyperlink" Target="https://secure.gcmtotalsolutions.com/league/reports/standingsDetails.aspx?golferID=2890&amp;weekNum=8&amp;aID=26" TargetMode="External"/><Relationship Id="rId2678" Type="http://schemas.openxmlformats.org/officeDocument/2006/relationships/hyperlink" Target="https://secure.gcmtotalsolutions.com/league/reports/standingsDetails.aspx?golferID=2904&amp;weekNum=6&amp;aID=26" TargetMode="External"/><Relationship Id="rId205" Type="http://schemas.openxmlformats.org/officeDocument/2006/relationships/hyperlink" Target="https://secure.gcmtotalsolutions.com/league/reports/standingsDetails.aspx?golferID=2752&amp;weekNum=13&amp;aID=26" TargetMode="External"/><Relationship Id="rId412" Type="http://schemas.openxmlformats.org/officeDocument/2006/relationships/hyperlink" Target="https://secure.gcmtotalsolutions.com/league/reports/standingsDetails.aspx?golferID=2764&amp;weekNum=12&amp;aID=26" TargetMode="External"/><Relationship Id="rId857" Type="http://schemas.openxmlformats.org/officeDocument/2006/relationships/hyperlink" Target="https://secure.gcmtotalsolutions.com/league/reports/standingsDetails.aspx?golferID=2791&amp;weekNum=9&amp;aID=26" TargetMode="External"/><Relationship Id="rId1042" Type="http://schemas.openxmlformats.org/officeDocument/2006/relationships/hyperlink" Target="https://secure.gcmtotalsolutions.com/league/reports/standingsDetails.aspx?golferID=2802&amp;weekNum=2&amp;aID=26" TargetMode="External"/><Relationship Id="rId1487" Type="http://schemas.openxmlformats.org/officeDocument/2006/relationships/hyperlink" Target="https://secure.gcmtotalsolutions.com/league/reports/standingsDetails.aspx?golferID=2829&amp;weekNum=15&amp;aID=26" TargetMode="External"/><Relationship Id="rId1694" Type="http://schemas.openxmlformats.org/officeDocument/2006/relationships/hyperlink" Target="https://secure.gcmtotalsolutions.com/league/reports/standingsDetails.aspx?golferID=2842&amp;weekNum=14&amp;aID=26" TargetMode="External"/><Relationship Id="rId2300" Type="http://schemas.openxmlformats.org/officeDocument/2006/relationships/hyperlink" Target="https://secure.gcmtotalsolutions.com/league/reports/standingsDetails.aspx?golferID=2881&amp;weekNum=12&amp;aID=26" TargetMode="External"/><Relationship Id="rId2538" Type="http://schemas.openxmlformats.org/officeDocument/2006/relationships/hyperlink" Target="https://secure.gcmtotalsolutions.com/league/reports/standingsDetails.aspx?golferID=2895&amp;weekNum=10&amp;aID=26" TargetMode="External"/><Relationship Id="rId2745" Type="http://schemas.openxmlformats.org/officeDocument/2006/relationships/hyperlink" Target="https://secure.gcmtotalsolutions.com/league/reports/standingsDetails.aspx?golferID=2908&amp;weekNum=9&amp;aID=26" TargetMode="External"/><Relationship Id="rId717" Type="http://schemas.openxmlformats.org/officeDocument/2006/relationships/hyperlink" Target="https://secure.gcmtotalsolutions.com/league/reports/standingsDetails.aspx?golferID=2782&amp;weekNum=13&amp;aID=26" TargetMode="External"/><Relationship Id="rId924" Type="http://schemas.openxmlformats.org/officeDocument/2006/relationships/hyperlink" Target="https://secure.gcmtotalsolutions.com/league/reports/standingsDetails.aspx?golferID=2795&amp;weekNum=12&amp;aID=26" TargetMode="External"/><Relationship Id="rId1347" Type="http://schemas.openxmlformats.org/officeDocument/2006/relationships/hyperlink" Target="https://secure.gcmtotalsolutions.com/league/reports/standingsDetails.aspx?golferID=2821&amp;weekNum=3&amp;aID=26" TargetMode="External"/><Relationship Id="rId1554" Type="http://schemas.openxmlformats.org/officeDocument/2006/relationships/hyperlink" Target="https://secure.gcmtotalsolutions.com/league/reports/standingsDetails.aspx?golferID=2834&amp;weekNum=2&amp;aID=26" TargetMode="External"/><Relationship Id="rId1761" Type="http://schemas.openxmlformats.org/officeDocument/2006/relationships/hyperlink" Target="https://secure.gcmtotalsolutions.com/league/reports/standingsDetails.aspx?golferID=2847&amp;weekNum=1&amp;aID=26" TargetMode="External"/><Relationship Id="rId1999" Type="http://schemas.openxmlformats.org/officeDocument/2006/relationships/hyperlink" Target="https://secure.gcmtotalsolutions.com/league/reports/standingsDetails.aspx?golferID=2862&amp;weekNum=15&amp;aID=26" TargetMode="External"/><Relationship Id="rId2605" Type="http://schemas.openxmlformats.org/officeDocument/2006/relationships/hyperlink" Target="https://secure.gcmtotalsolutions.com/league/reports/standingsDetails.aspx?golferID=2899&amp;weekNum=13&amp;aID=26" TargetMode="External"/><Relationship Id="rId53" Type="http://schemas.openxmlformats.org/officeDocument/2006/relationships/hyperlink" Target="https://secure.gcmtotalsolutions.com/league/reports/standingsDetails.aspx?golferID=2742&amp;weekNum=5&amp;aID=26" TargetMode="External"/><Relationship Id="rId1207" Type="http://schemas.openxmlformats.org/officeDocument/2006/relationships/hyperlink" Target="https://secure.gcmtotalsolutions.com/league/reports/standingsDetails.aspx?golferID=2813&amp;weekNum=7&amp;aID=26" TargetMode="External"/><Relationship Id="rId1414" Type="http://schemas.openxmlformats.org/officeDocument/2006/relationships/hyperlink" Target="https://secure.gcmtotalsolutions.com/league/reports/standingsDetails.aspx?golferID=2825&amp;weekNum=6&amp;aID=26" TargetMode="External"/><Relationship Id="rId1621" Type="http://schemas.openxmlformats.org/officeDocument/2006/relationships/hyperlink" Target="https://secure.gcmtotalsolutions.com/league/reports/standingsDetails.aspx?golferID=2838&amp;weekNum=5&amp;aID=26" TargetMode="External"/><Relationship Id="rId1859" Type="http://schemas.openxmlformats.org/officeDocument/2006/relationships/hyperlink" Target="https://secure.gcmtotalsolutions.com/league/reports/standingsDetails.aspx?golferID=2854&amp;weekNum=3&amp;aID=26" TargetMode="External"/><Relationship Id="rId1719" Type="http://schemas.openxmlformats.org/officeDocument/2006/relationships/hyperlink" Target="https://secure.gcmtotalsolutions.com/league/reports/standingsDetails.aspx?golferID=2844&amp;weekNum=7&amp;aID=26" TargetMode="External"/><Relationship Id="rId1926" Type="http://schemas.openxmlformats.org/officeDocument/2006/relationships/hyperlink" Target="https://secure.gcmtotalsolutions.com/league/reports/standingsDetails.aspx?golferID=2858&amp;weekNum=6&amp;aID=26" TargetMode="External"/><Relationship Id="rId2090" Type="http://schemas.openxmlformats.org/officeDocument/2006/relationships/hyperlink" Target="https://secure.gcmtotalsolutions.com/league/reports/standingsDetails.aspx?golferID=2868&amp;weekNum=10&amp;aID=26" TargetMode="External"/><Relationship Id="rId2188" Type="http://schemas.openxmlformats.org/officeDocument/2006/relationships/hyperlink" Target="https://secure.gcmtotalsolutions.com/league/reports/standingsDetails.aspx?golferID=2874&amp;weekNum=12&amp;aID=26" TargetMode="External"/><Relationship Id="rId2395" Type="http://schemas.openxmlformats.org/officeDocument/2006/relationships/hyperlink" Target="https://secure.gcmtotalsolutions.com/league/reports/standingsDetails.aspx?golferID=2887&amp;weekNum=11&amp;aID=26" TargetMode="External"/><Relationship Id="rId367" Type="http://schemas.openxmlformats.org/officeDocument/2006/relationships/hyperlink" Target="https://secure.gcmtotalsolutions.com/league/reports/standingsDetails.aspx?golferID=2761&amp;weekNum=15&amp;aID=26" TargetMode="External"/><Relationship Id="rId574" Type="http://schemas.openxmlformats.org/officeDocument/2006/relationships/hyperlink" Target="https://secure.gcmtotalsolutions.com/league/reports/standingsDetails.aspx?golferID=2773&amp;weekNum=14&amp;aID=26" TargetMode="External"/><Relationship Id="rId2048" Type="http://schemas.openxmlformats.org/officeDocument/2006/relationships/hyperlink" Target="https://secure.gcmtotalsolutions.com/league/reports/standingsDetails.aspx?golferID=2865&amp;weekNum=16&amp;aID=26" TargetMode="External"/><Relationship Id="rId2255" Type="http://schemas.openxmlformats.org/officeDocument/2006/relationships/hyperlink" Target="https://secure.gcmtotalsolutions.com/league/reports/standingsDetails.aspx?golferID=2878&amp;weekNum=15&amp;aID=26" TargetMode="External"/><Relationship Id="rId227" Type="http://schemas.openxmlformats.org/officeDocument/2006/relationships/hyperlink" Target="https://secure.gcmtotalsolutions.com/league/reports/standingsDetails.aspx?golferID=2754&amp;weekNum=3&amp;aID=26" TargetMode="External"/><Relationship Id="rId781" Type="http://schemas.openxmlformats.org/officeDocument/2006/relationships/hyperlink" Target="https://secure.gcmtotalsolutions.com/league/reports/standingsDetails.aspx?golferID=2786&amp;weekNum=13&amp;aID=26" TargetMode="External"/><Relationship Id="rId879" Type="http://schemas.openxmlformats.org/officeDocument/2006/relationships/hyperlink" Target="https://secure.gcmtotalsolutions.com/league/reports/standingsDetails.aspx?golferID=2792&amp;weekNum=15&amp;aID=26" TargetMode="External"/><Relationship Id="rId2462" Type="http://schemas.openxmlformats.org/officeDocument/2006/relationships/hyperlink" Target="https://secure.gcmtotalsolutions.com/league/reports/standingsDetails.aspx?golferID=2891&amp;weekNum=14&amp;aID=26" TargetMode="External"/><Relationship Id="rId2767" Type="http://schemas.openxmlformats.org/officeDocument/2006/relationships/hyperlink" Target="https://secure.gcmtotalsolutions.com/league/reports/standingsDetails.aspx?golferID=2909&amp;weekNum=15&amp;aID=26" TargetMode="External"/><Relationship Id="rId434" Type="http://schemas.openxmlformats.org/officeDocument/2006/relationships/hyperlink" Target="https://secure.gcmtotalsolutions.com/league/reports/standingsDetails.aspx?golferID=2766&amp;weekNum=2&amp;aID=26" TargetMode="External"/><Relationship Id="rId641" Type="http://schemas.openxmlformats.org/officeDocument/2006/relationships/hyperlink" Target="https://secure.gcmtotalsolutions.com/league/reports/standingsDetails.aspx?golferID=2778&amp;weekNum=1&amp;aID=26" TargetMode="External"/><Relationship Id="rId739" Type="http://schemas.openxmlformats.org/officeDocument/2006/relationships/hyperlink" Target="https://secure.gcmtotalsolutions.com/league/reports/standingsDetails.aspx?golferID=2784&amp;weekNum=3&amp;aID=26" TargetMode="External"/><Relationship Id="rId1064" Type="http://schemas.openxmlformats.org/officeDocument/2006/relationships/hyperlink" Target="https://secure.gcmtotalsolutions.com/league/reports/standingsDetails.aspx?golferID=2805&amp;weekNum=8&amp;aID=26" TargetMode="External"/><Relationship Id="rId1271" Type="http://schemas.openxmlformats.org/officeDocument/2006/relationships/hyperlink" Target="https://secure.gcmtotalsolutions.com/league/reports/standingsDetails.aspx?golferID=2817&amp;weekNum=7&amp;aID=26" TargetMode="External"/><Relationship Id="rId1369" Type="http://schemas.openxmlformats.org/officeDocument/2006/relationships/hyperlink" Target="https://secure.gcmtotalsolutions.com/league/reports/standingsDetails.aspx?golferID=2822&amp;weekNum=9&amp;aID=26" TargetMode="External"/><Relationship Id="rId1576" Type="http://schemas.openxmlformats.org/officeDocument/2006/relationships/hyperlink" Target="https://secure.gcmtotalsolutions.com/league/reports/standingsDetails.aspx?golferID=2835&amp;weekNum=8&amp;aID=26" TargetMode="External"/><Relationship Id="rId2115" Type="http://schemas.openxmlformats.org/officeDocument/2006/relationships/hyperlink" Target="https://secure.gcmtotalsolutions.com/league/reports/standingsDetails.aspx?golferID=2870&amp;weekNum=3&amp;aID=26" TargetMode="External"/><Relationship Id="rId2322" Type="http://schemas.openxmlformats.org/officeDocument/2006/relationships/hyperlink" Target="https://secure.gcmtotalsolutions.com/league/reports/standingsDetails.aspx?golferID=2883&amp;weekNum=2&amp;aID=26" TargetMode="External"/><Relationship Id="rId501" Type="http://schemas.openxmlformats.org/officeDocument/2006/relationships/hyperlink" Target="https://secure.gcmtotalsolutions.com/league/reports/standingsDetails.aspx?golferID=2770&amp;weekNum=5&amp;aID=26" TargetMode="External"/><Relationship Id="rId946" Type="http://schemas.openxmlformats.org/officeDocument/2006/relationships/hyperlink" Target="https://secure.gcmtotalsolutions.com/league/reports/standingsDetails.aspx?golferID=2797&amp;weekNum=2&amp;aID=26" TargetMode="External"/><Relationship Id="rId1131" Type="http://schemas.openxmlformats.org/officeDocument/2006/relationships/hyperlink" Target="https://secure.gcmtotalsolutions.com/league/reports/standingsDetails.aspx?golferID=2808&amp;weekNum=11&amp;aID=26" TargetMode="External"/><Relationship Id="rId1229" Type="http://schemas.openxmlformats.org/officeDocument/2006/relationships/hyperlink" Target="https://secure.gcmtotalsolutions.com/league/reports/standingsDetails.aspx?golferID=2814&amp;weekNum=13&amp;aID=26" TargetMode="External"/><Relationship Id="rId1783" Type="http://schemas.openxmlformats.org/officeDocument/2006/relationships/hyperlink" Target="https://secure.gcmtotalsolutions.com/league/reports/standingsDetails.aspx?golferID=2848&amp;weekNum=7&amp;aID=26" TargetMode="External"/><Relationship Id="rId1990" Type="http://schemas.openxmlformats.org/officeDocument/2006/relationships/hyperlink" Target="https://secure.gcmtotalsolutions.com/league/reports/standingsDetails.aspx?golferID=2862&amp;weekNum=6&amp;aID=26" TargetMode="External"/><Relationship Id="rId2627" Type="http://schemas.openxmlformats.org/officeDocument/2006/relationships/hyperlink" Target="https://secure.gcmtotalsolutions.com/league/reports/standingsDetails.aspx?golferID=2901&amp;weekNum=3&amp;aID=26" TargetMode="External"/><Relationship Id="rId75" Type="http://schemas.openxmlformats.org/officeDocument/2006/relationships/hyperlink" Target="https://secure.gcmtotalsolutions.com/league/reports/standingsDetails.aspx?golferID=2743&amp;weekNum=11&amp;aID=26" TargetMode="External"/><Relationship Id="rId806" Type="http://schemas.openxmlformats.org/officeDocument/2006/relationships/hyperlink" Target="https://secure.gcmtotalsolutions.com/league/reports/standingsDetails.aspx?golferID=2788&amp;weekNum=6&amp;aID=26" TargetMode="External"/><Relationship Id="rId1436" Type="http://schemas.openxmlformats.org/officeDocument/2006/relationships/hyperlink" Target="https://secure.gcmtotalsolutions.com/league/reports/standingsDetails.aspx?golferID=2826&amp;weekNum=12&amp;aID=26" TargetMode="External"/><Relationship Id="rId1643" Type="http://schemas.openxmlformats.org/officeDocument/2006/relationships/hyperlink" Target="https://secure.gcmtotalsolutions.com/league/reports/standingsDetails.aspx?golferID=2839&amp;weekNum=11&amp;aID=26" TargetMode="External"/><Relationship Id="rId1850" Type="http://schemas.openxmlformats.org/officeDocument/2006/relationships/hyperlink" Target="https://secure.gcmtotalsolutions.com/league/reports/standingsDetails.aspx?golferID=2852&amp;weekNum=10&amp;aID=26" TargetMode="External"/><Relationship Id="rId1503" Type="http://schemas.openxmlformats.org/officeDocument/2006/relationships/hyperlink" Target="https://secure.gcmtotalsolutions.com/league/reports/standingsDetails.aspx?golferID=2830&amp;weekNum=15&amp;aID=26" TargetMode="External"/><Relationship Id="rId1710" Type="http://schemas.openxmlformats.org/officeDocument/2006/relationships/hyperlink" Target="https://secure.gcmtotalsolutions.com/league/reports/standingsDetails.aspx?golferID=2843&amp;weekNum=14&amp;aID=26" TargetMode="External"/><Relationship Id="rId1948" Type="http://schemas.openxmlformats.org/officeDocument/2006/relationships/hyperlink" Target="https://secure.gcmtotalsolutions.com/league/reports/standingsDetails.aspx?golferID=2859&amp;weekNum=12&amp;aID=26" TargetMode="External"/><Relationship Id="rId291" Type="http://schemas.openxmlformats.org/officeDocument/2006/relationships/hyperlink" Target="https://secure.gcmtotalsolutions.com/league/reports/standingsDetails.aspx?golferID=2757&amp;weekNum=3&amp;aID=26" TargetMode="External"/><Relationship Id="rId1808" Type="http://schemas.openxmlformats.org/officeDocument/2006/relationships/hyperlink" Target="https://secure.gcmtotalsolutions.com/league/reports/standingsDetails.aspx?golferID=2849&amp;weekNum=16&amp;aID=26" TargetMode="External"/><Relationship Id="rId151" Type="http://schemas.openxmlformats.org/officeDocument/2006/relationships/hyperlink" Target="https://secure.gcmtotalsolutions.com/league/reports/standingsDetails.aspx?golferID=2749&amp;weekNum=7&amp;aID=26" TargetMode="External"/><Relationship Id="rId389" Type="http://schemas.openxmlformats.org/officeDocument/2006/relationships/hyperlink" Target="https://secure.gcmtotalsolutions.com/league/reports/standingsDetails.aspx?golferID=2763&amp;weekNum=5&amp;aID=26" TargetMode="External"/><Relationship Id="rId596" Type="http://schemas.openxmlformats.org/officeDocument/2006/relationships/hyperlink" Target="https://secure.gcmtotalsolutions.com/league/reports/standingsDetails.aspx?golferID=2775&amp;weekNum=4&amp;aID=26" TargetMode="External"/><Relationship Id="rId2277" Type="http://schemas.openxmlformats.org/officeDocument/2006/relationships/hyperlink" Target="https://secure.gcmtotalsolutions.com/league/reports/standingsDetails.aspx?golferID=2880&amp;weekNum=5&amp;aID=26" TargetMode="External"/><Relationship Id="rId2484" Type="http://schemas.openxmlformats.org/officeDocument/2006/relationships/hyperlink" Target="https://secure.gcmtotalsolutions.com/league/reports/standingsDetails.aspx?golferID=2893&amp;weekNum=4&amp;aID=26" TargetMode="External"/><Relationship Id="rId2691" Type="http://schemas.openxmlformats.org/officeDocument/2006/relationships/hyperlink" Target="https://secure.gcmtotalsolutions.com/league/reports/standingsDetails.aspx?golferID=2905&amp;weekNum=3&amp;aID=26" TargetMode="External"/><Relationship Id="rId249" Type="http://schemas.openxmlformats.org/officeDocument/2006/relationships/hyperlink" Target="https://secure.gcmtotalsolutions.com/league/reports/standingsDetails.aspx?golferID=2755&amp;weekNum=9&amp;aID=26" TargetMode="External"/><Relationship Id="rId456" Type="http://schemas.openxmlformats.org/officeDocument/2006/relationships/hyperlink" Target="https://secure.gcmtotalsolutions.com/league/reports/standingsDetails.aspx?golferID=2767&amp;weekNum=8&amp;aID=26" TargetMode="External"/><Relationship Id="rId663" Type="http://schemas.openxmlformats.org/officeDocument/2006/relationships/hyperlink" Target="https://secure.gcmtotalsolutions.com/league/reports/standingsDetails.aspx?golferID=2779&amp;weekNum=7&amp;aID=26" TargetMode="External"/><Relationship Id="rId870" Type="http://schemas.openxmlformats.org/officeDocument/2006/relationships/hyperlink" Target="https://secure.gcmtotalsolutions.com/league/reports/standingsDetails.aspx?golferID=2792&amp;weekNum=6&amp;aID=26" TargetMode="External"/><Relationship Id="rId1086" Type="http://schemas.openxmlformats.org/officeDocument/2006/relationships/hyperlink" Target="https://secure.gcmtotalsolutions.com/league/reports/standingsDetails.aspx?golferID=2804&amp;weekNum=14&amp;aID=26" TargetMode="External"/><Relationship Id="rId1293" Type="http://schemas.openxmlformats.org/officeDocument/2006/relationships/hyperlink" Target="https://secure.gcmtotalsolutions.com/league/reports/standingsDetails.aspx?golferID=2818&amp;weekNum=13&amp;aID=26" TargetMode="External"/><Relationship Id="rId2137" Type="http://schemas.openxmlformats.org/officeDocument/2006/relationships/hyperlink" Target="https://secure.gcmtotalsolutions.com/league/reports/standingsDetails.aspx?golferID=2871&amp;weekNum=9&amp;aID=26" TargetMode="External"/><Relationship Id="rId2344" Type="http://schemas.openxmlformats.org/officeDocument/2006/relationships/hyperlink" Target="https://secure.gcmtotalsolutions.com/league/reports/standingsDetails.aspx?golferID=2884&amp;weekNum=8&amp;aID=26" TargetMode="External"/><Relationship Id="rId2551" Type="http://schemas.openxmlformats.org/officeDocument/2006/relationships/hyperlink" Target="https://secure.gcmtotalsolutions.com/league/reports/standingsDetails.aspx?golferID=2896&amp;weekNum=7&amp;aID=26" TargetMode="External"/><Relationship Id="rId2789" Type="http://schemas.openxmlformats.org/officeDocument/2006/relationships/hyperlink" Target="https://secure.gcmtotalsolutions.com/league/reports/standingsDetails.aspx?golferID=2911&amp;weekNum=5&amp;aID=26" TargetMode="External"/><Relationship Id="rId109" Type="http://schemas.openxmlformats.org/officeDocument/2006/relationships/hyperlink" Target="https://secure.gcmtotalsolutions.com/league/reports/standingsDetails.aspx?golferID=2745&amp;weekNum=13&amp;aID=26" TargetMode="External"/><Relationship Id="rId316" Type="http://schemas.openxmlformats.org/officeDocument/2006/relationships/hyperlink" Target="https://secure.gcmtotalsolutions.com/league/reports/standingsDetails.aspx?golferID=2758&amp;weekNum=12&amp;aID=26" TargetMode="External"/><Relationship Id="rId523" Type="http://schemas.openxmlformats.org/officeDocument/2006/relationships/hyperlink" Target="https://secure.gcmtotalsolutions.com/league/reports/standingsDetails.aspx?golferID=2912&amp;weekNum=11&amp;aID=26" TargetMode="External"/><Relationship Id="rId968" Type="http://schemas.openxmlformats.org/officeDocument/2006/relationships/hyperlink" Target="https://secure.gcmtotalsolutions.com/league/reports/standingsDetails.aspx?golferID=2798&amp;weekNum=8&amp;aID=26" TargetMode="External"/><Relationship Id="rId1153" Type="http://schemas.openxmlformats.org/officeDocument/2006/relationships/hyperlink" Target="https://secure.gcmtotalsolutions.com/league/reports/standingsDetails.aspx?golferID=2810&amp;weekNum=1&amp;aID=26" TargetMode="External"/><Relationship Id="rId1598" Type="http://schemas.openxmlformats.org/officeDocument/2006/relationships/hyperlink" Target="https://secure.gcmtotalsolutions.com/league/reports/standingsDetails.aspx?golferID=2836&amp;weekNum=14&amp;aID=26" TargetMode="External"/><Relationship Id="rId2204" Type="http://schemas.openxmlformats.org/officeDocument/2006/relationships/hyperlink" Target="https://secure.gcmtotalsolutions.com/league/reports/standingsDetails.aspx?golferID=2875&amp;weekNum=12&amp;aID=26" TargetMode="External"/><Relationship Id="rId2649" Type="http://schemas.openxmlformats.org/officeDocument/2006/relationships/hyperlink" Target="https://secure.gcmtotalsolutions.com/league/reports/standingsDetails.aspx?golferID=2902&amp;weekNum=9&amp;aID=26" TargetMode="External"/><Relationship Id="rId97" Type="http://schemas.openxmlformats.org/officeDocument/2006/relationships/hyperlink" Target="https://secure.gcmtotalsolutions.com/league/reports/standingsDetails.aspx?golferID=2745&amp;weekNum=1&amp;aID=26" TargetMode="External"/><Relationship Id="rId730" Type="http://schemas.openxmlformats.org/officeDocument/2006/relationships/hyperlink" Target="https://secure.gcmtotalsolutions.com/league/reports/standingsDetails.aspx?golferID=2783&amp;weekNum=10&amp;aID=26" TargetMode="External"/><Relationship Id="rId828" Type="http://schemas.openxmlformats.org/officeDocument/2006/relationships/hyperlink" Target="https://secure.gcmtotalsolutions.com/league/reports/standingsDetails.aspx?golferID=2789&amp;weekNum=12&amp;aID=26" TargetMode="External"/><Relationship Id="rId1013" Type="http://schemas.openxmlformats.org/officeDocument/2006/relationships/hyperlink" Target="https://secure.gcmtotalsolutions.com/league/reports/standingsDetails.aspx?golferID=2801&amp;weekNum=5&amp;aID=26" TargetMode="External"/><Relationship Id="rId1360" Type="http://schemas.openxmlformats.org/officeDocument/2006/relationships/hyperlink" Target="https://secure.gcmtotalsolutions.com/league/reports/standingsDetails.aspx?golferID=2821&amp;weekNum=16&amp;aID=26" TargetMode="External"/><Relationship Id="rId1458" Type="http://schemas.openxmlformats.org/officeDocument/2006/relationships/hyperlink" Target="https://secure.gcmtotalsolutions.com/league/reports/standingsDetails.aspx?golferID=2828&amp;weekNum=2&amp;aID=26" TargetMode="External"/><Relationship Id="rId1665" Type="http://schemas.openxmlformats.org/officeDocument/2006/relationships/hyperlink" Target="https://secure.gcmtotalsolutions.com/league/reports/standingsDetails.aspx?golferID=2841&amp;weekNum=1&amp;aID=26" TargetMode="External"/><Relationship Id="rId1872" Type="http://schemas.openxmlformats.org/officeDocument/2006/relationships/hyperlink" Target="https://secure.gcmtotalsolutions.com/league/reports/standingsDetails.aspx?golferID=2854&amp;weekNum=16&amp;aID=26" TargetMode="External"/><Relationship Id="rId2411" Type="http://schemas.openxmlformats.org/officeDocument/2006/relationships/hyperlink" Target="https://secure.gcmtotalsolutions.com/league/reports/standingsDetails.aspx?golferID=2888&amp;weekNum=11&amp;aID=26" TargetMode="External"/><Relationship Id="rId2509" Type="http://schemas.openxmlformats.org/officeDocument/2006/relationships/hyperlink" Target="https://secure.gcmtotalsolutions.com/league/reports/standingsDetails.aspx?golferID=2914&amp;weekNum=13&amp;aID=26" TargetMode="External"/><Relationship Id="rId2716" Type="http://schemas.openxmlformats.org/officeDocument/2006/relationships/hyperlink" Target="https://secure.gcmtotalsolutions.com/league/reports/standingsDetails.aspx?golferID=2906&amp;weekNum=12&amp;aID=26" TargetMode="External"/><Relationship Id="rId1220" Type="http://schemas.openxmlformats.org/officeDocument/2006/relationships/hyperlink" Target="https://secure.gcmtotalsolutions.com/league/reports/standingsDetails.aspx?golferID=2814&amp;weekNum=4&amp;aID=26" TargetMode="External"/><Relationship Id="rId1318" Type="http://schemas.openxmlformats.org/officeDocument/2006/relationships/hyperlink" Target="https://secure.gcmtotalsolutions.com/league/reports/standingsDetails.aspx?golferID=2913&amp;weekNum=6&amp;aID=26" TargetMode="External"/><Relationship Id="rId1525" Type="http://schemas.openxmlformats.org/officeDocument/2006/relationships/hyperlink" Target="https://secure.gcmtotalsolutions.com/league/reports/standingsDetails.aspx?golferID=2832&amp;weekNum=5&amp;aID=26" TargetMode="External"/><Relationship Id="rId1732" Type="http://schemas.openxmlformats.org/officeDocument/2006/relationships/hyperlink" Target="https://secure.gcmtotalsolutions.com/league/reports/standingsDetails.aspx?golferID=2845&amp;weekNum=4&amp;aID=26" TargetMode="External"/><Relationship Id="rId24" Type="http://schemas.openxmlformats.org/officeDocument/2006/relationships/hyperlink" Target="https://secure.gcmtotalsolutions.com/league/reports/standingsDetails.aspx?golferID=2740&amp;weekNum=8&amp;aID=26" TargetMode="External"/><Relationship Id="rId2299" Type="http://schemas.openxmlformats.org/officeDocument/2006/relationships/hyperlink" Target="https://secure.gcmtotalsolutions.com/league/reports/standingsDetails.aspx?golferID=2881&amp;weekNum=11&amp;aID=26" TargetMode="External"/><Relationship Id="rId173" Type="http://schemas.openxmlformats.org/officeDocument/2006/relationships/hyperlink" Target="https://secure.gcmtotalsolutions.com/league/reports/standingsDetails.aspx?golferID=2750&amp;weekNum=13&amp;aID=26" TargetMode="External"/><Relationship Id="rId380" Type="http://schemas.openxmlformats.org/officeDocument/2006/relationships/hyperlink" Target="https://secure.gcmtotalsolutions.com/league/reports/standingsDetails.aspx?golferID=2762&amp;weekNum=12&amp;aID=26" TargetMode="External"/><Relationship Id="rId2061" Type="http://schemas.openxmlformats.org/officeDocument/2006/relationships/hyperlink" Target="https://secure.gcmtotalsolutions.com/league/reports/standingsDetails.aspx?golferID=2866&amp;weekNum=13&amp;aID=26" TargetMode="External"/><Relationship Id="rId240" Type="http://schemas.openxmlformats.org/officeDocument/2006/relationships/hyperlink" Target="https://secure.gcmtotalsolutions.com/league/reports/standingsDetails.aspx?golferID=2754&amp;weekNum=16&amp;aID=26" TargetMode="External"/><Relationship Id="rId478" Type="http://schemas.openxmlformats.org/officeDocument/2006/relationships/hyperlink" Target="https://secure.gcmtotalsolutions.com/league/reports/standingsDetails.aspx?golferID=2768&amp;weekNum=14&amp;aID=26" TargetMode="External"/><Relationship Id="rId685" Type="http://schemas.openxmlformats.org/officeDocument/2006/relationships/hyperlink" Target="https://secure.gcmtotalsolutions.com/league/reports/standingsDetails.aspx?golferID=2780&amp;weekNum=13&amp;aID=26" TargetMode="External"/><Relationship Id="rId892" Type="http://schemas.openxmlformats.org/officeDocument/2006/relationships/hyperlink" Target="https://secure.gcmtotalsolutions.com/league/reports/standingsDetails.aspx?golferID=2793&amp;weekNum=12&amp;aID=26" TargetMode="External"/><Relationship Id="rId2159" Type="http://schemas.openxmlformats.org/officeDocument/2006/relationships/hyperlink" Target="https://secure.gcmtotalsolutions.com/league/reports/standingsDetails.aspx?golferID=2872&amp;weekNum=15&amp;aID=26" TargetMode="External"/><Relationship Id="rId2366" Type="http://schemas.openxmlformats.org/officeDocument/2006/relationships/hyperlink" Target="https://secure.gcmtotalsolutions.com/league/reports/standingsDetails.aspx?golferID=2885&amp;weekNum=14&amp;aID=26" TargetMode="External"/><Relationship Id="rId2573" Type="http://schemas.openxmlformats.org/officeDocument/2006/relationships/hyperlink" Target="https://secure.gcmtotalsolutions.com/league/reports/standingsDetails.aspx?golferID=2897&amp;weekNum=13&amp;aID=26" TargetMode="External"/><Relationship Id="rId2780" Type="http://schemas.openxmlformats.org/officeDocument/2006/relationships/hyperlink" Target="https://secure.gcmtotalsolutions.com/league/reports/standingsDetails.aspx?golferID=2910&amp;weekNum=12&amp;aID=26" TargetMode="External"/><Relationship Id="rId100" Type="http://schemas.openxmlformats.org/officeDocument/2006/relationships/hyperlink" Target="https://secure.gcmtotalsolutions.com/league/reports/standingsDetails.aspx?golferID=2745&amp;weekNum=4&amp;aID=26" TargetMode="External"/><Relationship Id="rId338" Type="http://schemas.openxmlformats.org/officeDocument/2006/relationships/hyperlink" Target="https://secure.gcmtotalsolutions.com/league/reports/standingsDetails.aspx?golferID=2760&amp;weekNum=2&amp;aID=26" TargetMode="External"/><Relationship Id="rId545" Type="http://schemas.openxmlformats.org/officeDocument/2006/relationships/hyperlink" Target="https://secure.gcmtotalsolutions.com/league/reports/standingsDetails.aspx?golferID=2772&amp;weekNum=1&amp;aID=26" TargetMode="External"/><Relationship Id="rId752" Type="http://schemas.openxmlformats.org/officeDocument/2006/relationships/hyperlink" Target="https://secure.gcmtotalsolutions.com/league/reports/standingsDetails.aspx?golferID=2784&amp;weekNum=16&amp;aID=26" TargetMode="External"/><Relationship Id="rId1175" Type="http://schemas.openxmlformats.org/officeDocument/2006/relationships/hyperlink" Target="https://secure.gcmtotalsolutions.com/league/reports/standingsDetails.aspx?golferID=2811&amp;weekNum=7&amp;aID=26" TargetMode="External"/><Relationship Id="rId1382" Type="http://schemas.openxmlformats.org/officeDocument/2006/relationships/hyperlink" Target="https://secure.gcmtotalsolutions.com/league/reports/standingsDetails.aspx?golferID=2823&amp;weekNum=6&amp;aID=26" TargetMode="External"/><Relationship Id="rId2019" Type="http://schemas.openxmlformats.org/officeDocument/2006/relationships/hyperlink" Target="https://secure.gcmtotalsolutions.com/league/reports/standingsDetails.aspx?golferID=2864&amp;weekNum=3&amp;aID=26" TargetMode="External"/><Relationship Id="rId2226" Type="http://schemas.openxmlformats.org/officeDocument/2006/relationships/hyperlink" Target="https://secure.gcmtotalsolutions.com/league/reports/standingsDetails.aspx?golferID=2877&amp;weekNum=2&amp;aID=26" TargetMode="External"/><Relationship Id="rId2433" Type="http://schemas.openxmlformats.org/officeDocument/2006/relationships/hyperlink" Target="https://secure.gcmtotalsolutions.com/league/reports/standingsDetails.aspx?golferID=2890&amp;weekNum=1&amp;aID=26" TargetMode="External"/><Relationship Id="rId2640" Type="http://schemas.openxmlformats.org/officeDocument/2006/relationships/hyperlink" Target="https://secure.gcmtotalsolutions.com/league/reports/standingsDetails.aspx?golferID=2901&amp;weekNum=16&amp;aID=26" TargetMode="External"/><Relationship Id="rId405" Type="http://schemas.openxmlformats.org/officeDocument/2006/relationships/hyperlink" Target="https://secure.gcmtotalsolutions.com/league/reports/standingsDetails.aspx?golferID=2764&amp;weekNum=5&amp;aID=26" TargetMode="External"/><Relationship Id="rId612" Type="http://schemas.openxmlformats.org/officeDocument/2006/relationships/hyperlink" Target="https://secure.gcmtotalsolutions.com/league/reports/standingsDetails.aspx?golferID=2776&amp;weekNum=4&amp;aID=26" TargetMode="External"/><Relationship Id="rId1035" Type="http://schemas.openxmlformats.org/officeDocument/2006/relationships/hyperlink" Target="https://secure.gcmtotalsolutions.com/league/reports/standingsDetails.aspx?golferID=2803&amp;weekNum=11&amp;aID=26" TargetMode="External"/><Relationship Id="rId1242" Type="http://schemas.openxmlformats.org/officeDocument/2006/relationships/hyperlink" Target="https://secure.gcmtotalsolutions.com/league/reports/standingsDetails.aspx?golferID=2815&amp;weekNum=10&amp;aID=26" TargetMode="External"/><Relationship Id="rId1687" Type="http://schemas.openxmlformats.org/officeDocument/2006/relationships/hyperlink" Target="https://secure.gcmtotalsolutions.com/league/reports/standingsDetails.aspx?golferID=2842&amp;weekNum=7&amp;aID=26" TargetMode="External"/><Relationship Id="rId1894" Type="http://schemas.openxmlformats.org/officeDocument/2006/relationships/hyperlink" Target="https://secure.gcmtotalsolutions.com/league/reports/standingsDetails.aspx?golferID=2856&amp;weekNum=6&amp;aID=26" TargetMode="External"/><Relationship Id="rId2500" Type="http://schemas.openxmlformats.org/officeDocument/2006/relationships/hyperlink" Target="https://secure.gcmtotalsolutions.com/league/reports/standingsDetails.aspx?golferID=2914&amp;weekNum=4&amp;aID=26" TargetMode="External"/><Relationship Id="rId2738" Type="http://schemas.openxmlformats.org/officeDocument/2006/relationships/hyperlink" Target="https://secure.gcmtotalsolutions.com/league/reports/standingsDetails.aspx?golferID=2908&amp;weekNum=2&amp;aID=26" TargetMode="External"/><Relationship Id="rId917" Type="http://schemas.openxmlformats.org/officeDocument/2006/relationships/hyperlink" Target="https://secure.gcmtotalsolutions.com/league/reports/standingsDetails.aspx?golferID=2795&amp;weekNum=5&amp;aID=26" TargetMode="External"/><Relationship Id="rId1102" Type="http://schemas.openxmlformats.org/officeDocument/2006/relationships/hyperlink" Target="https://secure.gcmtotalsolutions.com/league/reports/standingsDetails.aspx?golferID=2806&amp;weekNum=14&amp;aID=26" TargetMode="External"/><Relationship Id="rId1547" Type="http://schemas.openxmlformats.org/officeDocument/2006/relationships/hyperlink" Target="https://secure.gcmtotalsolutions.com/league/reports/standingsDetails.aspx?golferID=2833&amp;weekNum=11&amp;aID=26" TargetMode="External"/><Relationship Id="rId1754" Type="http://schemas.openxmlformats.org/officeDocument/2006/relationships/hyperlink" Target="https://secure.gcmtotalsolutions.com/league/reports/standingsDetails.aspx?golferID=2846&amp;weekNum=10&amp;aID=26" TargetMode="External"/><Relationship Id="rId1961" Type="http://schemas.openxmlformats.org/officeDocument/2006/relationships/hyperlink" Target="https://secure.gcmtotalsolutions.com/league/reports/standingsDetails.aspx?golferID=2860&amp;weekNum=9&amp;aID=26" TargetMode="External"/><Relationship Id="rId46" Type="http://schemas.openxmlformats.org/officeDocument/2006/relationships/hyperlink" Target="https://secure.gcmtotalsolutions.com/league/reports/standingsDetails.aspx?golferID=2741&amp;weekNum=14&amp;aID=26" TargetMode="External"/><Relationship Id="rId1407" Type="http://schemas.openxmlformats.org/officeDocument/2006/relationships/hyperlink" Target="https://secure.gcmtotalsolutions.com/league/reports/standingsDetails.aspx?golferID=2824&amp;weekNum=15&amp;aID=26" TargetMode="External"/><Relationship Id="rId1614" Type="http://schemas.openxmlformats.org/officeDocument/2006/relationships/hyperlink" Target="https://secure.gcmtotalsolutions.com/league/reports/standingsDetails.aspx?golferID=2837&amp;weekNum=14&amp;aID=26" TargetMode="External"/><Relationship Id="rId1821" Type="http://schemas.openxmlformats.org/officeDocument/2006/relationships/hyperlink" Target="https://secure.gcmtotalsolutions.com/league/reports/standingsDetails.aspx?golferID=2850&amp;weekNum=13&amp;aID=26" TargetMode="External"/><Relationship Id="rId195" Type="http://schemas.openxmlformats.org/officeDocument/2006/relationships/hyperlink" Target="https://secure.gcmtotalsolutions.com/league/reports/standingsDetails.aspx?golferID=2752&amp;weekNum=3&amp;aID=26" TargetMode="External"/><Relationship Id="rId1919" Type="http://schemas.openxmlformats.org/officeDocument/2006/relationships/hyperlink" Target="https://secure.gcmtotalsolutions.com/league/reports/standingsDetails.aspx?golferID=2857&amp;weekNum=15&amp;aID=26" TargetMode="External"/><Relationship Id="rId2083" Type="http://schemas.openxmlformats.org/officeDocument/2006/relationships/hyperlink" Target="https://secure.gcmtotalsolutions.com/league/reports/standingsDetails.aspx?golferID=2868&amp;weekNum=3&amp;aID=26" TargetMode="External"/><Relationship Id="rId2290" Type="http://schemas.openxmlformats.org/officeDocument/2006/relationships/hyperlink" Target="https://secure.gcmtotalsolutions.com/league/reports/standingsDetails.aspx?golferID=2881&amp;weekNum=2&amp;aID=26" TargetMode="External"/><Relationship Id="rId2388" Type="http://schemas.openxmlformats.org/officeDocument/2006/relationships/hyperlink" Target="https://secure.gcmtotalsolutions.com/league/reports/standingsDetails.aspx?golferID=2887&amp;weekNum=4&amp;aID=26" TargetMode="External"/><Relationship Id="rId2595" Type="http://schemas.openxmlformats.org/officeDocument/2006/relationships/hyperlink" Target="https://secure.gcmtotalsolutions.com/league/reports/standingsDetails.aspx?golferID=2899&amp;weekNum=3&amp;aID=26" TargetMode="External"/><Relationship Id="rId262" Type="http://schemas.openxmlformats.org/officeDocument/2006/relationships/hyperlink" Target="https://secure.gcmtotalsolutions.com/league/reports/standingsDetails.aspx?golferID=2756&amp;weekNum=6&amp;aID=26" TargetMode="External"/><Relationship Id="rId567" Type="http://schemas.openxmlformats.org/officeDocument/2006/relationships/hyperlink" Target="https://secure.gcmtotalsolutions.com/league/reports/standingsDetails.aspx?golferID=2773&amp;weekNum=7&amp;aID=26" TargetMode="External"/><Relationship Id="rId1197" Type="http://schemas.openxmlformats.org/officeDocument/2006/relationships/hyperlink" Target="https://secure.gcmtotalsolutions.com/league/reports/standingsDetails.aspx?golferID=2812&amp;weekNum=13&amp;aID=26" TargetMode="External"/><Relationship Id="rId2150" Type="http://schemas.openxmlformats.org/officeDocument/2006/relationships/hyperlink" Target="https://secure.gcmtotalsolutions.com/league/reports/standingsDetails.aspx?golferID=2872&amp;weekNum=6&amp;aID=26" TargetMode="External"/><Relationship Id="rId2248" Type="http://schemas.openxmlformats.org/officeDocument/2006/relationships/hyperlink" Target="https://secure.gcmtotalsolutions.com/league/reports/standingsDetails.aspx?golferID=2878&amp;weekNum=8&amp;aID=26" TargetMode="External"/><Relationship Id="rId122" Type="http://schemas.openxmlformats.org/officeDocument/2006/relationships/hyperlink" Target="https://secure.gcmtotalsolutions.com/league/reports/standingsDetails.aspx?golferID=2747&amp;weekNum=10&amp;aID=26" TargetMode="External"/><Relationship Id="rId774" Type="http://schemas.openxmlformats.org/officeDocument/2006/relationships/hyperlink" Target="https://secure.gcmtotalsolutions.com/league/reports/standingsDetails.aspx?golferID=2786&amp;weekNum=6&amp;aID=26" TargetMode="External"/><Relationship Id="rId981" Type="http://schemas.openxmlformats.org/officeDocument/2006/relationships/hyperlink" Target="https://secure.gcmtotalsolutions.com/league/reports/standingsDetails.aspx?golferID=2799&amp;weekNum=5&amp;aID=26" TargetMode="External"/><Relationship Id="rId1057" Type="http://schemas.openxmlformats.org/officeDocument/2006/relationships/hyperlink" Target="https://secure.gcmtotalsolutions.com/league/reports/standingsDetails.aspx?golferID=2805&amp;weekNum=1&amp;aID=26" TargetMode="External"/><Relationship Id="rId2010" Type="http://schemas.openxmlformats.org/officeDocument/2006/relationships/hyperlink" Target="https://secure.gcmtotalsolutions.com/league/reports/standingsDetails.aspx?golferID=2863&amp;weekNum=10&amp;aID=26" TargetMode="External"/><Relationship Id="rId2455" Type="http://schemas.openxmlformats.org/officeDocument/2006/relationships/hyperlink" Target="https://secure.gcmtotalsolutions.com/league/reports/standingsDetails.aspx?golferID=2891&amp;weekNum=7&amp;aID=26" TargetMode="External"/><Relationship Id="rId2662" Type="http://schemas.openxmlformats.org/officeDocument/2006/relationships/hyperlink" Target="https://secure.gcmtotalsolutions.com/league/reports/standingsDetails.aspx?golferID=2903&amp;weekNum=6&amp;aID=26" TargetMode="External"/><Relationship Id="rId427" Type="http://schemas.openxmlformats.org/officeDocument/2006/relationships/hyperlink" Target="https://secure.gcmtotalsolutions.com/league/reports/standingsDetails.aspx?golferID=2765&amp;weekNum=11&amp;aID=26" TargetMode="External"/><Relationship Id="rId634" Type="http://schemas.openxmlformats.org/officeDocument/2006/relationships/hyperlink" Target="https://secure.gcmtotalsolutions.com/league/reports/standingsDetails.aspx?golferID=2777&amp;weekNum=10&amp;aID=26" TargetMode="External"/><Relationship Id="rId841" Type="http://schemas.openxmlformats.org/officeDocument/2006/relationships/hyperlink" Target="https://secure.gcmtotalsolutions.com/league/reports/standingsDetails.aspx?golferID=2790&amp;weekNum=9&amp;aID=26" TargetMode="External"/><Relationship Id="rId1264" Type="http://schemas.openxmlformats.org/officeDocument/2006/relationships/hyperlink" Target="https://secure.gcmtotalsolutions.com/league/reports/standingsDetails.aspx?golferID=2816&amp;weekNum=16&amp;aID=26" TargetMode="External"/><Relationship Id="rId1471" Type="http://schemas.openxmlformats.org/officeDocument/2006/relationships/hyperlink" Target="https://secure.gcmtotalsolutions.com/league/reports/standingsDetails.aspx?golferID=2828&amp;weekNum=15&amp;aID=26" TargetMode="External"/><Relationship Id="rId1569" Type="http://schemas.openxmlformats.org/officeDocument/2006/relationships/hyperlink" Target="https://secure.gcmtotalsolutions.com/league/reports/standingsDetails.aspx?golferID=2835&amp;weekNum=1&amp;aID=26" TargetMode="External"/><Relationship Id="rId2108" Type="http://schemas.openxmlformats.org/officeDocument/2006/relationships/hyperlink" Target="https://secure.gcmtotalsolutions.com/league/reports/standingsDetails.aspx?golferID=2869&amp;weekNum=12&amp;aID=26" TargetMode="External"/><Relationship Id="rId2315" Type="http://schemas.openxmlformats.org/officeDocument/2006/relationships/hyperlink" Target="https://secure.gcmtotalsolutions.com/league/reports/standingsDetails.aspx?golferID=2882&amp;weekNum=11&amp;aID=26" TargetMode="External"/><Relationship Id="rId2522" Type="http://schemas.openxmlformats.org/officeDocument/2006/relationships/hyperlink" Target="https://secure.gcmtotalsolutions.com/league/reports/standingsDetails.aspx?golferID=2894&amp;weekNum=10&amp;aID=26" TargetMode="External"/><Relationship Id="rId701" Type="http://schemas.openxmlformats.org/officeDocument/2006/relationships/hyperlink" Target="https://secure.gcmtotalsolutions.com/league/reports/standingsDetails.aspx?golferID=2781&amp;weekNum=13&amp;aID=26" TargetMode="External"/><Relationship Id="rId939" Type="http://schemas.openxmlformats.org/officeDocument/2006/relationships/hyperlink" Target="https://secure.gcmtotalsolutions.com/league/reports/standingsDetails.aspx?golferID=2796&amp;weekNum=11&amp;aID=26" TargetMode="External"/><Relationship Id="rId1124" Type="http://schemas.openxmlformats.org/officeDocument/2006/relationships/hyperlink" Target="https://secure.gcmtotalsolutions.com/league/reports/standingsDetails.aspx?golferID=2808&amp;weekNum=4&amp;aID=26" TargetMode="External"/><Relationship Id="rId1331" Type="http://schemas.openxmlformats.org/officeDocument/2006/relationships/hyperlink" Target="https://secure.gcmtotalsolutions.com/league/reports/standingsDetails.aspx?golferID=2820&amp;weekNum=3&amp;aID=26" TargetMode="External"/><Relationship Id="rId1776" Type="http://schemas.openxmlformats.org/officeDocument/2006/relationships/hyperlink" Target="https://secure.gcmtotalsolutions.com/league/reports/standingsDetails.aspx?golferID=2847&amp;weekNum=16&amp;aID=26" TargetMode="External"/><Relationship Id="rId1983" Type="http://schemas.openxmlformats.org/officeDocument/2006/relationships/hyperlink" Target="https://secure.gcmtotalsolutions.com/league/reports/standingsDetails.aspx?golferID=2861&amp;weekNum=15&amp;aID=26" TargetMode="External"/><Relationship Id="rId68" Type="http://schemas.openxmlformats.org/officeDocument/2006/relationships/hyperlink" Target="https://secure.gcmtotalsolutions.com/league/reports/standingsDetails.aspx?golferID=2743&amp;weekNum=4&amp;aID=26" TargetMode="External"/><Relationship Id="rId1429" Type="http://schemas.openxmlformats.org/officeDocument/2006/relationships/hyperlink" Target="https://secure.gcmtotalsolutions.com/league/reports/standingsDetails.aspx?golferID=2826&amp;weekNum=5&amp;aID=26" TargetMode="External"/><Relationship Id="rId1636" Type="http://schemas.openxmlformats.org/officeDocument/2006/relationships/hyperlink" Target="https://secure.gcmtotalsolutions.com/league/reports/standingsDetails.aspx?golferID=2839&amp;weekNum=4&amp;aID=26" TargetMode="External"/><Relationship Id="rId1843" Type="http://schemas.openxmlformats.org/officeDocument/2006/relationships/hyperlink" Target="https://secure.gcmtotalsolutions.com/league/reports/standingsDetails.aspx?golferID=2852&amp;weekNum=3&amp;aID=26" TargetMode="External"/><Relationship Id="rId1703" Type="http://schemas.openxmlformats.org/officeDocument/2006/relationships/hyperlink" Target="https://secure.gcmtotalsolutions.com/league/reports/standingsDetails.aspx?golferID=2843&amp;weekNum=7&amp;aID=26" TargetMode="External"/><Relationship Id="rId1910" Type="http://schemas.openxmlformats.org/officeDocument/2006/relationships/hyperlink" Target="https://secure.gcmtotalsolutions.com/league/reports/standingsDetails.aspx?golferID=2857&amp;weekNum=6&amp;aID=26" TargetMode="External"/><Relationship Id="rId284" Type="http://schemas.openxmlformats.org/officeDocument/2006/relationships/hyperlink" Target="https://secure.gcmtotalsolutions.com/league/reports/standingsDetails.aspx?golferID=2915&amp;weekNum=12&amp;aID=26" TargetMode="External"/><Relationship Id="rId491" Type="http://schemas.openxmlformats.org/officeDocument/2006/relationships/hyperlink" Target="https://secure.gcmtotalsolutions.com/league/reports/standingsDetails.aspx?golferID=2769&amp;weekNum=11&amp;aID=26" TargetMode="External"/><Relationship Id="rId2172" Type="http://schemas.openxmlformats.org/officeDocument/2006/relationships/hyperlink" Target="https://secure.gcmtotalsolutions.com/league/reports/standingsDetails.aspx?golferID=2873&amp;weekNum=12&amp;aID=26" TargetMode="External"/><Relationship Id="rId144" Type="http://schemas.openxmlformats.org/officeDocument/2006/relationships/hyperlink" Target="https://secure.gcmtotalsolutions.com/league/reports/standingsDetails.aspx?golferID=2748&amp;weekNum=16&amp;aID=26" TargetMode="External"/><Relationship Id="rId589" Type="http://schemas.openxmlformats.org/officeDocument/2006/relationships/hyperlink" Target="https://secure.gcmtotalsolutions.com/league/reports/standingsDetails.aspx?golferID=2774&amp;weekNum=13&amp;aID=26" TargetMode="External"/><Relationship Id="rId796" Type="http://schemas.openxmlformats.org/officeDocument/2006/relationships/hyperlink" Target="https://secure.gcmtotalsolutions.com/league/reports/standingsDetails.aspx?golferID=2787&amp;weekNum=12&amp;aID=26" TargetMode="External"/><Relationship Id="rId2477" Type="http://schemas.openxmlformats.org/officeDocument/2006/relationships/hyperlink" Target="https://secure.gcmtotalsolutions.com/league/reports/standingsDetails.aspx?golferID=2892&amp;weekNum=13&amp;aID=26" TargetMode="External"/><Relationship Id="rId2684" Type="http://schemas.openxmlformats.org/officeDocument/2006/relationships/hyperlink" Target="https://secure.gcmtotalsolutions.com/league/reports/standingsDetails.aspx?golferID=2904&amp;weekNum=12&amp;aID=26" TargetMode="External"/><Relationship Id="rId351" Type="http://schemas.openxmlformats.org/officeDocument/2006/relationships/hyperlink" Target="https://secure.gcmtotalsolutions.com/league/reports/standingsDetails.aspx?golferID=2760&amp;weekNum=15&amp;aID=26" TargetMode="External"/><Relationship Id="rId449" Type="http://schemas.openxmlformats.org/officeDocument/2006/relationships/hyperlink" Target="https://secure.gcmtotalsolutions.com/league/reports/standingsDetails.aspx?golferID=2767&amp;weekNum=1&amp;aID=26" TargetMode="External"/><Relationship Id="rId656" Type="http://schemas.openxmlformats.org/officeDocument/2006/relationships/hyperlink" Target="https://secure.gcmtotalsolutions.com/league/reports/standingsDetails.aspx?golferID=2778&amp;weekNum=16&amp;aID=26" TargetMode="External"/><Relationship Id="rId863" Type="http://schemas.openxmlformats.org/officeDocument/2006/relationships/hyperlink" Target="https://secure.gcmtotalsolutions.com/league/reports/standingsDetails.aspx?golferID=2791&amp;weekNum=15&amp;aID=26" TargetMode="External"/><Relationship Id="rId1079" Type="http://schemas.openxmlformats.org/officeDocument/2006/relationships/hyperlink" Target="https://secure.gcmtotalsolutions.com/league/reports/standingsDetails.aspx?golferID=2804&amp;weekNum=7&amp;aID=26" TargetMode="External"/><Relationship Id="rId1286" Type="http://schemas.openxmlformats.org/officeDocument/2006/relationships/hyperlink" Target="https://secure.gcmtotalsolutions.com/league/reports/standingsDetails.aspx?golferID=2818&amp;weekNum=6&amp;aID=26" TargetMode="External"/><Relationship Id="rId1493" Type="http://schemas.openxmlformats.org/officeDocument/2006/relationships/hyperlink" Target="https://secure.gcmtotalsolutions.com/league/reports/standingsDetails.aspx?golferID=2830&amp;weekNum=5&amp;aID=26" TargetMode="External"/><Relationship Id="rId2032" Type="http://schemas.openxmlformats.org/officeDocument/2006/relationships/hyperlink" Target="https://secure.gcmtotalsolutions.com/league/reports/standingsDetails.aspx?golferID=2864&amp;weekNum=16&amp;aID=26" TargetMode="External"/><Relationship Id="rId2337" Type="http://schemas.openxmlformats.org/officeDocument/2006/relationships/hyperlink" Target="https://secure.gcmtotalsolutions.com/league/reports/standingsDetails.aspx?golferID=2884&amp;weekNum=1&amp;aID=26" TargetMode="External"/><Relationship Id="rId2544" Type="http://schemas.openxmlformats.org/officeDocument/2006/relationships/hyperlink" Target="https://secure.gcmtotalsolutions.com/league/reports/standingsDetails.aspx?golferID=2895&amp;weekNum=16&amp;aID=26" TargetMode="External"/><Relationship Id="rId211" Type="http://schemas.openxmlformats.org/officeDocument/2006/relationships/hyperlink" Target="https://secure.gcmtotalsolutions.com/league/reports/standingsDetails.aspx?golferID=2753&amp;weekNum=3&amp;aID=26" TargetMode="External"/><Relationship Id="rId309" Type="http://schemas.openxmlformats.org/officeDocument/2006/relationships/hyperlink" Target="https://secure.gcmtotalsolutions.com/league/reports/standingsDetails.aspx?golferID=2758&amp;weekNum=5&amp;aID=26" TargetMode="External"/><Relationship Id="rId516" Type="http://schemas.openxmlformats.org/officeDocument/2006/relationships/hyperlink" Target="https://secure.gcmtotalsolutions.com/league/reports/standingsDetails.aspx?golferID=2912&amp;weekNum=4&amp;aID=26" TargetMode="External"/><Relationship Id="rId1146" Type="http://schemas.openxmlformats.org/officeDocument/2006/relationships/hyperlink" Target="https://secure.gcmtotalsolutions.com/league/reports/standingsDetails.aspx?golferID=2809&amp;weekNum=10&amp;aID=26" TargetMode="External"/><Relationship Id="rId1798" Type="http://schemas.openxmlformats.org/officeDocument/2006/relationships/hyperlink" Target="https://secure.gcmtotalsolutions.com/league/reports/standingsDetails.aspx?golferID=2849&amp;weekNum=6&amp;aID=26" TargetMode="External"/><Relationship Id="rId2751" Type="http://schemas.openxmlformats.org/officeDocument/2006/relationships/hyperlink" Target="https://secure.gcmtotalsolutions.com/league/reports/standingsDetails.aspx?golferID=2908&amp;weekNum=15&amp;aID=26" TargetMode="External"/><Relationship Id="rId723" Type="http://schemas.openxmlformats.org/officeDocument/2006/relationships/hyperlink" Target="https://secure.gcmtotalsolutions.com/league/reports/standingsDetails.aspx?golferID=2783&amp;weekNum=3&amp;aID=26" TargetMode="External"/><Relationship Id="rId930" Type="http://schemas.openxmlformats.org/officeDocument/2006/relationships/hyperlink" Target="https://secure.gcmtotalsolutions.com/league/reports/standingsDetails.aspx?golferID=2796&amp;weekNum=2&amp;aID=26" TargetMode="External"/><Relationship Id="rId1006" Type="http://schemas.openxmlformats.org/officeDocument/2006/relationships/hyperlink" Target="https://secure.gcmtotalsolutions.com/league/reports/standingsDetails.aspx?golferID=2800&amp;weekNum=14&amp;aID=26" TargetMode="External"/><Relationship Id="rId1353" Type="http://schemas.openxmlformats.org/officeDocument/2006/relationships/hyperlink" Target="https://secure.gcmtotalsolutions.com/league/reports/standingsDetails.aspx?golferID=2821&amp;weekNum=9&amp;aID=26" TargetMode="External"/><Relationship Id="rId1560" Type="http://schemas.openxmlformats.org/officeDocument/2006/relationships/hyperlink" Target="https://secure.gcmtotalsolutions.com/league/reports/standingsDetails.aspx?golferID=2834&amp;weekNum=8&amp;aID=26" TargetMode="External"/><Relationship Id="rId1658" Type="http://schemas.openxmlformats.org/officeDocument/2006/relationships/hyperlink" Target="https://secure.gcmtotalsolutions.com/league/reports/standingsDetails.aspx?golferID=2840&amp;weekNum=10&amp;aID=26" TargetMode="External"/><Relationship Id="rId1865" Type="http://schemas.openxmlformats.org/officeDocument/2006/relationships/hyperlink" Target="https://secure.gcmtotalsolutions.com/league/reports/standingsDetails.aspx?golferID=2854&amp;weekNum=9&amp;aID=26" TargetMode="External"/><Relationship Id="rId2404" Type="http://schemas.openxmlformats.org/officeDocument/2006/relationships/hyperlink" Target="https://secure.gcmtotalsolutions.com/league/reports/standingsDetails.aspx?golferID=2888&amp;weekNum=4&amp;aID=26" TargetMode="External"/><Relationship Id="rId2611" Type="http://schemas.openxmlformats.org/officeDocument/2006/relationships/hyperlink" Target="https://secure.gcmtotalsolutions.com/league/reports/standingsDetails.aspx?golferID=2900&amp;weekNum=3&amp;aID=26" TargetMode="External"/><Relationship Id="rId2709" Type="http://schemas.openxmlformats.org/officeDocument/2006/relationships/hyperlink" Target="https://secure.gcmtotalsolutions.com/league/reports/standingsDetails.aspx?golferID=2906&amp;weekNum=5&amp;aID=26" TargetMode="External"/><Relationship Id="rId1213" Type="http://schemas.openxmlformats.org/officeDocument/2006/relationships/hyperlink" Target="https://secure.gcmtotalsolutions.com/league/reports/standingsDetails.aspx?golferID=2813&amp;weekNum=13&amp;aID=26" TargetMode="External"/><Relationship Id="rId1420" Type="http://schemas.openxmlformats.org/officeDocument/2006/relationships/hyperlink" Target="https://secure.gcmtotalsolutions.com/league/reports/standingsDetails.aspx?golferID=2825&amp;weekNum=12&amp;aID=26" TargetMode="External"/><Relationship Id="rId1518" Type="http://schemas.openxmlformats.org/officeDocument/2006/relationships/hyperlink" Target="https://secure.gcmtotalsolutions.com/league/reports/standingsDetails.aspx?golferID=2831&amp;weekNum=14&amp;aID=26" TargetMode="External"/><Relationship Id="rId1725" Type="http://schemas.openxmlformats.org/officeDocument/2006/relationships/hyperlink" Target="https://secure.gcmtotalsolutions.com/league/reports/standingsDetails.aspx?golferID=2844&amp;weekNum=13&amp;aID=26" TargetMode="External"/><Relationship Id="rId1932" Type="http://schemas.openxmlformats.org/officeDocument/2006/relationships/hyperlink" Target="https://secure.gcmtotalsolutions.com/league/reports/standingsDetails.aspx?golferID=2858&amp;weekNum=12&amp;aID=26" TargetMode="External"/><Relationship Id="rId17" Type="http://schemas.openxmlformats.org/officeDocument/2006/relationships/hyperlink" Target="https://secure.gcmtotalsolutions.com/league/reports/standingsDetails.aspx?golferID=2740&amp;weekNum=1&amp;aID=26" TargetMode="External"/><Relationship Id="rId2194" Type="http://schemas.openxmlformats.org/officeDocument/2006/relationships/hyperlink" Target="https://secure.gcmtotalsolutions.com/league/reports/standingsDetails.aspx?golferID=2875&amp;weekNum=2&amp;aID=26" TargetMode="External"/><Relationship Id="rId166" Type="http://schemas.openxmlformats.org/officeDocument/2006/relationships/hyperlink" Target="https://secure.gcmtotalsolutions.com/league/reports/standingsDetails.aspx?golferID=2750&amp;weekNum=6&amp;aID=26" TargetMode="External"/><Relationship Id="rId373" Type="http://schemas.openxmlformats.org/officeDocument/2006/relationships/hyperlink" Target="https://secure.gcmtotalsolutions.com/league/reports/standingsDetails.aspx?golferID=2762&amp;weekNum=5&amp;aID=26" TargetMode="External"/><Relationship Id="rId580" Type="http://schemas.openxmlformats.org/officeDocument/2006/relationships/hyperlink" Target="https://secure.gcmtotalsolutions.com/league/reports/standingsDetails.aspx?golferID=2774&amp;weekNum=4&amp;aID=26" TargetMode="External"/><Relationship Id="rId2054" Type="http://schemas.openxmlformats.org/officeDocument/2006/relationships/hyperlink" Target="https://secure.gcmtotalsolutions.com/league/reports/standingsDetails.aspx?golferID=2866&amp;weekNum=6&amp;aID=26" TargetMode="External"/><Relationship Id="rId2261" Type="http://schemas.openxmlformats.org/officeDocument/2006/relationships/hyperlink" Target="https://secure.gcmtotalsolutions.com/league/reports/standingsDetails.aspx?golferID=2879&amp;weekNum=5&amp;aID=26" TargetMode="External"/><Relationship Id="rId2499" Type="http://schemas.openxmlformats.org/officeDocument/2006/relationships/hyperlink" Target="https://secure.gcmtotalsolutions.com/league/reports/standingsDetails.aspx?golferID=2914&amp;weekNum=3&amp;aID=26" TargetMode="External"/><Relationship Id="rId1" Type="http://schemas.openxmlformats.org/officeDocument/2006/relationships/hyperlink" Target="https://secure.gcmtotalsolutions.com/league/reports/standingsDetails.aspx?golferID=2739&amp;weekNum=1&amp;aID=26" TargetMode="External"/><Relationship Id="rId233" Type="http://schemas.openxmlformats.org/officeDocument/2006/relationships/hyperlink" Target="https://secure.gcmtotalsolutions.com/league/reports/standingsDetails.aspx?golferID=2754&amp;weekNum=9&amp;aID=26" TargetMode="External"/><Relationship Id="rId440" Type="http://schemas.openxmlformats.org/officeDocument/2006/relationships/hyperlink" Target="https://secure.gcmtotalsolutions.com/league/reports/standingsDetails.aspx?golferID=2766&amp;weekNum=8&amp;aID=26" TargetMode="External"/><Relationship Id="rId678" Type="http://schemas.openxmlformats.org/officeDocument/2006/relationships/hyperlink" Target="https://secure.gcmtotalsolutions.com/league/reports/standingsDetails.aspx?golferID=2780&amp;weekNum=6&amp;aID=26" TargetMode="External"/><Relationship Id="rId885" Type="http://schemas.openxmlformats.org/officeDocument/2006/relationships/hyperlink" Target="https://secure.gcmtotalsolutions.com/league/reports/standingsDetails.aspx?golferID=2793&amp;weekNum=5&amp;aID=26" TargetMode="External"/><Relationship Id="rId1070" Type="http://schemas.openxmlformats.org/officeDocument/2006/relationships/hyperlink" Target="https://secure.gcmtotalsolutions.com/league/reports/standingsDetails.aspx?golferID=2805&amp;weekNum=14&amp;aID=26" TargetMode="External"/><Relationship Id="rId2121" Type="http://schemas.openxmlformats.org/officeDocument/2006/relationships/hyperlink" Target="https://secure.gcmtotalsolutions.com/league/reports/standingsDetails.aspx?golferID=2870&amp;weekNum=9&amp;aID=26" TargetMode="External"/><Relationship Id="rId2359" Type="http://schemas.openxmlformats.org/officeDocument/2006/relationships/hyperlink" Target="https://secure.gcmtotalsolutions.com/league/reports/standingsDetails.aspx?golferID=2885&amp;weekNum=7&amp;aID=26" TargetMode="External"/><Relationship Id="rId2566" Type="http://schemas.openxmlformats.org/officeDocument/2006/relationships/hyperlink" Target="https://secure.gcmtotalsolutions.com/league/reports/standingsDetails.aspx?golferID=2897&amp;weekNum=6&amp;aID=26" TargetMode="External"/><Relationship Id="rId2773" Type="http://schemas.openxmlformats.org/officeDocument/2006/relationships/hyperlink" Target="https://secure.gcmtotalsolutions.com/league/reports/standingsDetails.aspx?golferID=2910&amp;weekNum=5&amp;aID=26" TargetMode="External"/><Relationship Id="rId300" Type="http://schemas.openxmlformats.org/officeDocument/2006/relationships/hyperlink" Target="https://secure.gcmtotalsolutions.com/league/reports/standingsDetails.aspx?golferID=2757&amp;weekNum=12&amp;aID=26" TargetMode="External"/><Relationship Id="rId538" Type="http://schemas.openxmlformats.org/officeDocument/2006/relationships/hyperlink" Target="https://secure.gcmtotalsolutions.com/league/reports/standingsDetails.aspx?golferID=2771&amp;weekNum=10&amp;aID=26" TargetMode="External"/><Relationship Id="rId745" Type="http://schemas.openxmlformats.org/officeDocument/2006/relationships/hyperlink" Target="https://secure.gcmtotalsolutions.com/league/reports/standingsDetails.aspx?golferID=2784&amp;weekNum=9&amp;aID=26" TargetMode="External"/><Relationship Id="rId952" Type="http://schemas.openxmlformats.org/officeDocument/2006/relationships/hyperlink" Target="https://secure.gcmtotalsolutions.com/league/reports/standingsDetails.aspx?golferID=2797&amp;weekNum=8&amp;aID=26" TargetMode="External"/><Relationship Id="rId1168" Type="http://schemas.openxmlformats.org/officeDocument/2006/relationships/hyperlink" Target="https://secure.gcmtotalsolutions.com/league/reports/standingsDetails.aspx?golferID=2810&amp;weekNum=16&amp;aID=26" TargetMode="External"/><Relationship Id="rId1375" Type="http://schemas.openxmlformats.org/officeDocument/2006/relationships/hyperlink" Target="https://secure.gcmtotalsolutions.com/league/reports/standingsDetails.aspx?golferID=2822&amp;weekNum=15&amp;aID=26" TargetMode="External"/><Relationship Id="rId1582" Type="http://schemas.openxmlformats.org/officeDocument/2006/relationships/hyperlink" Target="https://secure.gcmtotalsolutions.com/league/reports/standingsDetails.aspx?golferID=2835&amp;weekNum=14&amp;aID=26" TargetMode="External"/><Relationship Id="rId2219" Type="http://schemas.openxmlformats.org/officeDocument/2006/relationships/hyperlink" Target="https://secure.gcmtotalsolutions.com/league/reports/standingsDetails.aspx?golferID=2876&amp;weekNum=11&amp;aID=26" TargetMode="External"/><Relationship Id="rId2426" Type="http://schemas.openxmlformats.org/officeDocument/2006/relationships/hyperlink" Target="https://secure.gcmtotalsolutions.com/league/reports/standingsDetails.aspx?golferID=2889&amp;weekNum=10&amp;aID=26" TargetMode="External"/><Relationship Id="rId2633" Type="http://schemas.openxmlformats.org/officeDocument/2006/relationships/hyperlink" Target="https://secure.gcmtotalsolutions.com/league/reports/standingsDetails.aspx?golferID=2901&amp;weekNum=9&amp;aID=26" TargetMode="External"/><Relationship Id="rId81" Type="http://schemas.openxmlformats.org/officeDocument/2006/relationships/hyperlink" Target="https://secure.gcmtotalsolutions.com/league/reports/standingsDetails.aspx?golferID=2746&amp;weekNum=1&amp;aID=26" TargetMode="External"/><Relationship Id="rId605" Type="http://schemas.openxmlformats.org/officeDocument/2006/relationships/hyperlink" Target="https://secure.gcmtotalsolutions.com/league/reports/standingsDetails.aspx?golferID=2775&amp;weekNum=13&amp;aID=26" TargetMode="External"/><Relationship Id="rId812" Type="http://schemas.openxmlformats.org/officeDocument/2006/relationships/hyperlink" Target="https://secure.gcmtotalsolutions.com/league/reports/standingsDetails.aspx?golferID=2788&amp;weekNum=12&amp;aID=26" TargetMode="External"/><Relationship Id="rId1028" Type="http://schemas.openxmlformats.org/officeDocument/2006/relationships/hyperlink" Target="https://secure.gcmtotalsolutions.com/league/reports/standingsDetails.aspx?golferID=2803&amp;weekNum=4&amp;aID=26" TargetMode="External"/><Relationship Id="rId1235" Type="http://schemas.openxmlformats.org/officeDocument/2006/relationships/hyperlink" Target="https://secure.gcmtotalsolutions.com/league/reports/standingsDetails.aspx?golferID=2815&amp;weekNum=3&amp;aID=26" TargetMode="External"/><Relationship Id="rId1442" Type="http://schemas.openxmlformats.org/officeDocument/2006/relationships/hyperlink" Target="https://secure.gcmtotalsolutions.com/league/reports/standingsDetails.aspx?golferID=2827&amp;weekNum=2&amp;aID=26" TargetMode="External"/><Relationship Id="rId1887" Type="http://schemas.openxmlformats.org/officeDocument/2006/relationships/hyperlink" Target="https://secure.gcmtotalsolutions.com/league/reports/standingsDetails.aspx?golferID=2855&amp;weekNum=15&amp;aID=26" TargetMode="External"/><Relationship Id="rId1302" Type="http://schemas.openxmlformats.org/officeDocument/2006/relationships/hyperlink" Target="https://secure.gcmtotalsolutions.com/league/reports/standingsDetails.aspx?golferID=2819&amp;weekNum=6&amp;aID=26" TargetMode="External"/><Relationship Id="rId1747" Type="http://schemas.openxmlformats.org/officeDocument/2006/relationships/hyperlink" Target="https://secure.gcmtotalsolutions.com/league/reports/standingsDetails.aspx?golferID=2846&amp;weekNum=3&amp;aID=26" TargetMode="External"/><Relationship Id="rId1954" Type="http://schemas.openxmlformats.org/officeDocument/2006/relationships/hyperlink" Target="https://secure.gcmtotalsolutions.com/league/reports/standingsDetails.aspx?golferID=2860&amp;weekNum=2&amp;aID=26" TargetMode="External"/><Relationship Id="rId2700" Type="http://schemas.openxmlformats.org/officeDocument/2006/relationships/hyperlink" Target="https://secure.gcmtotalsolutions.com/league/reports/standingsDetails.aspx?golferID=2905&amp;weekNum=12&amp;aID=26" TargetMode="External"/><Relationship Id="rId39" Type="http://schemas.openxmlformats.org/officeDocument/2006/relationships/hyperlink" Target="https://secure.gcmtotalsolutions.com/league/reports/standingsDetails.aspx?golferID=2741&amp;weekNum=7&amp;aID=26" TargetMode="External"/><Relationship Id="rId1607" Type="http://schemas.openxmlformats.org/officeDocument/2006/relationships/hyperlink" Target="https://secure.gcmtotalsolutions.com/league/reports/standingsDetails.aspx?golferID=2837&amp;weekNum=7&amp;aID=26" TargetMode="External"/><Relationship Id="rId1814" Type="http://schemas.openxmlformats.org/officeDocument/2006/relationships/hyperlink" Target="https://secure.gcmtotalsolutions.com/league/reports/standingsDetails.aspx?golferID=2850&amp;weekNum=6&amp;aID=26" TargetMode="External"/><Relationship Id="rId188" Type="http://schemas.openxmlformats.org/officeDocument/2006/relationships/hyperlink" Target="https://secure.gcmtotalsolutions.com/league/reports/standingsDetails.aspx?golferID=2751&amp;weekNum=12&amp;aID=26" TargetMode="External"/><Relationship Id="rId395" Type="http://schemas.openxmlformats.org/officeDocument/2006/relationships/hyperlink" Target="https://secure.gcmtotalsolutions.com/league/reports/standingsDetails.aspx?golferID=2763&amp;weekNum=11&amp;aID=26" TargetMode="External"/><Relationship Id="rId2076" Type="http://schemas.openxmlformats.org/officeDocument/2006/relationships/hyperlink" Target="https://secure.gcmtotalsolutions.com/league/reports/standingsDetails.aspx?golferID=2867&amp;weekNum=12&amp;aID=26" TargetMode="External"/><Relationship Id="rId2283" Type="http://schemas.openxmlformats.org/officeDocument/2006/relationships/hyperlink" Target="https://secure.gcmtotalsolutions.com/league/reports/standingsDetails.aspx?golferID=2880&amp;weekNum=11&amp;aID=26" TargetMode="External"/><Relationship Id="rId2490" Type="http://schemas.openxmlformats.org/officeDocument/2006/relationships/hyperlink" Target="https://secure.gcmtotalsolutions.com/league/reports/standingsDetails.aspx?golferID=2893&amp;weekNum=10&amp;aID=26" TargetMode="External"/><Relationship Id="rId2588" Type="http://schemas.openxmlformats.org/officeDocument/2006/relationships/hyperlink" Target="https://secure.gcmtotalsolutions.com/league/reports/standingsDetails.aspx?golferID=2898&amp;weekNum=12&amp;aID=26" TargetMode="External"/><Relationship Id="rId255" Type="http://schemas.openxmlformats.org/officeDocument/2006/relationships/hyperlink" Target="https://secure.gcmtotalsolutions.com/league/reports/standingsDetails.aspx?golferID=2755&amp;weekNum=15&amp;aID=26" TargetMode="External"/><Relationship Id="rId462" Type="http://schemas.openxmlformats.org/officeDocument/2006/relationships/hyperlink" Target="https://secure.gcmtotalsolutions.com/league/reports/standingsDetails.aspx?golferID=2767&amp;weekNum=14&amp;aID=26" TargetMode="External"/><Relationship Id="rId1092" Type="http://schemas.openxmlformats.org/officeDocument/2006/relationships/hyperlink" Target="https://secure.gcmtotalsolutions.com/league/reports/standingsDetails.aspx?golferID=2806&amp;weekNum=4&amp;aID=26" TargetMode="External"/><Relationship Id="rId1397" Type="http://schemas.openxmlformats.org/officeDocument/2006/relationships/hyperlink" Target="https://secure.gcmtotalsolutions.com/league/reports/standingsDetails.aspx?golferID=2824&amp;weekNum=5&amp;aID=26" TargetMode="External"/><Relationship Id="rId2143" Type="http://schemas.openxmlformats.org/officeDocument/2006/relationships/hyperlink" Target="https://secure.gcmtotalsolutions.com/league/reports/standingsDetails.aspx?golferID=2871&amp;weekNum=15&amp;aID=26" TargetMode="External"/><Relationship Id="rId2350" Type="http://schemas.openxmlformats.org/officeDocument/2006/relationships/hyperlink" Target="https://secure.gcmtotalsolutions.com/league/reports/standingsDetails.aspx?golferID=2884&amp;weekNum=14&amp;aID=26" TargetMode="External"/><Relationship Id="rId2795" Type="http://schemas.openxmlformats.org/officeDocument/2006/relationships/hyperlink" Target="https://secure.gcmtotalsolutions.com/league/reports/standingsDetails.aspx?golferID=2911&amp;weekNum=11&amp;aID=26" TargetMode="External"/><Relationship Id="rId115" Type="http://schemas.openxmlformats.org/officeDocument/2006/relationships/hyperlink" Target="https://secure.gcmtotalsolutions.com/league/reports/standingsDetails.aspx?golferID=2747&amp;weekNum=3&amp;aID=26" TargetMode="External"/><Relationship Id="rId322" Type="http://schemas.openxmlformats.org/officeDocument/2006/relationships/hyperlink" Target="https://secure.gcmtotalsolutions.com/league/reports/standingsDetails.aspx?golferID=2759&amp;weekNum=2&amp;aID=26" TargetMode="External"/><Relationship Id="rId767" Type="http://schemas.openxmlformats.org/officeDocument/2006/relationships/hyperlink" Target="https://secure.gcmtotalsolutions.com/league/reports/standingsDetails.aspx?golferID=2785&amp;weekNum=15&amp;aID=26" TargetMode="External"/><Relationship Id="rId974" Type="http://schemas.openxmlformats.org/officeDocument/2006/relationships/hyperlink" Target="https://secure.gcmtotalsolutions.com/league/reports/standingsDetails.aspx?golferID=2798&amp;weekNum=14&amp;aID=26" TargetMode="External"/><Relationship Id="rId2003" Type="http://schemas.openxmlformats.org/officeDocument/2006/relationships/hyperlink" Target="https://secure.gcmtotalsolutions.com/league/reports/standingsDetails.aspx?golferID=2863&amp;weekNum=3&amp;aID=26" TargetMode="External"/><Relationship Id="rId2210" Type="http://schemas.openxmlformats.org/officeDocument/2006/relationships/hyperlink" Target="https://secure.gcmtotalsolutions.com/league/reports/standingsDetails.aspx?golferID=2876&amp;weekNum=2&amp;aID=26" TargetMode="External"/><Relationship Id="rId2448" Type="http://schemas.openxmlformats.org/officeDocument/2006/relationships/hyperlink" Target="https://secure.gcmtotalsolutions.com/league/reports/standingsDetails.aspx?golferID=2890&amp;weekNum=16&amp;aID=26" TargetMode="External"/><Relationship Id="rId2655" Type="http://schemas.openxmlformats.org/officeDocument/2006/relationships/hyperlink" Target="https://secure.gcmtotalsolutions.com/league/reports/standingsDetails.aspx?golferID=2902&amp;weekNum=15&amp;aID=26" TargetMode="External"/><Relationship Id="rId627" Type="http://schemas.openxmlformats.org/officeDocument/2006/relationships/hyperlink" Target="https://secure.gcmtotalsolutions.com/league/reports/standingsDetails.aspx?golferID=2777&amp;weekNum=3&amp;aID=26" TargetMode="External"/><Relationship Id="rId834" Type="http://schemas.openxmlformats.org/officeDocument/2006/relationships/hyperlink" Target="https://secure.gcmtotalsolutions.com/league/reports/standingsDetails.aspx?golferID=2790&amp;weekNum=2&amp;aID=26" TargetMode="External"/><Relationship Id="rId1257" Type="http://schemas.openxmlformats.org/officeDocument/2006/relationships/hyperlink" Target="https://secure.gcmtotalsolutions.com/league/reports/standingsDetails.aspx?golferID=2816&amp;weekNum=9&amp;aID=26" TargetMode="External"/><Relationship Id="rId1464" Type="http://schemas.openxmlformats.org/officeDocument/2006/relationships/hyperlink" Target="https://secure.gcmtotalsolutions.com/league/reports/standingsDetails.aspx?golferID=2828&amp;weekNum=8&amp;aID=26" TargetMode="External"/><Relationship Id="rId1671" Type="http://schemas.openxmlformats.org/officeDocument/2006/relationships/hyperlink" Target="https://secure.gcmtotalsolutions.com/league/reports/standingsDetails.aspx?golferID=2841&amp;weekNum=7&amp;aID=26" TargetMode="External"/><Relationship Id="rId2308" Type="http://schemas.openxmlformats.org/officeDocument/2006/relationships/hyperlink" Target="https://secure.gcmtotalsolutions.com/league/reports/standingsDetails.aspx?golferID=2882&amp;weekNum=4&amp;aID=26" TargetMode="External"/><Relationship Id="rId2515" Type="http://schemas.openxmlformats.org/officeDocument/2006/relationships/hyperlink" Target="https://secure.gcmtotalsolutions.com/league/reports/standingsDetails.aspx?golferID=2894&amp;weekNum=3&amp;aID=26" TargetMode="External"/><Relationship Id="rId2722" Type="http://schemas.openxmlformats.org/officeDocument/2006/relationships/hyperlink" Target="https://secure.gcmtotalsolutions.com/league/reports/standingsDetails.aspx?golferID=2907&amp;weekNum=2&amp;aID=26" TargetMode="External"/><Relationship Id="rId901" Type="http://schemas.openxmlformats.org/officeDocument/2006/relationships/hyperlink" Target="https://secure.gcmtotalsolutions.com/league/reports/standingsDetails.aspx?golferID=2794&amp;weekNum=5&amp;aID=26" TargetMode="External"/><Relationship Id="rId1117" Type="http://schemas.openxmlformats.org/officeDocument/2006/relationships/hyperlink" Target="https://secure.gcmtotalsolutions.com/league/reports/standingsDetails.aspx?golferID=2807&amp;weekNum=13&amp;aID=26" TargetMode="External"/><Relationship Id="rId1324" Type="http://schemas.openxmlformats.org/officeDocument/2006/relationships/hyperlink" Target="https://secure.gcmtotalsolutions.com/league/reports/standingsDetails.aspx?golferID=2913&amp;weekNum=12&amp;aID=26" TargetMode="External"/><Relationship Id="rId1531" Type="http://schemas.openxmlformats.org/officeDocument/2006/relationships/hyperlink" Target="https://secure.gcmtotalsolutions.com/league/reports/standingsDetails.aspx?golferID=2832&amp;weekNum=11&amp;aID=26" TargetMode="External"/><Relationship Id="rId1769" Type="http://schemas.openxmlformats.org/officeDocument/2006/relationships/hyperlink" Target="https://secure.gcmtotalsolutions.com/league/reports/standingsDetails.aspx?golferID=2847&amp;weekNum=9&amp;aID=26" TargetMode="External"/><Relationship Id="rId1976" Type="http://schemas.openxmlformats.org/officeDocument/2006/relationships/hyperlink" Target="https://secure.gcmtotalsolutions.com/league/reports/standingsDetails.aspx?golferID=2861&amp;weekNum=8&amp;aID=26" TargetMode="External"/><Relationship Id="rId30" Type="http://schemas.openxmlformats.org/officeDocument/2006/relationships/hyperlink" Target="https://secure.gcmtotalsolutions.com/league/reports/standingsDetails.aspx?golferID=2740&amp;weekNum=14&amp;aID=26" TargetMode="External"/><Relationship Id="rId1629" Type="http://schemas.openxmlformats.org/officeDocument/2006/relationships/hyperlink" Target="https://secure.gcmtotalsolutions.com/league/reports/standingsDetails.aspx?golferID=2838&amp;weekNum=13&amp;aID=26" TargetMode="External"/><Relationship Id="rId1836" Type="http://schemas.openxmlformats.org/officeDocument/2006/relationships/hyperlink" Target="https://secure.gcmtotalsolutions.com/league/reports/standingsDetails.aspx?golferID=2851&amp;weekNum=12&amp;aID=26" TargetMode="External"/><Relationship Id="rId1903" Type="http://schemas.openxmlformats.org/officeDocument/2006/relationships/hyperlink" Target="https://secure.gcmtotalsolutions.com/league/reports/standingsDetails.aspx?golferID=2856&amp;weekNum=15&amp;aID=26" TargetMode="External"/><Relationship Id="rId2098" Type="http://schemas.openxmlformats.org/officeDocument/2006/relationships/hyperlink" Target="https://secure.gcmtotalsolutions.com/league/reports/standingsDetails.aspx?golferID=2869&amp;weekNum=2&amp;aID=26" TargetMode="External"/><Relationship Id="rId277" Type="http://schemas.openxmlformats.org/officeDocument/2006/relationships/hyperlink" Target="https://secure.gcmtotalsolutions.com/league/reports/standingsDetails.aspx?golferID=2915&amp;weekNum=5&amp;aID=26" TargetMode="External"/><Relationship Id="rId484" Type="http://schemas.openxmlformats.org/officeDocument/2006/relationships/hyperlink" Target="https://secure.gcmtotalsolutions.com/league/reports/standingsDetails.aspx?golferID=2769&amp;weekNum=4&amp;aID=26" TargetMode="External"/><Relationship Id="rId2165" Type="http://schemas.openxmlformats.org/officeDocument/2006/relationships/hyperlink" Target="https://secure.gcmtotalsolutions.com/league/reports/standingsDetails.aspx?golferID=2873&amp;weekNum=5&amp;aID=26" TargetMode="External"/><Relationship Id="rId137" Type="http://schemas.openxmlformats.org/officeDocument/2006/relationships/hyperlink" Target="https://secure.gcmtotalsolutions.com/league/reports/standingsDetails.aspx?golferID=2748&amp;weekNum=9&amp;aID=26" TargetMode="External"/><Relationship Id="rId344" Type="http://schemas.openxmlformats.org/officeDocument/2006/relationships/hyperlink" Target="https://secure.gcmtotalsolutions.com/league/reports/standingsDetails.aspx?golferID=2760&amp;weekNum=8&amp;aID=26" TargetMode="External"/><Relationship Id="rId691" Type="http://schemas.openxmlformats.org/officeDocument/2006/relationships/hyperlink" Target="https://secure.gcmtotalsolutions.com/league/reports/standingsDetails.aspx?golferID=2781&amp;weekNum=3&amp;aID=26" TargetMode="External"/><Relationship Id="rId789" Type="http://schemas.openxmlformats.org/officeDocument/2006/relationships/hyperlink" Target="https://secure.gcmtotalsolutions.com/league/reports/standingsDetails.aspx?golferID=2787&amp;weekNum=5&amp;aID=26" TargetMode="External"/><Relationship Id="rId996" Type="http://schemas.openxmlformats.org/officeDocument/2006/relationships/hyperlink" Target="https://secure.gcmtotalsolutions.com/league/reports/standingsDetails.aspx?golferID=2800&amp;weekNum=4&amp;aID=26" TargetMode="External"/><Relationship Id="rId2025" Type="http://schemas.openxmlformats.org/officeDocument/2006/relationships/hyperlink" Target="https://secure.gcmtotalsolutions.com/league/reports/standingsDetails.aspx?golferID=2864&amp;weekNum=9&amp;aID=26" TargetMode="External"/><Relationship Id="rId2372" Type="http://schemas.openxmlformats.org/officeDocument/2006/relationships/hyperlink" Target="https://secure.gcmtotalsolutions.com/league/reports/standingsDetails.aspx?golferID=2886&amp;weekNum=4&amp;aID=26" TargetMode="External"/><Relationship Id="rId2677" Type="http://schemas.openxmlformats.org/officeDocument/2006/relationships/hyperlink" Target="https://secure.gcmtotalsolutions.com/league/reports/standingsDetails.aspx?golferID=2904&amp;weekNum=5&amp;aID=26" TargetMode="External"/><Relationship Id="rId551" Type="http://schemas.openxmlformats.org/officeDocument/2006/relationships/hyperlink" Target="https://secure.gcmtotalsolutions.com/league/reports/standingsDetails.aspx?golferID=2772&amp;weekNum=7&amp;aID=26" TargetMode="External"/><Relationship Id="rId649" Type="http://schemas.openxmlformats.org/officeDocument/2006/relationships/hyperlink" Target="https://secure.gcmtotalsolutions.com/league/reports/standingsDetails.aspx?golferID=2778&amp;weekNum=9&amp;aID=26" TargetMode="External"/><Relationship Id="rId856" Type="http://schemas.openxmlformats.org/officeDocument/2006/relationships/hyperlink" Target="https://secure.gcmtotalsolutions.com/league/reports/standingsDetails.aspx?golferID=2791&amp;weekNum=8&amp;aID=26" TargetMode="External"/><Relationship Id="rId1181" Type="http://schemas.openxmlformats.org/officeDocument/2006/relationships/hyperlink" Target="https://secure.gcmtotalsolutions.com/league/reports/standingsDetails.aspx?golferID=2811&amp;weekNum=13&amp;aID=26" TargetMode="External"/><Relationship Id="rId1279" Type="http://schemas.openxmlformats.org/officeDocument/2006/relationships/hyperlink" Target="https://secure.gcmtotalsolutions.com/league/reports/standingsDetails.aspx?golferID=2817&amp;weekNum=15&amp;aID=26" TargetMode="External"/><Relationship Id="rId1486" Type="http://schemas.openxmlformats.org/officeDocument/2006/relationships/hyperlink" Target="https://secure.gcmtotalsolutions.com/league/reports/standingsDetails.aspx?golferID=2829&amp;weekNum=14&amp;aID=26" TargetMode="External"/><Relationship Id="rId2232" Type="http://schemas.openxmlformats.org/officeDocument/2006/relationships/hyperlink" Target="https://secure.gcmtotalsolutions.com/league/reports/standingsDetails.aspx?golferID=2877&amp;weekNum=8&amp;aID=26" TargetMode="External"/><Relationship Id="rId2537" Type="http://schemas.openxmlformats.org/officeDocument/2006/relationships/hyperlink" Target="https://secure.gcmtotalsolutions.com/league/reports/standingsDetails.aspx?golferID=2895&amp;weekNum=9&amp;aID=26" TargetMode="External"/><Relationship Id="rId204" Type="http://schemas.openxmlformats.org/officeDocument/2006/relationships/hyperlink" Target="https://secure.gcmtotalsolutions.com/league/reports/standingsDetails.aspx?golferID=2752&amp;weekNum=12&amp;aID=26" TargetMode="External"/><Relationship Id="rId411" Type="http://schemas.openxmlformats.org/officeDocument/2006/relationships/hyperlink" Target="https://secure.gcmtotalsolutions.com/league/reports/standingsDetails.aspx?golferID=2764&amp;weekNum=11&amp;aID=26" TargetMode="External"/><Relationship Id="rId509" Type="http://schemas.openxmlformats.org/officeDocument/2006/relationships/hyperlink" Target="https://secure.gcmtotalsolutions.com/league/reports/standingsDetails.aspx?golferID=2770&amp;weekNum=13&amp;aID=26" TargetMode="External"/><Relationship Id="rId1041" Type="http://schemas.openxmlformats.org/officeDocument/2006/relationships/hyperlink" Target="https://secure.gcmtotalsolutions.com/league/reports/standingsDetails.aspx?golferID=2802&amp;weekNum=1&amp;aID=26" TargetMode="External"/><Relationship Id="rId1139" Type="http://schemas.openxmlformats.org/officeDocument/2006/relationships/hyperlink" Target="https://secure.gcmtotalsolutions.com/league/reports/standingsDetails.aspx?golferID=2809&amp;weekNum=3&amp;aID=26" TargetMode="External"/><Relationship Id="rId1346" Type="http://schemas.openxmlformats.org/officeDocument/2006/relationships/hyperlink" Target="https://secure.gcmtotalsolutions.com/league/reports/standingsDetails.aspx?golferID=2821&amp;weekNum=2&amp;aID=26" TargetMode="External"/><Relationship Id="rId1693" Type="http://schemas.openxmlformats.org/officeDocument/2006/relationships/hyperlink" Target="https://secure.gcmtotalsolutions.com/league/reports/standingsDetails.aspx?golferID=2842&amp;weekNum=13&amp;aID=26" TargetMode="External"/><Relationship Id="rId1998" Type="http://schemas.openxmlformats.org/officeDocument/2006/relationships/hyperlink" Target="https://secure.gcmtotalsolutions.com/league/reports/standingsDetails.aspx?golferID=2862&amp;weekNum=14&amp;aID=26" TargetMode="External"/><Relationship Id="rId2744" Type="http://schemas.openxmlformats.org/officeDocument/2006/relationships/hyperlink" Target="https://secure.gcmtotalsolutions.com/league/reports/standingsDetails.aspx?golferID=2908&amp;weekNum=8&amp;aID=26" TargetMode="External"/><Relationship Id="rId716" Type="http://schemas.openxmlformats.org/officeDocument/2006/relationships/hyperlink" Target="https://secure.gcmtotalsolutions.com/league/reports/standingsDetails.aspx?golferID=2782&amp;weekNum=12&amp;aID=26" TargetMode="External"/><Relationship Id="rId923" Type="http://schemas.openxmlformats.org/officeDocument/2006/relationships/hyperlink" Target="https://secure.gcmtotalsolutions.com/league/reports/standingsDetails.aspx?golferID=2795&amp;weekNum=11&amp;aID=26" TargetMode="External"/><Relationship Id="rId1553" Type="http://schemas.openxmlformats.org/officeDocument/2006/relationships/hyperlink" Target="https://secure.gcmtotalsolutions.com/league/reports/standingsDetails.aspx?golferID=2834&amp;weekNum=1&amp;aID=26" TargetMode="External"/><Relationship Id="rId1760" Type="http://schemas.openxmlformats.org/officeDocument/2006/relationships/hyperlink" Target="https://secure.gcmtotalsolutions.com/league/reports/standingsDetails.aspx?golferID=2846&amp;weekNum=16&amp;aID=26" TargetMode="External"/><Relationship Id="rId1858" Type="http://schemas.openxmlformats.org/officeDocument/2006/relationships/hyperlink" Target="https://secure.gcmtotalsolutions.com/league/reports/standingsDetails.aspx?golferID=2854&amp;weekNum=2&amp;aID=26" TargetMode="External"/><Relationship Id="rId2604" Type="http://schemas.openxmlformats.org/officeDocument/2006/relationships/hyperlink" Target="https://secure.gcmtotalsolutions.com/league/reports/standingsDetails.aspx?golferID=2899&amp;weekNum=12&amp;aID=26" TargetMode="External"/><Relationship Id="rId52" Type="http://schemas.openxmlformats.org/officeDocument/2006/relationships/hyperlink" Target="https://secure.gcmtotalsolutions.com/league/reports/standingsDetails.aspx?golferID=2742&amp;weekNum=4&amp;aID=26" TargetMode="External"/><Relationship Id="rId1206" Type="http://schemas.openxmlformats.org/officeDocument/2006/relationships/hyperlink" Target="https://secure.gcmtotalsolutions.com/league/reports/standingsDetails.aspx?golferID=2813&amp;weekNum=6&amp;aID=26" TargetMode="External"/><Relationship Id="rId1413" Type="http://schemas.openxmlformats.org/officeDocument/2006/relationships/hyperlink" Target="https://secure.gcmtotalsolutions.com/league/reports/standingsDetails.aspx?golferID=2825&amp;weekNum=5&amp;aID=26" TargetMode="External"/><Relationship Id="rId1620" Type="http://schemas.openxmlformats.org/officeDocument/2006/relationships/hyperlink" Target="https://secure.gcmtotalsolutions.com/league/reports/standingsDetails.aspx?golferID=2838&amp;weekNum=4&amp;aID=26" TargetMode="External"/><Relationship Id="rId1718" Type="http://schemas.openxmlformats.org/officeDocument/2006/relationships/hyperlink" Target="https://secure.gcmtotalsolutions.com/league/reports/standingsDetails.aspx?golferID=2844&amp;weekNum=6&amp;aID=26" TargetMode="External"/><Relationship Id="rId1925" Type="http://schemas.openxmlformats.org/officeDocument/2006/relationships/hyperlink" Target="https://secure.gcmtotalsolutions.com/league/reports/standingsDetails.aspx?golferID=2858&amp;weekNum=5&amp;aID=26" TargetMode="External"/><Relationship Id="rId299" Type="http://schemas.openxmlformats.org/officeDocument/2006/relationships/hyperlink" Target="https://secure.gcmtotalsolutions.com/league/reports/standingsDetails.aspx?golferID=2757&amp;weekNum=11&amp;aID=26" TargetMode="External"/><Relationship Id="rId2187" Type="http://schemas.openxmlformats.org/officeDocument/2006/relationships/hyperlink" Target="https://secure.gcmtotalsolutions.com/league/reports/standingsDetails.aspx?golferID=2874&amp;weekNum=11&amp;aID=26" TargetMode="External"/><Relationship Id="rId2394" Type="http://schemas.openxmlformats.org/officeDocument/2006/relationships/hyperlink" Target="https://secure.gcmtotalsolutions.com/league/reports/standingsDetails.aspx?golferID=2887&amp;weekNum=10&amp;aID=26" TargetMode="External"/><Relationship Id="rId159" Type="http://schemas.openxmlformats.org/officeDocument/2006/relationships/hyperlink" Target="https://secure.gcmtotalsolutions.com/league/reports/standingsDetails.aspx?golferID=2749&amp;weekNum=15&amp;aID=26" TargetMode="External"/><Relationship Id="rId366" Type="http://schemas.openxmlformats.org/officeDocument/2006/relationships/hyperlink" Target="https://secure.gcmtotalsolutions.com/league/reports/standingsDetails.aspx?golferID=2761&amp;weekNum=14&amp;aID=26" TargetMode="External"/><Relationship Id="rId573" Type="http://schemas.openxmlformats.org/officeDocument/2006/relationships/hyperlink" Target="https://secure.gcmtotalsolutions.com/league/reports/standingsDetails.aspx?golferID=2773&amp;weekNum=13&amp;aID=26" TargetMode="External"/><Relationship Id="rId780" Type="http://schemas.openxmlformats.org/officeDocument/2006/relationships/hyperlink" Target="https://secure.gcmtotalsolutions.com/league/reports/standingsDetails.aspx?golferID=2786&amp;weekNum=12&amp;aID=26" TargetMode="External"/><Relationship Id="rId2047" Type="http://schemas.openxmlformats.org/officeDocument/2006/relationships/hyperlink" Target="https://secure.gcmtotalsolutions.com/league/reports/standingsDetails.aspx?golferID=2865&amp;weekNum=15&amp;aID=26" TargetMode="External"/><Relationship Id="rId2254" Type="http://schemas.openxmlformats.org/officeDocument/2006/relationships/hyperlink" Target="https://secure.gcmtotalsolutions.com/league/reports/standingsDetails.aspx?golferID=2878&amp;weekNum=14&amp;aID=26" TargetMode="External"/><Relationship Id="rId2461" Type="http://schemas.openxmlformats.org/officeDocument/2006/relationships/hyperlink" Target="https://secure.gcmtotalsolutions.com/league/reports/standingsDetails.aspx?golferID=2891&amp;weekNum=13&amp;aID=26" TargetMode="External"/><Relationship Id="rId2699" Type="http://schemas.openxmlformats.org/officeDocument/2006/relationships/hyperlink" Target="https://secure.gcmtotalsolutions.com/league/reports/standingsDetails.aspx?golferID=2905&amp;weekNum=11&amp;aID=26" TargetMode="External"/><Relationship Id="rId226" Type="http://schemas.openxmlformats.org/officeDocument/2006/relationships/hyperlink" Target="https://secure.gcmtotalsolutions.com/league/reports/standingsDetails.aspx?golferID=2754&amp;weekNum=2&amp;aID=26" TargetMode="External"/><Relationship Id="rId433" Type="http://schemas.openxmlformats.org/officeDocument/2006/relationships/hyperlink" Target="https://secure.gcmtotalsolutions.com/league/reports/standingsDetails.aspx?golferID=2766&amp;weekNum=1&amp;aID=26" TargetMode="External"/><Relationship Id="rId878" Type="http://schemas.openxmlformats.org/officeDocument/2006/relationships/hyperlink" Target="https://secure.gcmtotalsolutions.com/league/reports/standingsDetails.aspx?golferID=2792&amp;weekNum=14&amp;aID=26" TargetMode="External"/><Relationship Id="rId1063" Type="http://schemas.openxmlformats.org/officeDocument/2006/relationships/hyperlink" Target="https://secure.gcmtotalsolutions.com/league/reports/standingsDetails.aspx?golferID=2805&amp;weekNum=7&amp;aID=26" TargetMode="External"/><Relationship Id="rId1270" Type="http://schemas.openxmlformats.org/officeDocument/2006/relationships/hyperlink" Target="https://secure.gcmtotalsolutions.com/league/reports/standingsDetails.aspx?golferID=2817&amp;weekNum=6&amp;aID=26" TargetMode="External"/><Relationship Id="rId2114" Type="http://schemas.openxmlformats.org/officeDocument/2006/relationships/hyperlink" Target="https://secure.gcmtotalsolutions.com/league/reports/standingsDetails.aspx?golferID=2870&amp;weekNum=2&amp;aID=26" TargetMode="External"/><Relationship Id="rId2559" Type="http://schemas.openxmlformats.org/officeDocument/2006/relationships/hyperlink" Target="https://secure.gcmtotalsolutions.com/league/reports/standingsDetails.aspx?golferID=2896&amp;weekNum=15&amp;aID=26" TargetMode="External"/><Relationship Id="rId2766" Type="http://schemas.openxmlformats.org/officeDocument/2006/relationships/hyperlink" Target="https://secure.gcmtotalsolutions.com/league/reports/standingsDetails.aspx?golferID=2909&amp;weekNum=14&amp;aID=26" TargetMode="External"/><Relationship Id="rId640" Type="http://schemas.openxmlformats.org/officeDocument/2006/relationships/hyperlink" Target="https://secure.gcmtotalsolutions.com/league/reports/standingsDetails.aspx?golferID=2777&amp;weekNum=16&amp;aID=26" TargetMode="External"/><Relationship Id="rId738" Type="http://schemas.openxmlformats.org/officeDocument/2006/relationships/hyperlink" Target="https://secure.gcmtotalsolutions.com/league/reports/standingsDetails.aspx?golferID=2784&amp;weekNum=2&amp;aID=26" TargetMode="External"/><Relationship Id="rId945" Type="http://schemas.openxmlformats.org/officeDocument/2006/relationships/hyperlink" Target="https://secure.gcmtotalsolutions.com/league/reports/standingsDetails.aspx?golferID=2797&amp;weekNum=1&amp;aID=26" TargetMode="External"/><Relationship Id="rId1368" Type="http://schemas.openxmlformats.org/officeDocument/2006/relationships/hyperlink" Target="https://secure.gcmtotalsolutions.com/league/reports/standingsDetails.aspx?golferID=2822&amp;weekNum=8&amp;aID=26" TargetMode="External"/><Relationship Id="rId1575" Type="http://schemas.openxmlformats.org/officeDocument/2006/relationships/hyperlink" Target="https://secure.gcmtotalsolutions.com/league/reports/standingsDetails.aspx?golferID=2835&amp;weekNum=7&amp;aID=26" TargetMode="External"/><Relationship Id="rId1782" Type="http://schemas.openxmlformats.org/officeDocument/2006/relationships/hyperlink" Target="https://secure.gcmtotalsolutions.com/league/reports/standingsDetails.aspx?golferID=2848&amp;weekNum=6&amp;aID=26" TargetMode="External"/><Relationship Id="rId2321" Type="http://schemas.openxmlformats.org/officeDocument/2006/relationships/hyperlink" Target="https://secure.gcmtotalsolutions.com/league/reports/standingsDetails.aspx?golferID=2883&amp;weekNum=1&amp;aID=26" TargetMode="External"/><Relationship Id="rId2419" Type="http://schemas.openxmlformats.org/officeDocument/2006/relationships/hyperlink" Target="https://secure.gcmtotalsolutions.com/league/reports/standingsDetails.aspx?golferID=2889&amp;weekNum=3&amp;aID=26" TargetMode="External"/><Relationship Id="rId2626" Type="http://schemas.openxmlformats.org/officeDocument/2006/relationships/hyperlink" Target="https://secure.gcmtotalsolutions.com/league/reports/standingsDetails.aspx?golferID=2901&amp;weekNum=2&amp;aID=26" TargetMode="External"/><Relationship Id="rId74" Type="http://schemas.openxmlformats.org/officeDocument/2006/relationships/hyperlink" Target="https://secure.gcmtotalsolutions.com/league/reports/standingsDetails.aspx?golferID=2743&amp;weekNum=10&amp;aID=26" TargetMode="External"/><Relationship Id="rId500" Type="http://schemas.openxmlformats.org/officeDocument/2006/relationships/hyperlink" Target="https://secure.gcmtotalsolutions.com/league/reports/standingsDetails.aspx?golferID=2770&amp;weekNum=4&amp;aID=26" TargetMode="External"/><Relationship Id="rId805" Type="http://schemas.openxmlformats.org/officeDocument/2006/relationships/hyperlink" Target="https://secure.gcmtotalsolutions.com/league/reports/standingsDetails.aspx?golferID=2788&amp;weekNum=5&amp;aID=26" TargetMode="External"/><Relationship Id="rId1130" Type="http://schemas.openxmlformats.org/officeDocument/2006/relationships/hyperlink" Target="https://secure.gcmtotalsolutions.com/league/reports/standingsDetails.aspx?golferID=2808&amp;weekNum=10&amp;aID=26" TargetMode="External"/><Relationship Id="rId1228" Type="http://schemas.openxmlformats.org/officeDocument/2006/relationships/hyperlink" Target="https://secure.gcmtotalsolutions.com/league/reports/standingsDetails.aspx?golferID=2814&amp;weekNum=12&amp;aID=26" TargetMode="External"/><Relationship Id="rId1435" Type="http://schemas.openxmlformats.org/officeDocument/2006/relationships/hyperlink" Target="https://secure.gcmtotalsolutions.com/league/reports/standingsDetails.aspx?golferID=2826&amp;weekNum=11&amp;aID=26" TargetMode="External"/><Relationship Id="rId1642" Type="http://schemas.openxmlformats.org/officeDocument/2006/relationships/hyperlink" Target="https://secure.gcmtotalsolutions.com/league/reports/standingsDetails.aspx?golferID=2839&amp;weekNum=10&amp;aID=26" TargetMode="External"/><Relationship Id="rId1947" Type="http://schemas.openxmlformats.org/officeDocument/2006/relationships/hyperlink" Target="https://secure.gcmtotalsolutions.com/league/reports/standingsDetails.aspx?golferID=2859&amp;weekNum=11&amp;aID=26" TargetMode="External"/><Relationship Id="rId1502" Type="http://schemas.openxmlformats.org/officeDocument/2006/relationships/hyperlink" Target="https://secure.gcmtotalsolutions.com/league/reports/standingsDetails.aspx?golferID=2830&amp;weekNum=14&amp;aID=26" TargetMode="External"/><Relationship Id="rId1807" Type="http://schemas.openxmlformats.org/officeDocument/2006/relationships/hyperlink" Target="https://secure.gcmtotalsolutions.com/league/reports/standingsDetails.aspx?golferID=2849&amp;weekNum=15&amp;aID=26" TargetMode="External"/><Relationship Id="rId290" Type="http://schemas.openxmlformats.org/officeDocument/2006/relationships/hyperlink" Target="https://secure.gcmtotalsolutions.com/league/reports/standingsDetails.aspx?golferID=2757&amp;weekNum=2&amp;aID=26" TargetMode="External"/><Relationship Id="rId388" Type="http://schemas.openxmlformats.org/officeDocument/2006/relationships/hyperlink" Target="https://secure.gcmtotalsolutions.com/league/reports/standingsDetails.aspx?golferID=2763&amp;weekNum=4&amp;aID=26" TargetMode="External"/><Relationship Id="rId2069" Type="http://schemas.openxmlformats.org/officeDocument/2006/relationships/hyperlink" Target="https://secure.gcmtotalsolutions.com/league/reports/standingsDetails.aspx?golferID=2867&amp;weekNum=5&amp;aID=26" TargetMode="External"/><Relationship Id="rId150" Type="http://schemas.openxmlformats.org/officeDocument/2006/relationships/hyperlink" Target="https://secure.gcmtotalsolutions.com/league/reports/standingsDetails.aspx?golferID=2749&amp;weekNum=6&amp;aID=26" TargetMode="External"/><Relationship Id="rId595" Type="http://schemas.openxmlformats.org/officeDocument/2006/relationships/hyperlink" Target="https://secure.gcmtotalsolutions.com/league/reports/standingsDetails.aspx?golferID=2775&amp;weekNum=3&amp;aID=26" TargetMode="External"/><Relationship Id="rId2276" Type="http://schemas.openxmlformats.org/officeDocument/2006/relationships/hyperlink" Target="https://secure.gcmtotalsolutions.com/league/reports/standingsDetails.aspx?golferID=2880&amp;weekNum=4&amp;aID=26" TargetMode="External"/><Relationship Id="rId2483" Type="http://schemas.openxmlformats.org/officeDocument/2006/relationships/hyperlink" Target="https://secure.gcmtotalsolutions.com/league/reports/standingsDetails.aspx?golferID=2893&amp;weekNum=3&amp;aID=26" TargetMode="External"/><Relationship Id="rId2690" Type="http://schemas.openxmlformats.org/officeDocument/2006/relationships/hyperlink" Target="https://secure.gcmtotalsolutions.com/league/reports/standingsDetails.aspx?golferID=2905&amp;weekNum=2&amp;aID=26" TargetMode="External"/><Relationship Id="rId248" Type="http://schemas.openxmlformats.org/officeDocument/2006/relationships/hyperlink" Target="https://secure.gcmtotalsolutions.com/league/reports/standingsDetails.aspx?golferID=2755&amp;weekNum=8&amp;aID=26" TargetMode="External"/><Relationship Id="rId455" Type="http://schemas.openxmlformats.org/officeDocument/2006/relationships/hyperlink" Target="https://secure.gcmtotalsolutions.com/league/reports/standingsDetails.aspx?golferID=2767&amp;weekNum=7&amp;aID=26" TargetMode="External"/><Relationship Id="rId662" Type="http://schemas.openxmlformats.org/officeDocument/2006/relationships/hyperlink" Target="https://secure.gcmtotalsolutions.com/league/reports/standingsDetails.aspx?golferID=2779&amp;weekNum=6&amp;aID=26" TargetMode="External"/><Relationship Id="rId1085" Type="http://schemas.openxmlformats.org/officeDocument/2006/relationships/hyperlink" Target="https://secure.gcmtotalsolutions.com/league/reports/standingsDetails.aspx?golferID=2804&amp;weekNum=13&amp;aID=26" TargetMode="External"/><Relationship Id="rId1292" Type="http://schemas.openxmlformats.org/officeDocument/2006/relationships/hyperlink" Target="https://secure.gcmtotalsolutions.com/league/reports/standingsDetails.aspx?golferID=2818&amp;weekNum=12&amp;aID=26" TargetMode="External"/><Relationship Id="rId2136" Type="http://schemas.openxmlformats.org/officeDocument/2006/relationships/hyperlink" Target="https://secure.gcmtotalsolutions.com/league/reports/standingsDetails.aspx?golferID=2871&amp;weekNum=8&amp;aID=26" TargetMode="External"/><Relationship Id="rId2343" Type="http://schemas.openxmlformats.org/officeDocument/2006/relationships/hyperlink" Target="https://secure.gcmtotalsolutions.com/league/reports/standingsDetails.aspx?golferID=2884&amp;weekNum=7&amp;aID=26" TargetMode="External"/><Relationship Id="rId2550" Type="http://schemas.openxmlformats.org/officeDocument/2006/relationships/hyperlink" Target="https://secure.gcmtotalsolutions.com/league/reports/standingsDetails.aspx?golferID=2896&amp;weekNum=6&amp;aID=26" TargetMode="External"/><Relationship Id="rId2788" Type="http://schemas.openxmlformats.org/officeDocument/2006/relationships/hyperlink" Target="https://secure.gcmtotalsolutions.com/league/reports/standingsDetails.aspx?golferID=2911&amp;weekNum=4&amp;aID=26" TargetMode="External"/><Relationship Id="rId108" Type="http://schemas.openxmlformats.org/officeDocument/2006/relationships/hyperlink" Target="https://secure.gcmtotalsolutions.com/league/reports/standingsDetails.aspx?golferID=2745&amp;weekNum=12&amp;aID=26" TargetMode="External"/><Relationship Id="rId315" Type="http://schemas.openxmlformats.org/officeDocument/2006/relationships/hyperlink" Target="https://secure.gcmtotalsolutions.com/league/reports/standingsDetails.aspx?golferID=2758&amp;weekNum=11&amp;aID=26" TargetMode="External"/><Relationship Id="rId522" Type="http://schemas.openxmlformats.org/officeDocument/2006/relationships/hyperlink" Target="https://secure.gcmtotalsolutions.com/league/reports/standingsDetails.aspx?golferID=2912&amp;weekNum=10&amp;aID=26" TargetMode="External"/><Relationship Id="rId967" Type="http://schemas.openxmlformats.org/officeDocument/2006/relationships/hyperlink" Target="https://secure.gcmtotalsolutions.com/league/reports/standingsDetails.aspx?golferID=2798&amp;weekNum=7&amp;aID=26" TargetMode="External"/><Relationship Id="rId1152" Type="http://schemas.openxmlformats.org/officeDocument/2006/relationships/hyperlink" Target="https://secure.gcmtotalsolutions.com/league/reports/standingsDetails.aspx?golferID=2809&amp;weekNum=16&amp;aID=26" TargetMode="External"/><Relationship Id="rId1597" Type="http://schemas.openxmlformats.org/officeDocument/2006/relationships/hyperlink" Target="https://secure.gcmtotalsolutions.com/league/reports/standingsDetails.aspx?golferID=2836&amp;weekNum=13&amp;aID=26" TargetMode="External"/><Relationship Id="rId2203" Type="http://schemas.openxmlformats.org/officeDocument/2006/relationships/hyperlink" Target="https://secure.gcmtotalsolutions.com/league/reports/standingsDetails.aspx?golferID=2875&amp;weekNum=11&amp;aID=26" TargetMode="External"/><Relationship Id="rId2410" Type="http://schemas.openxmlformats.org/officeDocument/2006/relationships/hyperlink" Target="https://secure.gcmtotalsolutions.com/league/reports/standingsDetails.aspx?golferID=2888&amp;weekNum=10&amp;aID=26" TargetMode="External"/><Relationship Id="rId2648" Type="http://schemas.openxmlformats.org/officeDocument/2006/relationships/hyperlink" Target="https://secure.gcmtotalsolutions.com/league/reports/standingsDetails.aspx?golferID=2902&amp;weekNum=8&amp;aID=26" TargetMode="External"/><Relationship Id="rId96" Type="http://schemas.openxmlformats.org/officeDocument/2006/relationships/hyperlink" Target="https://secure.gcmtotalsolutions.com/league/reports/standingsDetails.aspx?golferID=2746&amp;weekNum=16&amp;aID=26" TargetMode="External"/><Relationship Id="rId827" Type="http://schemas.openxmlformats.org/officeDocument/2006/relationships/hyperlink" Target="https://secure.gcmtotalsolutions.com/league/reports/standingsDetails.aspx?golferID=2789&amp;weekNum=11&amp;aID=26" TargetMode="External"/><Relationship Id="rId1012" Type="http://schemas.openxmlformats.org/officeDocument/2006/relationships/hyperlink" Target="https://secure.gcmtotalsolutions.com/league/reports/standingsDetails.aspx?golferID=2801&amp;weekNum=4&amp;aID=26" TargetMode="External"/><Relationship Id="rId1457" Type="http://schemas.openxmlformats.org/officeDocument/2006/relationships/hyperlink" Target="https://secure.gcmtotalsolutions.com/league/reports/standingsDetails.aspx?golferID=2828&amp;weekNum=1&amp;aID=26" TargetMode="External"/><Relationship Id="rId1664" Type="http://schemas.openxmlformats.org/officeDocument/2006/relationships/hyperlink" Target="https://secure.gcmtotalsolutions.com/league/reports/standingsDetails.aspx?golferID=2840&amp;weekNum=16&amp;aID=26" TargetMode="External"/><Relationship Id="rId1871" Type="http://schemas.openxmlformats.org/officeDocument/2006/relationships/hyperlink" Target="https://secure.gcmtotalsolutions.com/league/reports/standingsDetails.aspx?golferID=2854&amp;weekNum=15&amp;aID=26" TargetMode="External"/><Relationship Id="rId2508" Type="http://schemas.openxmlformats.org/officeDocument/2006/relationships/hyperlink" Target="https://secure.gcmtotalsolutions.com/league/reports/standingsDetails.aspx?golferID=2914&amp;weekNum=12&amp;aID=26" TargetMode="External"/><Relationship Id="rId2715" Type="http://schemas.openxmlformats.org/officeDocument/2006/relationships/hyperlink" Target="https://secure.gcmtotalsolutions.com/league/reports/standingsDetails.aspx?golferID=2906&amp;weekNum=11&amp;aID=26" TargetMode="External"/><Relationship Id="rId1317" Type="http://schemas.openxmlformats.org/officeDocument/2006/relationships/hyperlink" Target="https://secure.gcmtotalsolutions.com/league/reports/standingsDetails.aspx?golferID=2913&amp;weekNum=5&amp;aID=26" TargetMode="External"/><Relationship Id="rId1524" Type="http://schemas.openxmlformats.org/officeDocument/2006/relationships/hyperlink" Target="https://secure.gcmtotalsolutions.com/league/reports/standingsDetails.aspx?golferID=2832&amp;weekNum=4&amp;aID=26" TargetMode="External"/><Relationship Id="rId1731" Type="http://schemas.openxmlformats.org/officeDocument/2006/relationships/hyperlink" Target="https://secure.gcmtotalsolutions.com/league/reports/standingsDetails.aspx?golferID=2845&amp;weekNum=3&amp;aID=26" TargetMode="External"/><Relationship Id="rId1969" Type="http://schemas.openxmlformats.org/officeDocument/2006/relationships/hyperlink" Target="https://secure.gcmtotalsolutions.com/league/reports/standingsDetails.aspx?golferID=2861&amp;weekNum=1&amp;aID=26" TargetMode="External"/><Relationship Id="rId23" Type="http://schemas.openxmlformats.org/officeDocument/2006/relationships/hyperlink" Target="https://secure.gcmtotalsolutions.com/league/reports/standingsDetails.aspx?golferID=2740&amp;weekNum=7&amp;aID=26" TargetMode="External"/><Relationship Id="rId1829" Type="http://schemas.openxmlformats.org/officeDocument/2006/relationships/hyperlink" Target="https://secure.gcmtotalsolutions.com/league/reports/standingsDetails.aspx?golferID=2851&amp;weekNum=5&amp;aID=26" TargetMode="External"/><Relationship Id="rId2298" Type="http://schemas.openxmlformats.org/officeDocument/2006/relationships/hyperlink" Target="https://secure.gcmtotalsolutions.com/league/reports/standingsDetails.aspx?golferID=2881&amp;weekNum=10&amp;aID=26" TargetMode="External"/><Relationship Id="rId172" Type="http://schemas.openxmlformats.org/officeDocument/2006/relationships/hyperlink" Target="https://secure.gcmtotalsolutions.com/league/reports/standingsDetails.aspx?golferID=2750&amp;weekNum=12&amp;aID=26" TargetMode="External"/><Relationship Id="rId477" Type="http://schemas.openxmlformats.org/officeDocument/2006/relationships/hyperlink" Target="https://secure.gcmtotalsolutions.com/league/reports/standingsDetails.aspx?golferID=2768&amp;weekNum=13&amp;aID=26" TargetMode="External"/><Relationship Id="rId684" Type="http://schemas.openxmlformats.org/officeDocument/2006/relationships/hyperlink" Target="https://secure.gcmtotalsolutions.com/league/reports/standingsDetails.aspx?golferID=2780&amp;weekNum=12&amp;aID=26" TargetMode="External"/><Relationship Id="rId2060" Type="http://schemas.openxmlformats.org/officeDocument/2006/relationships/hyperlink" Target="https://secure.gcmtotalsolutions.com/league/reports/standingsDetails.aspx?golferID=2866&amp;weekNum=12&amp;aID=26" TargetMode="External"/><Relationship Id="rId2158" Type="http://schemas.openxmlformats.org/officeDocument/2006/relationships/hyperlink" Target="https://secure.gcmtotalsolutions.com/league/reports/standingsDetails.aspx?golferID=2872&amp;weekNum=14&amp;aID=26" TargetMode="External"/><Relationship Id="rId2365" Type="http://schemas.openxmlformats.org/officeDocument/2006/relationships/hyperlink" Target="https://secure.gcmtotalsolutions.com/league/reports/standingsDetails.aspx?golferID=2885&amp;weekNum=13&amp;aID=26" TargetMode="External"/><Relationship Id="rId337" Type="http://schemas.openxmlformats.org/officeDocument/2006/relationships/hyperlink" Target="https://secure.gcmtotalsolutions.com/league/reports/standingsDetails.aspx?golferID=2760&amp;weekNum=1&amp;aID=26" TargetMode="External"/><Relationship Id="rId891" Type="http://schemas.openxmlformats.org/officeDocument/2006/relationships/hyperlink" Target="https://secure.gcmtotalsolutions.com/league/reports/standingsDetails.aspx?golferID=2793&amp;weekNum=11&amp;aID=26" TargetMode="External"/><Relationship Id="rId989" Type="http://schemas.openxmlformats.org/officeDocument/2006/relationships/hyperlink" Target="https://secure.gcmtotalsolutions.com/league/reports/standingsDetails.aspx?golferID=2799&amp;weekNum=13&amp;aID=26" TargetMode="External"/><Relationship Id="rId2018" Type="http://schemas.openxmlformats.org/officeDocument/2006/relationships/hyperlink" Target="https://secure.gcmtotalsolutions.com/league/reports/standingsDetails.aspx?golferID=2864&amp;weekNum=2&amp;aID=26" TargetMode="External"/><Relationship Id="rId2572" Type="http://schemas.openxmlformats.org/officeDocument/2006/relationships/hyperlink" Target="https://secure.gcmtotalsolutions.com/league/reports/standingsDetails.aspx?golferID=2897&amp;weekNum=12&amp;aID=26" TargetMode="External"/><Relationship Id="rId544" Type="http://schemas.openxmlformats.org/officeDocument/2006/relationships/hyperlink" Target="https://secure.gcmtotalsolutions.com/league/reports/standingsDetails.aspx?golferID=2771&amp;weekNum=16&amp;aID=26" TargetMode="External"/><Relationship Id="rId751" Type="http://schemas.openxmlformats.org/officeDocument/2006/relationships/hyperlink" Target="https://secure.gcmtotalsolutions.com/league/reports/standingsDetails.aspx?golferID=2784&amp;weekNum=15&amp;aID=26" TargetMode="External"/><Relationship Id="rId849" Type="http://schemas.openxmlformats.org/officeDocument/2006/relationships/hyperlink" Target="https://secure.gcmtotalsolutions.com/league/reports/standingsDetails.aspx?golferID=2791&amp;weekNum=1&amp;aID=26" TargetMode="External"/><Relationship Id="rId1174" Type="http://schemas.openxmlformats.org/officeDocument/2006/relationships/hyperlink" Target="https://secure.gcmtotalsolutions.com/league/reports/standingsDetails.aspx?golferID=2811&amp;weekNum=6&amp;aID=26" TargetMode="External"/><Relationship Id="rId1381" Type="http://schemas.openxmlformats.org/officeDocument/2006/relationships/hyperlink" Target="https://secure.gcmtotalsolutions.com/league/reports/standingsDetails.aspx?golferID=2823&amp;weekNum=5&amp;aID=26" TargetMode="External"/><Relationship Id="rId1479" Type="http://schemas.openxmlformats.org/officeDocument/2006/relationships/hyperlink" Target="https://secure.gcmtotalsolutions.com/league/reports/standingsDetails.aspx?golferID=2829&amp;weekNum=7&amp;aID=26" TargetMode="External"/><Relationship Id="rId1686" Type="http://schemas.openxmlformats.org/officeDocument/2006/relationships/hyperlink" Target="https://secure.gcmtotalsolutions.com/league/reports/standingsDetails.aspx?golferID=2842&amp;weekNum=6&amp;aID=26" TargetMode="External"/><Relationship Id="rId2225" Type="http://schemas.openxmlformats.org/officeDocument/2006/relationships/hyperlink" Target="https://secure.gcmtotalsolutions.com/league/reports/standingsDetails.aspx?golferID=2877&amp;weekNum=1&amp;aID=26" TargetMode="External"/><Relationship Id="rId2432" Type="http://schemas.openxmlformats.org/officeDocument/2006/relationships/hyperlink" Target="https://secure.gcmtotalsolutions.com/league/reports/standingsDetails.aspx?golferID=2889&amp;weekNum=16&amp;aID=26" TargetMode="External"/><Relationship Id="rId404" Type="http://schemas.openxmlformats.org/officeDocument/2006/relationships/hyperlink" Target="https://secure.gcmtotalsolutions.com/league/reports/standingsDetails.aspx?golferID=2764&amp;weekNum=4&amp;aID=26" TargetMode="External"/><Relationship Id="rId611" Type="http://schemas.openxmlformats.org/officeDocument/2006/relationships/hyperlink" Target="https://secure.gcmtotalsolutions.com/league/reports/standingsDetails.aspx?golferID=2776&amp;weekNum=3&amp;aID=26" TargetMode="External"/><Relationship Id="rId1034" Type="http://schemas.openxmlformats.org/officeDocument/2006/relationships/hyperlink" Target="https://secure.gcmtotalsolutions.com/league/reports/standingsDetails.aspx?golferID=2803&amp;weekNum=10&amp;aID=26" TargetMode="External"/><Relationship Id="rId1241" Type="http://schemas.openxmlformats.org/officeDocument/2006/relationships/hyperlink" Target="https://secure.gcmtotalsolutions.com/league/reports/standingsDetails.aspx?golferID=2815&amp;weekNum=9&amp;aID=26" TargetMode="External"/><Relationship Id="rId1339" Type="http://schemas.openxmlformats.org/officeDocument/2006/relationships/hyperlink" Target="https://secure.gcmtotalsolutions.com/league/reports/standingsDetails.aspx?golferID=2820&amp;weekNum=11&amp;aID=26" TargetMode="External"/><Relationship Id="rId1893" Type="http://schemas.openxmlformats.org/officeDocument/2006/relationships/hyperlink" Target="https://secure.gcmtotalsolutions.com/league/reports/standingsDetails.aspx?golferID=2856&amp;weekNum=5&amp;aID=26" TargetMode="External"/><Relationship Id="rId2737" Type="http://schemas.openxmlformats.org/officeDocument/2006/relationships/hyperlink" Target="https://secure.gcmtotalsolutions.com/league/reports/standingsDetails.aspx?golferID=2908&amp;weekNum=1&amp;aID=26" TargetMode="External"/><Relationship Id="rId709" Type="http://schemas.openxmlformats.org/officeDocument/2006/relationships/hyperlink" Target="https://secure.gcmtotalsolutions.com/league/reports/standingsDetails.aspx?golferID=2782&amp;weekNum=5&amp;aID=26" TargetMode="External"/><Relationship Id="rId916" Type="http://schemas.openxmlformats.org/officeDocument/2006/relationships/hyperlink" Target="https://secure.gcmtotalsolutions.com/league/reports/standingsDetails.aspx?golferID=2795&amp;weekNum=4&amp;aID=26" TargetMode="External"/><Relationship Id="rId1101" Type="http://schemas.openxmlformats.org/officeDocument/2006/relationships/hyperlink" Target="https://secure.gcmtotalsolutions.com/league/reports/standingsDetails.aspx?golferID=2806&amp;weekNum=13&amp;aID=26" TargetMode="External"/><Relationship Id="rId1546" Type="http://schemas.openxmlformats.org/officeDocument/2006/relationships/hyperlink" Target="https://secure.gcmtotalsolutions.com/league/reports/standingsDetails.aspx?golferID=2833&amp;weekNum=10&amp;aID=26" TargetMode="External"/><Relationship Id="rId1753" Type="http://schemas.openxmlformats.org/officeDocument/2006/relationships/hyperlink" Target="https://secure.gcmtotalsolutions.com/league/reports/standingsDetails.aspx?golferID=2846&amp;weekNum=9&amp;aID=26" TargetMode="External"/><Relationship Id="rId1960" Type="http://schemas.openxmlformats.org/officeDocument/2006/relationships/hyperlink" Target="https://secure.gcmtotalsolutions.com/league/reports/standingsDetails.aspx?golferID=2860&amp;weekNum=8&amp;aID=26" TargetMode="External"/><Relationship Id="rId45" Type="http://schemas.openxmlformats.org/officeDocument/2006/relationships/hyperlink" Target="https://secure.gcmtotalsolutions.com/league/reports/standingsDetails.aspx?golferID=2741&amp;weekNum=13&amp;aID=26" TargetMode="External"/><Relationship Id="rId1406" Type="http://schemas.openxmlformats.org/officeDocument/2006/relationships/hyperlink" Target="https://secure.gcmtotalsolutions.com/league/reports/standingsDetails.aspx?golferID=2824&amp;weekNum=14&amp;aID=26" TargetMode="External"/><Relationship Id="rId1613" Type="http://schemas.openxmlformats.org/officeDocument/2006/relationships/hyperlink" Target="https://secure.gcmtotalsolutions.com/league/reports/standingsDetails.aspx?golferID=2837&amp;weekNum=13&amp;aID=26" TargetMode="External"/><Relationship Id="rId1820" Type="http://schemas.openxmlformats.org/officeDocument/2006/relationships/hyperlink" Target="https://secure.gcmtotalsolutions.com/league/reports/standingsDetails.aspx?golferID=2850&amp;weekNum=12&amp;aID=26" TargetMode="External"/><Relationship Id="rId194" Type="http://schemas.openxmlformats.org/officeDocument/2006/relationships/hyperlink" Target="https://secure.gcmtotalsolutions.com/league/reports/standingsDetails.aspx?golferID=2752&amp;weekNum=2&amp;aID=26" TargetMode="External"/><Relationship Id="rId1918" Type="http://schemas.openxmlformats.org/officeDocument/2006/relationships/hyperlink" Target="https://secure.gcmtotalsolutions.com/league/reports/standingsDetails.aspx?golferID=2857&amp;weekNum=14&amp;aID=26" TargetMode="External"/><Relationship Id="rId2082" Type="http://schemas.openxmlformats.org/officeDocument/2006/relationships/hyperlink" Target="https://secure.gcmtotalsolutions.com/league/reports/standingsDetails.aspx?golferID=2868&amp;weekNum=2&amp;aID=26" TargetMode="External"/><Relationship Id="rId261" Type="http://schemas.openxmlformats.org/officeDocument/2006/relationships/hyperlink" Target="https://secure.gcmtotalsolutions.com/league/reports/standingsDetails.aspx?golferID=2756&amp;weekNum=5&amp;aID=26" TargetMode="External"/><Relationship Id="rId499" Type="http://schemas.openxmlformats.org/officeDocument/2006/relationships/hyperlink" Target="https://secure.gcmtotalsolutions.com/league/reports/standingsDetails.aspx?golferID=2770&amp;weekNum=3&amp;aID=26" TargetMode="External"/><Relationship Id="rId2387" Type="http://schemas.openxmlformats.org/officeDocument/2006/relationships/hyperlink" Target="https://secure.gcmtotalsolutions.com/league/reports/standingsDetails.aspx?golferID=2887&amp;weekNum=3&amp;aID=26" TargetMode="External"/><Relationship Id="rId2594" Type="http://schemas.openxmlformats.org/officeDocument/2006/relationships/hyperlink" Target="https://secure.gcmtotalsolutions.com/league/reports/standingsDetails.aspx?golferID=2899&amp;weekNum=2&amp;aID=26" TargetMode="External"/><Relationship Id="rId359" Type="http://schemas.openxmlformats.org/officeDocument/2006/relationships/hyperlink" Target="https://secure.gcmtotalsolutions.com/league/reports/standingsDetails.aspx?golferID=2761&amp;weekNum=7&amp;aID=26" TargetMode="External"/><Relationship Id="rId566" Type="http://schemas.openxmlformats.org/officeDocument/2006/relationships/hyperlink" Target="https://secure.gcmtotalsolutions.com/league/reports/standingsDetails.aspx?golferID=2773&amp;weekNum=6&amp;aID=26" TargetMode="External"/><Relationship Id="rId773" Type="http://schemas.openxmlformats.org/officeDocument/2006/relationships/hyperlink" Target="https://secure.gcmtotalsolutions.com/league/reports/standingsDetails.aspx?golferID=2786&amp;weekNum=5&amp;aID=26" TargetMode="External"/><Relationship Id="rId1196" Type="http://schemas.openxmlformats.org/officeDocument/2006/relationships/hyperlink" Target="https://secure.gcmtotalsolutions.com/league/reports/standingsDetails.aspx?golferID=2812&amp;weekNum=12&amp;aID=26" TargetMode="External"/><Relationship Id="rId2247" Type="http://schemas.openxmlformats.org/officeDocument/2006/relationships/hyperlink" Target="https://secure.gcmtotalsolutions.com/league/reports/standingsDetails.aspx?golferID=2878&amp;weekNum=7&amp;aID=26" TargetMode="External"/><Relationship Id="rId2454" Type="http://schemas.openxmlformats.org/officeDocument/2006/relationships/hyperlink" Target="https://secure.gcmtotalsolutions.com/league/reports/standingsDetails.aspx?golferID=2891&amp;weekNum=6&amp;aID=26" TargetMode="External"/><Relationship Id="rId121" Type="http://schemas.openxmlformats.org/officeDocument/2006/relationships/hyperlink" Target="https://secure.gcmtotalsolutions.com/league/reports/standingsDetails.aspx?golferID=2747&amp;weekNum=9&amp;aID=26" TargetMode="External"/><Relationship Id="rId219" Type="http://schemas.openxmlformats.org/officeDocument/2006/relationships/hyperlink" Target="https://secure.gcmtotalsolutions.com/league/reports/standingsDetails.aspx?golferID=2753&amp;weekNum=11&amp;aID=26" TargetMode="External"/><Relationship Id="rId426" Type="http://schemas.openxmlformats.org/officeDocument/2006/relationships/hyperlink" Target="https://secure.gcmtotalsolutions.com/league/reports/standingsDetails.aspx?golferID=2765&amp;weekNum=10&amp;aID=26" TargetMode="External"/><Relationship Id="rId633" Type="http://schemas.openxmlformats.org/officeDocument/2006/relationships/hyperlink" Target="https://secure.gcmtotalsolutions.com/league/reports/standingsDetails.aspx?golferID=2777&amp;weekNum=9&amp;aID=26" TargetMode="External"/><Relationship Id="rId980" Type="http://schemas.openxmlformats.org/officeDocument/2006/relationships/hyperlink" Target="https://secure.gcmtotalsolutions.com/league/reports/standingsDetails.aspx?golferID=2799&amp;weekNum=4&amp;aID=26" TargetMode="External"/><Relationship Id="rId1056" Type="http://schemas.openxmlformats.org/officeDocument/2006/relationships/hyperlink" Target="https://secure.gcmtotalsolutions.com/league/reports/standingsDetails.aspx?golferID=2802&amp;weekNum=16&amp;aID=26" TargetMode="External"/><Relationship Id="rId1263" Type="http://schemas.openxmlformats.org/officeDocument/2006/relationships/hyperlink" Target="https://secure.gcmtotalsolutions.com/league/reports/standingsDetails.aspx?golferID=2816&amp;weekNum=15&amp;aID=26" TargetMode="External"/><Relationship Id="rId2107" Type="http://schemas.openxmlformats.org/officeDocument/2006/relationships/hyperlink" Target="https://secure.gcmtotalsolutions.com/league/reports/standingsDetails.aspx?golferID=2869&amp;weekNum=11&amp;aID=26" TargetMode="External"/><Relationship Id="rId2314" Type="http://schemas.openxmlformats.org/officeDocument/2006/relationships/hyperlink" Target="https://secure.gcmtotalsolutions.com/league/reports/standingsDetails.aspx?golferID=2882&amp;weekNum=10&amp;aID=26" TargetMode="External"/><Relationship Id="rId2661" Type="http://schemas.openxmlformats.org/officeDocument/2006/relationships/hyperlink" Target="https://secure.gcmtotalsolutions.com/league/reports/standingsDetails.aspx?golferID=2903&amp;weekNum=5&amp;aID=26" TargetMode="External"/><Relationship Id="rId2759" Type="http://schemas.openxmlformats.org/officeDocument/2006/relationships/hyperlink" Target="https://secure.gcmtotalsolutions.com/league/reports/standingsDetails.aspx?golferID=2909&amp;weekNum=7&amp;aID=26" TargetMode="External"/><Relationship Id="rId840" Type="http://schemas.openxmlformats.org/officeDocument/2006/relationships/hyperlink" Target="https://secure.gcmtotalsolutions.com/league/reports/standingsDetails.aspx?golferID=2790&amp;weekNum=8&amp;aID=26" TargetMode="External"/><Relationship Id="rId938" Type="http://schemas.openxmlformats.org/officeDocument/2006/relationships/hyperlink" Target="https://secure.gcmtotalsolutions.com/league/reports/standingsDetails.aspx?golferID=2796&amp;weekNum=10&amp;aID=26" TargetMode="External"/><Relationship Id="rId1470" Type="http://schemas.openxmlformats.org/officeDocument/2006/relationships/hyperlink" Target="https://secure.gcmtotalsolutions.com/league/reports/standingsDetails.aspx?golferID=2828&amp;weekNum=14&amp;aID=26" TargetMode="External"/><Relationship Id="rId1568" Type="http://schemas.openxmlformats.org/officeDocument/2006/relationships/hyperlink" Target="https://secure.gcmtotalsolutions.com/league/reports/standingsDetails.aspx?golferID=2834&amp;weekNum=16&amp;aID=26" TargetMode="External"/><Relationship Id="rId1775" Type="http://schemas.openxmlformats.org/officeDocument/2006/relationships/hyperlink" Target="https://secure.gcmtotalsolutions.com/league/reports/standingsDetails.aspx?golferID=2847&amp;weekNum=15&amp;aID=26" TargetMode="External"/><Relationship Id="rId2521" Type="http://schemas.openxmlformats.org/officeDocument/2006/relationships/hyperlink" Target="https://secure.gcmtotalsolutions.com/league/reports/standingsDetails.aspx?golferID=2894&amp;weekNum=9&amp;aID=26" TargetMode="External"/><Relationship Id="rId2619" Type="http://schemas.openxmlformats.org/officeDocument/2006/relationships/hyperlink" Target="https://secure.gcmtotalsolutions.com/league/reports/standingsDetails.aspx?golferID=2900&amp;weekNum=11&amp;aID=26" TargetMode="External"/><Relationship Id="rId67" Type="http://schemas.openxmlformats.org/officeDocument/2006/relationships/hyperlink" Target="https://secure.gcmtotalsolutions.com/league/reports/standingsDetails.aspx?golferID=2743&amp;weekNum=3&amp;aID=26" TargetMode="External"/><Relationship Id="rId700" Type="http://schemas.openxmlformats.org/officeDocument/2006/relationships/hyperlink" Target="https://secure.gcmtotalsolutions.com/league/reports/standingsDetails.aspx?golferID=2781&amp;weekNum=12&amp;aID=26" TargetMode="External"/><Relationship Id="rId1123" Type="http://schemas.openxmlformats.org/officeDocument/2006/relationships/hyperlink" Target="https://secure.gcmtotalsolutions.com/league/reports/standingsDetails.aspx?golferID=2808&amp;weekNum=3&amp;aID=26" TargetMode="External"/><Relationship Id="rId1330" Type="http://schemas.openxmlformats.org/officeDocument/2006/relationships/hyperlink" Target="https://secure.gcmtotalsolutions.com/league/reports/standingsDetails.aspx?golferID=2820&amp;weekNum=2&amp;aID=26" TargetMode="External"/><Relationship Id="rId1428" Type="http://schemas.openxmlformats.org/officeDocument/2006/relationships/hyperlink" Target="https://secure.gcmtotalsolutions.com/league/reports/standingsDetails.aspx?golferID=2826&amp;weekNum=4&amp;aID=26" TargetMode="External"/><Relationship Id="rId1635" Type="http://schemas.openxmlformats.org/officeDocument/2006/relationships/hyperlink" Target="https://secure.gcmtotalsolutions.com/league/reports/standingsDetails.aspx?golferID=2839&amp;weekNum=3&amp;aID=26" TargetMode="External"/><Relationship Id="rId1982" Type="http://schemas.openxmlformats.org/officeDocument/2006/relationships/hyperlink" Target="https://secure.gcmtotalsolutions.com/league/reports/standingsDetails.aspx?golferID=2861&amp;weekNum=14&amp;aID=26" TargetMode="External"/><Relationship Id="rId1842" Type="http://schemas.openxmlformats.org/officeDocument/2006/relationships/hyperlink" Target="https://secure.gcmtotalsolutions.com/league/reports/standingsDetails.aspx?golferID=2852&amp;weekNum=2&amp;aID=26" TargetMode="External"/><Relationship Id="rId1702" Type="http://schemas.openxmlformats.org/officeDocument/2006/relationships/hyperlink" Target="https://secure.gcmtotalsolutions.com/league/reports/standingsDetails.aspx?golferID=2843&amp;weekNum=6&amp;aID=26" TargetMode="External"/><Relationship Id="rId283" Type="http://schemas.openxmlformats.org/officeDocument/2006/relationships/hyperlink" Target="https://secure.gcmtotalsolutions.com/league/reports/standingsDetails.aspx?golferID=2915&amp;weekNum=11&amp;aID=26" TargetMode="External"/><Relationship Id="rId490" Type="http://schemas.openxmlformats.org/officeDocument/2006/relationships/hyperlink" Target="https://secure.gcmtotalsolutions.com/league/reports/standingsDetails.aspx?golferID=2769&amp;weekNum=10&amp;aID=26" TargetMode="External"/><Relationship Id="rId2171" Type="http://schemas.openxmlformats.org/officeDocument/2006/relationships/hyperlink" Target="https://secure.gcmtotalsolutions.com/league/reports/standingsDetails.aspx?golferID=2873&amp;weekNum=11&amp;aID=26" TargetMode="External"/><Relationship Id="rId143" Type="http://schemas.openxmlformats.org/officeDocument/2006/relationships/hyperlink" Target="https://secure.gcmtotalsolutions.com/league/reports/standingsDetails.aspx?golferID=2748&amp;weekNum=15&amp;aID=26" TargetMode="External"/><Relationship Id="rId350" Type="http://schemas.openxmlformats.org/officeDocument/2006/relationships/hyperlink" Target="https://secure.gcmtotalsolutions.com/league/reports/standingsDetails.aspx?golferID=2760&amp;weekNum=14&amp;aID=26" TargetMode="External"/><Relationship Id="rId588" Type="http://schemas.openxmlformats.org/officeDocument/2006/relationships/hyperlink" Target="https://secure.gcmtotalsolutions.com/league/reports/standingsDetails.aspx?golferID=2774&amp;weekNum=12&amp;aID=26" TargetMode="External"/><Relationship Id="rId795" Type="http://schemas.openxmlformats.org/officeDocument/2006/relationships/hyperlink" Target="https://secure.gcmtotalsolutions.com/league/reports/standingsDetails.aspx?golferID=2787&amp;weekNum=11&amp;aID=26" TargetMode="External"/><Relationship Id="rId2031" Type="http://schemas.openxmlformats.org/officeDocument/2006/relationships/hyperlink" Target="https://secure.gcmtotalsolutions.com/league/reports/standingsDetails.aspx?golferID=2864&amp;weekNum=15&amp;aID=26" TargetMode="External"/><Relationship Id="rId2269" Type="http://schemas.openxmlformats.org/officeDocument/2006/relationships/hyperlink" Target="https://secure.gcmtotalsolutions.com/league/reports/standingsDetails.aspx?golferID=2879&amp;weekNum=13&amp;aID=26" TargetMode="External"/><Relationship Id="rId2476" Type="http://schemas.openxmlformats.org/officeDocument/2006/relationships/hyperlink" Target="https://secure.gcmtotalsolutions.com/league/reports/standingsDetails.aspx?golferID=2892&amp;weekNum=12&amp;aID=26" TargetMode="External"/><Relationship Id="rId2683" Type="http://schemas.openxmlformats.org/officeDocument/2006/relationships/hyperlink" Target="https://secure.gcmtotalsolutions.com/league/reports/standingsDetails.aspx?golferID=2904&amp;weekNum=11&amp;aID=26" TargetMode="External"/><Relationship Id="rId9" Type="http://schemas.openxmlformats.org/officeDocument/2006/relationships/hyperlink" Target="https://secure.gcmtotalsolutions.com/league/reports/standingsDetails.aspx?golferID=2739&amp;weekNum=9&amp;aID=26" TargetMode="External"/><Relationship Id="rId210" Type="http://schemas.openxmlformats.org/officeDocument/2006/relationships/hyperlink" Target="https://secure.gcmtotalsolutions.com/league/reports/standingsDetails.aspx?golferID=2753&amp;weekNum=2&amp;aID=26" TargetMode="External"/><Relationship Id="rId448" Type="http://schemas.openxmlformats.org/officeDocument/2006/relationships/hyperlink" Target="https://secure.gcmtotalsolutions.com/league/reports/standingsDetails.aspx?golferID=2766&amp;weekNum=16&amp;aID=26" TargetMode="External"/><Relationship Id="rId655" Type="http://schemas.openxmlformats.org/officeDocument/2006/relationships/hyperlink" Target="https://secure.gcmtotalsolutions.com/league/reports/standingsDetails.aspx?golferID=2778&amp;weekNum=15&amp;aID=26" TargetMode="External"/><Relationship Id="rId862" Type="http://schemas.openxmlformats.org/officeDocument/2006/relationships/hyperlink" Target="https://secure.gcmtotalsolutions.com/league/reports/standingsDetails.aspx?golferID=2791&amp;weekNum=14&amp;aID=26" TargetMode="External"/><Relationship Id="rId1078" Type="http://schemas.openxmlformats.org/officeDocument/2006/relationships/hyperlink" Target="https://secure.gcmtotalsolutions.com/league/reports/standingsDetails.aspx?golferID=2804&amp;weekNum=6&amp;aID=26" TargetMode="External"/><Relationship Id="rId1285" Type="http://schemas.openxmlformats.org/officeDocument/2006/relationships/hyperlink" Target="https://secure.gcmtotalsolutions.com/league/reports/standingsDetails.aspx?golferID=2818&amp;weekNum=5&amp;aID=26" TargetMode="External"/><Relationship Id="rId1492" Type="http://schemas.openxmlformats.org/officeDocument/2006/relationships/hyperlink" Target="https://secure.gcmtotalsolutions.com/league/reports/standingsDetails.aspx?golferID=2830&amp;weekNum=4&amp;aID=26" TargetMode="External"/><Relationship Id="rId2129" Type="http://schemas.openxmlformats.org/officeDocument/2006/relationships/hyperlink" Target="https://secure.gcmtotalsolutions.com/league/reports/standingsDetails.aspx?golferID=2871&amp;weekNum=1&amp;aID=26" TargetMode="External"/><Relationship Id="rId2336" Type="http://schemas.openxmlformats.org/officeDocument/2006/relationships/hyperlink" Target="https://secure.gcmtotalsolutions.com/league/reports/standingsDetails.aspx?golferID=2883&amp;weekNum=16&amp;aID=26" TargetMode="External"/><Relationship Id="rId2543" Type="http://schemas.openxmlformats.org/officeDocument/2006/relationships/hyperlink" Target="https://secure.gcmtotalsolutions.com/league/reports/standingsDetails.aspx?golferID=2895&amp;weekNum=15&amp;aID=26" TargetMode="External"/><Relationship Id="rId2750" Type="http://schemas.openxmlformats.org/officeDocument/2006/relationships/hyperlink" Target="https://secure.gcmtotalsolutions.com/league/reports/standingsDetails.aspx?golferID=2908&amp;weekNum=14&amp;aID=26" TargetMode="External"/><Relationship Id="rId308" Type="http://schemas.openxmlformats.org/officeDocument/2006/relationships/hyperlink" Target="https://secure.gcmtotalsolutions.com/league/reports/standingsDetails.aspx?golferID=2758&amp;weekNum=4&amp;aID=26" TargetMode="External"/><Relationship Id="rId515" Type="http://schemas.openxmlformats.org/officeDocument/2006/relationships/hyperlink" Target="https://secure.gcmtotalsolutions.com/league/reports/standingsDetails.aspx?golferID=2912&amp;weekNum=3&amp;aID=26" TargetMode="External"/><Relationship Id="rId722" Type="http://schemas.openxmlformats.org/officeDocument/2006/relationships/hyperlink" Target="https://secure.gcmtotalsolutions.com/league/reports/standingsDetails.aspx?golferID=2783&amp;weekNum=2&amp;aID=26" TargetMode="External"/><Relationship Id="rId1145" Type="http://schemas.openxmlformats.org/officeDocument/2006/relationships/hyperlink" Target="https://secure.gcmtotalsolutions.com/league/reports/standingsDetails.aspx?golferID=2809&amp;weekNum=9&amp;aID=26" TargetMode="External"/><Relationship Id="rId1352" Type="http://schemas.openxmlformats.org/officeDocument/2006/relationships/hyperlink" Target="https://secure.gcmtotalsolutions.com/league/reports/standingsDetails.aspx?golferID=2821&amp;weekNum=8&amp;aID=26" TargetMode="External"/><Relationship Id="rId1797" Type="http://schemas.openxmlformats.org/officeDocument/2006/relationships/hyperlink" Target="https://secure.gcmtotalsolutions.com/league/reports/standingsDetails.aspx?golferID=2849&amp;weekNum=5&amp;aID=26" TargetMode="External"/><Relationship Id="rId2403" Type="http://schemas.openxmlformats.org/officeDocument/2006/relationships/hyperlink" Target="https://secure.gcmtotalsolutions.com/league/reports/standingsDetails.aspx?golferID=2888&amp;weekNum=3&amp;aID=26" TargetMode="External"/><Relationship Id="rId89" Type="http://schemas.openxmlformats.org/officeDocument/2006/relationships/hyperlink" Target="https://secure.gcmtotalsolutions.com/league/reports/standingsDetails.aspx?golferID=2746&amp;weekNum=9&amp;aID=26" TargetMode="External"/><Relationship Id="rId1005" Type="http://schemas.openxmlformats.org/officeDocument/2006/relationships/hyperlink" Target="https://secure.gcmtotalsolutions.com/league/reports/standingsDetails.aspx?golferID=2800&amp;weekNum=13&amp;aID=26" TargetMode="External"/><Relationship Id="rId1212" Type="http://schemas.openxmlformats.org/officeDocument/2006/relationships/hyperlink" Target="https://secure.gcmtotalsolutions.com/league/reports/standingsDetails.aspx?golferID=2813&amp;weekNum=12&amp;aID=26" TargetMode="External"/><Relationship Id="rId1657" Type="http://schemas.openxmlformats.org/officeDocument/2006/relationships/hyperlink" Target="https://secure.gcmtotalsolutions.com/league/reports/standingsDetails.aspx?golferID=2840&amp;weekNum=9&amp;aID=26" TargetMode="External"/><Relationship Id="rId1864" Type="http://schemas.openxmlformats.org/officeDocument/2006/relationships/hyperlink" Target="https://secure.gcmtotalsolutions.com/league/reports/standingsDetails.aspx?golferID=2854&amp;weekNum=8&amp;aID=26" TargetMode="External"/><Relationship Id="rId2610" Type="http://schemas.openxmlformats.org/officeDocument/2006/relationships/hyperlink" Target="https://secure.gcmtotalsolutions.com/league/reports/standingsDetails.aspx?golferID=2900&amp;weekNum=2&amp;aID=26" TargetMode="External"/><Relationship Id="rId2708" Type="http://schemas.openxmlformats.org/officeDocument/2006/relationships/hyperlink" Target="https://secure.gcmtotalsolutions.com/league/reports/standingsDetails.aspx?golferID=2906&amp;weekNum=4&amp;aID=26" TargetMode="External"/><Relationship Id="rId1517" Type="http://schemas.openxmlformats.org/officeDocument/2006/relationships/hyperlink" Target="https://secure.gcmtotalsolutions.com/league/reports/standingsDetails.aspx?golferID=2831&amp;weekNum=13&amp;aID=26" TargetMode="External"/><Relationship Id="rId1724" Type="http://schemas.openxmlformats.org/officeDocument/2006/relationships/hyperlink" Target="https://secure.gcmtotalsolutions.com/league/reports/standingsDetails.aspx?golferID=2844&amp;weekNum=12&amp;aID=26" TargetMode="External"/><Relationship Id="rId16" Type="http://schemas.openxmlformats.org/officeDocument/2006/relationships/hyperlink" Target="https://secure.gcmtotalsolutions.com/league/reports/standingsDetails.aspx?golferID=2739&amp;weekNum=16&amp;aID=26" TargetMode="External"/><Relationship Id="rId1931" Type="http://schemas.openxmlformats.org/officeDocument/2006/relationships/hyperlink" Target="https://secure.gcmtotalsolutions.com/league/reports/standingsDetails.aspx?golferID=2858&amp;weekNum=11&amp;aID=26" TargetMode="External"/><Relationship Id="rId2193" Type="http://schemas.openxmlformats.org/officeDocument/2006/relationships/hyperlink" Target="https://secure.gcmtotalsolutions.com/league/reports/standingsDetails.aspx?golferID=2875&amp;weekNum=1&amp;aID=26" TargetMode="External"/><Relationship Id="rId2498" Type="http://schemas.openxmlformats.org/officeDocument/2006/relationships/hyperlink" Target="https://secure.gcmtotalsolutions.com/league/reports/standingsDetails.aspx?golferID=2914&amp;weekNum=2&amp;aID=26" TargetMode="External"/><Relationship Id="rId165" Type="http://schemas.openxmlformats.org/officeDocument/2006/relationships/hyperlink" Target="https://secure.gcmtotalsolutions.com/league/reports/standingsDetails.aspx?golferID=2750&amp;weekNum=5&amp;aID=26" TargetMode="External"/><Relationship Id="rId372" Type="http://schemas.openxmlformats.org/officeDocument/2006/relationships/hyperlink" Target="https://secure.gcmtotalsolutions.com/league/reports/standingsDetails.aspx?golferID=2762&amp;weekNum=4&amp;aID=26" TargetMode="External"/><Relationship Id="rId677" Type="http://schemas.openxmlformats.org/officeDocument/2006/relationships/hyperlink" Target="https://secure.gcmtotalsolutions.com/league/reports/standingsDetails.aspx?golferID=2780&amp;weekNum=5&amp;aID=26" TargetMode="External"/><Relationship Id="rId2053" Type="http://schemas.openxmlformats.org/officeDocument/2006/relationships/hyperlink" Target="https://secure.gcmtotalsolutions.com/league/reports/standingsDetails.aspx?golferID=2866&amp;weekNum=5&amp;aID=26" TargetMode="External"/><Relationship Id="rId2260" Type="http://schemas.openxmlformats.org/officeDocument/2006/relationships/hyperlink" Target="https://secure.gcmtotalsolutions.com/league/reports/standingsDetails.aspx?golferID=2879&amp;weekNum=4&amp;aID=26" TargetMode="External"/><Relationship Id="rId2358" Type="http://schemas.openxmlformats.org/officeDocument/2006/relationships/hyperlink" Target="https://secure.gcmtotalsolutions.com/league/reports/standingsDetails.aspx?golferID=2885&amp;weekNum=6&amp;aID=26" TargetMode="External"/><Relationship Id="rId232" Type="http://schemas.openxmlformats.org/officeDocument/2006/relationships/hyperlink" Target="https://secure.gcmtotalsolutions.com/league/reports/standingsDetails.aspx?golferID=2754&amp;weekNum=8&amp;aID=26" TargetMode="External"/><Relationship Id="rId884" Type="http://schemas.openxmlformats.org/officeDocument/2006/relationships/hyperlink" Target="https://secure.gcmtotalsolutions.com/league/reports/standingsDetails.aspx?golferID=2793&amp;weekNum=4&amp;aID=26" TargetMode="External"/><Relationship Id="rId2120" Type="http://schemas.openxmlformats.org/officeDocument/2006/relationships/hyperlink" Target="https://secure.gcmtotalsolutions.com/league/reports/standingsDetails.aspx?golferID=2870&amp;weekNum=8&amp;aID=26" TargetMode="External"/><Relationship Id="rId2565" Type="http://schemas.openxmlformats.org/officeDocument/2006/relationships/hyperlink" Target="https://secure.gcmtotalsolutions.com/league/reports/standingsDetails.aspx?golferID=2897&amp;weekNum=5&amp;aID=26" TargetMode="External"/><Relationship Id="rId2772" Type="http://schemas.openxmlformats.org/officeDocument/2006/relationships/hyperlink" Target="https://secure.gcmtotalsolutions.com/league/reports/standingsDetails.aspx?golferID=2910&amp;weekNum=4&amp;aID=26" TargetMode="External"/><Relationship Id="rId537" Type="http://schemas.openxmlformats.org/officeDocument/2006/relationships/hyperlink" Target="https://secure.gcmtotalsolutions.com/league/reports/standingsDetails.aspx?golferID=2771&amp;weekNum=9&amp;aID=26" TargetMode="External"/><Relationship Id="rId744" Type="http://schemas.openxmlformats.org/officeDocument/2006/relationships/hyperlink" Target="https://secure.gcmtotalsolutions.com/league/reports/standingsDetails.aspx?golferID=2784&amp;weekNum=8&amp;aID=26" TargetMode="External"/><Relationship Id="rId951" Type="http://schemas.openxmlformats.org/officeDocument/2006/relationships/hyperlink" Target="https://secure.gcmtotalsolutions.com/league/reports/standingsDetails.aspx?golferID=2797&amp;weekNum=7&amp;aID=26" TargetMode="External"/><Relationship Id="rId1167" Type="http://schemas.openxmlformats.org/officeDocument/2006/relationships/hyperlink" Target="https://secure.gcmtotalsolutions.com/league/reports/standingsDetails.aspx?golferID=2810&amp;weekNum=15&amp;aID=26" TargetMode="External"/><Relationship Id="rId1374" Type="http://schemas.openxmlformats.org/officeDocument/2006/relationships/hyperlink" Target="https://secure.gcmtotalsolutions.com/league/reports/standingsDetails.aspx?golferID=2822&amp;weekNum=14&amp;aID=26" TargetMode="External"/><Relationship Id="rId1581" Type="http://schemas.openxmlformats.org/officeDocument/2006/relationships/hyperlink" Target="https://secure.gcmtotalsolutions.com/league/reports/standingsDetails.aspx?golferID=2835&amp;weekNum=13&amp;aID=26" TargetMode="External"/><Relationship Id="rId1679" Type="http://schemas.openxmlformats.org/officeDocument/2006/relationships/hyperlink" Target="https://secure.gcmtotalsolutions.com/league/reports/standingsDetails.aspx?golferID=2841&amp;weekNum=15&amp;aID=26" TargetMode="External"/><Relationship Id="rId2218" Type="http://schemas.openxmlformats.org/officeDocument/2006/relationships/hyperlink" Target="https://secure.gcmtotalsolutions.com/league/reports/standingsDetails.aspx?golferID=2876&amp;weekNum=10&amp;aID=26" TargetMode="External"/><Relationship Id="rId2425" Type="http://schemas.openxmlformats.org/officeDocument/2006/relationships/hyperlink" Target="https://secure.gcmtotalsolutions.com/league/reports/standingsDetails.aspx?golferID=2889&amp;weekNum=9&amp;aID=26" TargetMode="External"/><Relationship Id="rId2632" Type="http://schemas.openxmlformats.org/officeDocument/2006/relationships/hyperlink" Target="https://secure.gcmtotalsolutions.com/league/reports/standingsDetails.aspx?golferID=2901&amp;weekNum=8&amp;aID=26" TargetMode="External"/><Relationship Id="rId80" Type="http://schemas.openxmlformats.org/officeDocument/2006/relationships/hyperlink" Target="https://secure.gcmtotalsolutions.com/league/reports/standingsDetails.aspx?golferID=2743&amp;weekNum=16&amp;aID=26" TargetMode="External"/><Relationship Id="rId604" Type="http://schemas.openxmlformats.org/officeDocument/2006/relationships/hyperlink" Target="https://secure.gcmtotalsolutions.com/league/reports/standingsDetails.aspx?golferID=2775&amp;weekNum=12&amp;aID=26" TargetMode="External"/><Relationship Id="rId811" Type="http://schemas.openxmlformats.org/officeDocument/2006/relationships/hyperlink" Target="https://secure.gcmtotalsolutions.com/league/reports/standingsDetails.aspx?golferID=2788&amp;weekNum=11&amp;aID=26" TargetMode="External"/><Relationship Id="rId1027" Type="http://schemas.openxmlformats.org/officeDocument/2006/relationships/hyperlink" Target="https://secure.gcmtotalsolutions.com/league/reports/standingsDetails.aspx?golferID=2803&amp;weekNum=3&amp;aID=26" TargetMode="External"/><Relationship Id="rId1234" Type="http://schemas.openxmlformats.org/officeDocument/2006/relationships/hyperlink" Target="https://secure.gcmtotalsolutions.com/league/reports/standingsDetails.aspx?golferID=2815&amp;weekNum=2&amp;aID=26" TargetMode="External"/><Relationship Id="rId1441" Type="http://schemas.openxmlformats.org/officeDocument/2006/relationships/hyperlink" Target="https://secure.gcmtotalsolutions.com/league/reports/standingsDetails.aspx?golferID=2827&amp;weekNum=1&amp;aID=26" TargetMode="External"/><Relationship Id="rId1886" Type="http://schemas.openxmlformats.org/officeDocument/2006/relationships/hyperlink" Target="https://secure.gcmtotalsolutions.com/league/reports/standingsDetails.aspx?golferID=2855&amp;weekNum=14&amp;aID=26" TargetMode="External"/><Relationship Id="rId909" Type="http://schemas.openxmlformats.org/officeDocument/2006/relationships/hyperlink" Target="https://secure.gcmtotalsolutions.com/league/reports/standingsDetails.aspx?golferID=2794&amp;weekNum=13&amp;aID=26" TargetMode="External"/><Relationship Id="rId1301" Type="http://schemas.openxmlformats.org/officeDocument/2006/relationships/hyperlink" Target="https://secure.gcmtotalsolutions.com/league/reports/standingsDetails.aspx?golferID=2819&amp;weekNum=5&amp;aID=26" TargetMode="External"/><Relationship Id="rId1539" Type="http://schemas.openxmlformats.org/officeDocument/2006/relationships/hyperlink" Target="https://secure.gcmtotalsolutions.com/league/reports/standingsDetails.aspx?golferID=2833&amp;weekNum=3&amp;aID=26" TargetMode="External"/><Relationship Id="rId1746" Type="http://schemas.openxmlformats.org/officeDocument/2006/relationships/hyperlink" Target="https://secure.gcmtotalsolutions.com/league/reports/standingsDetails.aspx?golferID=2846&amp;weekNum=2&amp;aID=26" TargetMode="External"/><Relationship Id="rId1953" Type="http://schemas.openxmlformats.org/officeDocument/2006/relationships/hyperlink" Target="https://secure.gcmtotalsolutions.com/league/reports/standingsDetails.aspx?golferID=2860&amp;weekNum=1&amp;aID=26" TargetMode="External"/><Relationship Id="rId38" Type="http://schemas.openxmlformats.org/officeDocument/2006/relationships/hyperlink" Target="https://secure.gcmtotalsolutions.com/league/reports/standingsDetails.aspx?golferID=2741&amp;weekNum=6&amp;aID=26" TargetMode="External"/><Relationship Id="rId1606" Type="http://schemas.openxmlformats.org/officeDocument/2006/relationships/hyperlink" Target="https://secure.gcmtotalsolutions.com/league/reports/standingsDetails.aspx?golferID=2837&amp;weekNum=6&amp;aID=26" TargetMode="External"/><Relationship Id="rId1813" Type="http://schemas.openxmlformats.org/officeDocument/2006/relationships/hyperlink" Target="https://secure.gcmtotalsolutions.com/league/reports/standingsDetails.aspx?golferID=2850&amp;weekNum=5&amp;aID=26" TargetMode="External"/><Relationship Id="rId187" Type="http://schemas.openxmlformats.org/officeDocument/2006/relationships/hyperlink" Target="https://secure.gcmtotalsolutions.com/league/reports/standingsDetails.aspx?golferID=2751&amp;weekNum=11&amp;aID=26" TargetMode="External"/><Relationship Id="rId394" Type="http://schemas.openxmlformats.org/officeDocument/2006/relationships/hyperlink" Target="https://secure.gcmtotalsolutions.com/league/reports/standingsDetails.aspx?golferID=2763&amp;weekNum=10&amp;aID=26" TargetMode="External"/><Relationship Id="rId2075" Type="http://schemas.openxmlformats.org/officeDocument/2006/relationships/hyperlink" Target="https://secure.gcmtotalsolutions.com/league/reports/standingsDetails.aspx?golferID=2867&amp;weekNum=11&amp;aID=26" TargetMode="External"/><Relationship Id="rId2282" Type="http://schemas.openxmlformats.org/officeDocument/2006/relationships/hyperlink" Target="https://secure.gcmtotalsolutions.com/league/reports/standingsDetails.aspx?golferID=2880&amp;weekNum=10&amp;aID=26" TargetMode="External"/><Relationship Id="rId254" Type="http://schemas.openxmlformats.org/officeDocument/2006/relationships/hyperlink" Target="https://secure.gcmtotalsolutions.com/league/reports/standingsDetails.aspx?golferID=2755&amp;weekNum=14&amp;aID=26" TargetMode="External"/><Relationship Id="rId699" Type="http://schemas.openxmlformats.org/officeDocument/2006/relationships/hyperlink" Target="https://secure.gcmtotalsolutions.com/league/reports/standingsDetails.aspx?golferID=2781&amp;weekNum=11&amp;aID=26" TargetMode="External"/><Relationship Id="rId1091" Type="http://schemas.openxmlformats.org/officeDocument/2006/relationships/hyperlink" Target="https://secure.gcmtotalsolutions.com/league/reports/standingsDetails.aspx?golferID=2806&amp;weekNum=3&amp;aID=26" TargetMode="External"/><Relationship Id="rId2587" Type="http://schemas.openxmlformats.org/officeDocument/2006/relationships/hyperlink" Target="https://secure.gcmtotalsolutions.com/league/reports/standingsDetails.aspx?golferID=2898&amp;weekNum=11&amp;aID=26" TargetMode="External"/><Relationship Id="rId2794" Type="http://schemas.openxmlformats.org/officeDocument/2006/relationships/hyperlink" Target="https://secure.gcmtotalsolutions.com/league/reports/standingsDetails.aspx?golferID=2911&amp;weekNum=10&amp;aID=26" TargetMode="External"/><Relationship Id="rId114" Type="http://schemas.openxmlformats.org/officeDocument/2006/relationships/hyperlink" Target="https://secure.gcmtotalsolutions.com/league/reports/standingsDetails.aspx?golferID=2747&amp;weekNum=2&amp;aID=26" TargetMode="External"/><Relationship Id="rId461" Type="http://schemas.openxmlformats.org/officeDocument/2006/relationships/hyperlink" Target="https://secure.gcmtotalsolutions.com/league/reports/standingsDetails.aspx?golferID=2767&amp;weekNum=13&amp;aID=26" TargetMode="External"/><Relationship Id="rId559" Type="http://schemas.openxmlformats.org/officeDocument/2006/relationships/hyperlink" Target="https://secure.gcmtotalsolutions.com/league/reports/standingsDetails.aspx?golferID=2772&amp;weekNum=15&amp;aID=26" TargetMode="External"/><Relationship Id="rId766" Type="http://schemas.openxmlformats.org/officeDocument/2006/relationships/hyperlink" Target="https://secure.gcmtotalsolutions.com/league/reports/standingsDetails.aspx?golferID=2785&amp;weekNum=14&amp;aID=26" TargetMode="External"/><Relationship Id="rId1189" Type="http://schemas.openxmlformats.org/officeDocument/2006/relationships/hyperlink" Target="https://secure.gcmtotalsolutions.com/league/reports/standingsDetails.aspx?golferID=2812&amp;weekNum=5&amp;aID=26" TargetMode="External"/><Relationship Id="rId1396" Type="http://schemas.openxmlformats.org/officeDocument/2006/relationships/hyperlink" Target="https://secure.gcmtotalsolutions.com/league/reports/standingsDetails.aspx?golferID=2824&amp;weekNum=4&amp;aID=26" TargetMode="External"/><Relationship Id="rId2142" Type="http://schemas.openxmlformats.org/officeDocument/2006/relationships/hyperlink" Target="https://secure.gcmtotalsolutions.com/league/reports/standingsDetails.aspx?golferID=2871&amp;weekNum=14&amp;aID=26" TargetMode="External"/><Relationship Id="rId2447" Type="http://schemas.openxmlformats.org/officeDocument/2006/relationships/hyperlink" Target="https://secure.gcmtotalsolutions.com/league/reports/standingsDetails.aspx?golferID=2890&amp;weekNum=15&amp;aID=26" TargetMode="External"/><Relationship Id="rId321" Type="http://schemas.openxmlformats.org/officeDocument/2006/relationships/hyperlink" Target="https://secure.gcmtotalsolutions.com/league/reports/standingsDetails.aspx?golferID=2759&amp;weekNum=1&amp;aID=26" TargetMode="External"/><Relationship Id="rId419" Type="http://schemas.openxmlformats.org/officeDocument/2006/relationships/hyperlink" Target="https://secure.gcmtotalsolutions.com/league/reports/standingsDetails.aspx?golferID=2765&amp;weekNum=3&amp;aID=26" TargetMode="External"/><Relationship Id="rId626" Type="http://schemas.openxmlformats.org/officeDocument/2006/relationships/hyperlink" Target="https://secure.gcmtotalsolutions.com/league/reports/standingsDetails.aspx?golferID=2777&amp;weekNum=2&amp;aID=26" TargetMode="External"/><Relationship Id="rId973" Type="http://schemas.openxmlformats.org/officeDocument/2006/relationships/hyperlink" Target="https://secure.gcmtotalsolutions.com/league/reports/standingsDetails.aspx?golferID=2798&amp;weekNum=13&amp;aID=26" TargetMode="External"/><Relationship Id="rId1049" Type="http://schemas.openxmlformats.org/officeDocument/2006/relationships/hyperlink" Target="https://secure.gcmtotalsolutions.com/league/reports/standingsDetails.aspx?golferID=2802&amp;weekNum=9&amp;aID=26" TargetMode="External"/><Relationship Id="rId1256" Type="http://schemas.openxmlformats.org/officeDocument/2006/relationships/hyperlink" Target="https://secure.gcmtotalsolutions.com/league/reports/standingsDetails.aspx?golferID=2816&amp;weekNum=8&amp;aID=26" TargetMode="External"/><Relationship Id="rId2002" Type="http://schemas.openxmlformats.org/officeDocument/2006/relationships/hyperlink" Target="https://secure.gcmtotalsolutions.com/league/reports/standingsDetails.aspx?golferID=2863&amp;weekNum=2&amp;aID=26" TargetMode="External"/><Relationship Id="rId2307" Type="http://schemas.openxmlformats.org/officeDocument/2006/relationships/hyperlink" Target="https://secure.gcmtotalsolutions.com/league/reports/standingsDetails.aspx?golferID=2882&amp;weekNum=3&amp;aID=26" TargetMode="External"/><Relationship Id="rId2654" Type="http://schemas.openxmlformats.org/officeDocument/2006/relationships/hyperlink" Target="https://secure.gcmtotalsolutions.com/league/reports/standingsDetails.aspx?golferID=2902&amp;weekNum=14&amp;aID=26" TargetMode="External"/><Relationship Id="rId833" Type="http://schemas.openxmlformats.org/officeDocument/2006/relationships/hyperlink" Target="https://secure.gcmtotalsolutions.com/league/reports/standingsDetails.aspx?golferID=2790&amp;weekNum=1&amp;aID=26" TargetMode="External"/><Relationship Id="rId1116" Type="http://schemas.openxmlformats.org/officeDocument/2006/relationships/hyperlink" Target="https://secure.gcmtotalsolutions.com/league/reports/standingsDetails.aspx?golferID=2807&amp;weekNum=12&amp;aID=26" TargetMode="External"/><Relationship Id="rId1463" Type="http://schemas.openxmlformats.org/officeDocument/2006/relationships/hyperlink" Target="https://secure.gcmtotalsolutions.com/league/reports/standingsDetails.aspx?golferID=2828&amp;weekNum=7&amp;aID=26" TargetMode="External"/><Relationship Id="rId1670" Type="http://schemas.openxmlformats.org/officeDocument/2006/relationships/hyperlink" Target="https://secure.gcmtotalsolutions.com/league/reports/standingsDetails.aspx?golferID=2841&amp;weekNum=6&amp;aID=26" TargetMode="External"/><Relationship Id="rId1768" Type="http://schemas.openxmlformats.org/officeDocument/2006/relationships/hyperlink" Target="https://secure.gcmtotalsolutions.com/league/reports/standingsDetails.aspx?golferID=2847&amp;weekNum=8&amp;aID=26" TargetMode="External"/><Relationship Id="rId2514" Type="http://schemas.openxmlformats.org/officeDocument/2006/relationships/hyperlink" Target="https://secure.gcmtotalsolutions.com/league/reports/standingsDetails.aspx?golferID=2894&amp;weekNum=2&amp;aID=26" TargetMode="External"/><Relationship Id="rId2721" Type="http://schemas.openxmlformats.org/officeDocument/2006/relationships/hyperlink" Target="https://secure.gcmtotalsolutions.com/league/reports/standingsDetails.aspx?golferID=2907&amp;weekNum=1&amp;aID=26" TargetMode="External"/><Relationship Id="rId900" Type="http://schemas.openxmlformats.org/officeDocument/2006/relationships/hyperlink" Target="https://secure.gcmtotalsolutions.com/league/reports/standingsDetails.aspx?golferID=2794&amp;weekNum=4&amp;aID=26" TargetMode="External"/><Relationship Id="rId1323" Type="http://schemas.openxmlformats.org/officeDocument/2006/relationships/hyperlink" Target="https://secure.gcmtotalsolutions.com/league/reports/standingsDetails.aspx?golferID=2913&amp;weekNum=11&amp;aID=26" TargetMode="External"/><Relationship Id="rId1530" Type="http://schemas.openxmlformats.org/officeDocument/2006/relationships/hyperlink" Target="https://secure.gcmtotalsolutions.com/league/reports/standingsDetails.aspx?golferID=2832&amp;weekNum=10&amp;aID=26" TargetMode="External"/><Relationship Id="rId1628" Type="http://schemas.openxmlformats.org/officeDocument/2006/relationships/hyperlink" Target="https://secure.gcmtotalsolutions.com/league/reports/standingsDetails.aspx?golferID=2838&amp;weekNum=12&amp;aID=26" TargetMode="External"/><Relationship Id="rId1975" Type="http://schemas.openxmlformats.org/officeDocument/2006/relationships/hyperlink" Target="https://secure.gcmtotalsolutions.com/league/reports/standingsDetails.aspx?golferID=2861&amp;weekNum=7&amp;aID=26" TargetMode="External"/><Relationship Id="rId1835" Type="http://schemas.openxmlformats.org/officeDocument/2006/relationships/hyperlink" Target="https://secure.gcmtotalsolutions.com/league/reports/standingsDetails.aspx?golferID=2851&amp;weekNum=11&amp;aID=26" TargetMode="External"/><Relationship Id="rId1902" Type="http://schemas.openxmlformats.org/officeDocument/2006/relationships/hyperlink" Target="https://secure.gcmtotalsolutions.com/league/reports/standingsDetails.aspx?golferID=2856&amp;weekNum=14&amp;aID=26" TargetMode="External"/><Relationship Id="rId2097" Type="http://schemas.openxmlformats.org/officeDocument/2006/relationships/hyperlink" Target="https://secure.gcmtotalsolutions.com/league/reports/standingsDetails.aspx?golferID=2869&amp;weekNum=1&amp;aID=26" TargetMode="External"/><Relationship Id="rId276" Type="http://schemas.openxmlformats.org/officeDocument/2006/relationships/hyperlink" Target="https://secure.gcmtotalsolutions.com/league/reports/standingsDetails.aspx?golferID=2915&amp;weekNum=4&amp;aID=26" TargetMode="External"/><Relationship Id="rId483" Type="http://schemas.openxmlformats.org/officeDocument/2006/relationships/hyperlink" Target="https://secure.gcmtotalsolutions.com/league/reports/standingsDetails.aspx?golferID=2769&amp;weekNum=3&amp;aID=26" TargetMode="External"/><Relationship Id="rId690" Type="http://schemas.openxmlformats.org/officeDocument/2006/relationships/hyperlink" Target="https://secure.gcmtotalsolutions.com/league/reports/standingsDetails.aspx?golferID=2781&amp;weekNum=2&amp;aID=26" TargetMode="External"/><Relationship Id="rId2164" Type="http://schemas.openxmlformats.org/officeDocument/2006/relationships/hyperlink" Target="https://secure.gcmtotalsolutions.com/league/reports/standingsDetails.aspx?golferID=2873&amp;weekNum=4&amp;aID=26" TargetMode="External"/><Relationship Id="rId2371" Type="http://schemas.openxmlformats.org/officeDocument/2006/relationships/hyperlink" Target="https://secure.gcmtotalsolutions.com/league/reports/standingsDetails.aspx?golferID=2886&amp;weekNum=3&amp;aID=26" TargetMode="External"/><Relationship Id="rId136" Type="http://schemas.openxmlformats.org/officeDocument/2006/relationships/hyperlink" Target="https://secure.gcmtotalsolutions.com/league/reports/standingsDetails.aspx?golferID=2748&amp;weekNum=8&amp;aID=26" TargetMode="External"/><Relationship Id="rId343" Type="http://schemas.openxmlformats.org/officeDocument/2006/relationships/hyperlink" Target="https://secure.gcmtotalsolutions.com/league/reports/standingsDetails.aspx?golferID=2760&amp;weekNum=7&amp;aID=26" TargetMode="External"/><Relationship Id="rId550" Type="http://schemas.openxmlformats.org/officeDocument/2006/relationships/hyperlink" Target="https://secure.gcmtotalsolutions.com/league/reports/standingsDetails.aspx?golferID=2772&amp;weekNum=6&amp;aID=26" TargetMode="External"/><Relationship Id="rId788" Type="http://schemas.openxmlformats.org/officeDocument/2006/relationships/hyperlink" Target="https://secure.gcmtotalsolutions.com/league/reports/standingsDetails.aspx?golferID=2787&amp;weekNum=4&amp;aID=26" TargetMode="External"/><Relationship Id="rId995" Type="http://schemas.openxmlformats.org/officeDocument/2006/relationships/hyperlink" Target="https://secure.gcmtotalsolutions.com/league/reports/standingsDetails.aspx?golferID=2800&amp;weekNum=3&amp;aID=26" TargetMode="External"/><Relationship Id="rId1180" Type="http://schemas.openxmlformats.org/officeDocument/2006/relationships/hyperlink" Target="https://secure.gcmtotalsolutions.com/league/reports/standingsDetails.aspx?golferID=2811&amp;weekNum=12&amp;aID=26" TargetMode="External"/><Relationship Id="rId2024" Type="http://schemas.openxmlformats.org/officeDocument/2006/relationships/hyperlink" Target="https://secure.gcmtotalsolutions.com/league/reports/standingsDetails.aspx?golferID=2864&amp;weekNum=8&amp;aID=26" TargetMode="External"/><Relationship Id="rId2231" Type="http://schemas.openxmlformats.org/officeDocument/2006/relationships/hyperlink" Target="https://secure.gcmtotalsolutions.com/league/reports/standingsDetails.aspx?golferID=2877&amp;weekNum=7&amp;aID=26" TargetMode="External"/><Relationship Id="rId2469" Type="http://schemas.openxmlformats.org/officeDocument/2006/relationships/hyperlink" Target="https://secure.gcmtotalsolutions.com/league/reports/standingsDetails.aspx?golferID=2892&amp;weekNum=5&amp;aID=26" TargetMode="External"/><Relationship Id="rId2676" Type="http://schemas.openxmlformats.org/officeDocument/2006/relationships/hyperlink" Target="https://secure.gcmtotalsolutions.com/league/reports/standingsDetails.aspx?golferID=2904&amp;weekNum=4&amp;aID=26" TargetMode="External"/><Relationship Id="rId203" Type="http://schemas.openxmlformats.org/officeDocument/2006/relationships/hyperlink" Target="https://secure.gcmtotalsolutions.com/league/reports/standingsDetails.aspx?golferID=2752&amp;weekNum=11&amp;aID=26" TargetMode="External"/><Relationship Id="rId648" Type="http://schemas.openxmlformats.org/officeDocument/2006/relationships/hyperlink" Target="https://secure.gcmtotalsolutions.com/league/reports/standingsDetails.aspx?golferID=2778&amp;weekNum=8&amp;aID=26" TargetMode="External"/><Relationship Id="rId855" Type="http://schemas.openxmlformats.org/officeDocument/2006/relationships/hyperlink" Target="https://secure.gcmtotalsolutions.com/league/reports/standingsDetails.aspx?golferID=2791&amp;weekNum=7&amp;aID=26" TargetMode="External"/><Relationship Id="rId1040" Type="http://schemas.openxmlformats.org/officeDocument/2006/relationships/hyperlink" Target="https://secure.gcmtotalsolutions.com/league/reports/standingsDetails.aspx?golferID=2803&amp;weekNum=16&amp;aID=26" TargetMode="External"/><Relationship Id="rId1278" Type="http://schemas.openxmlformats.org/officeDocument/2006/relationships/hyperlink" Target="https://secure.gcmtotalsolutions.com/league/reports/standingsDetails.aspx?golferID=2817&amp;weekNum=14&amp;aID=26" TargetMode="External"/><Relationship Id="rId1485" Type="http://schemas.openxmlformats.org/officeDocument/2006/relationships/hyperlink" Target="https://secure.gcmtotalsolutions.com/league/reports/standingsDetails.aspx?golferID=2829&amp;weekNum=13&amp;aID=26" TargetMode="External"/><Relationship Id="rId1692" Type="http://schemas.openxmlformats.org/officeDocument/2006/relationships/hyperlink" Target="https://secure.gcmtotalsolutions.com/league/reports/standingsDetails.aspx?golferID=2842&amp;weekNum=12&amp;aID=26" TargetMode="External"/><Relationship Id="rId2329" Type="http://schemas.openxmlformats.org/officeDocument/2006/relationships/hyperlink" Target="https://secure.gcmtotalsolutions.com/league/reports/standingsDetails.aspx?golferID=2883&amp;weekNum=9&amp;aID=26" TargetMode="External"/><Relationship Id="rId2536" Type="http://schemas.openxmlformats.org/officeDocument/2006/relationships/hyperlink" Target="https://secure.gcmtotalsolutions.com/league/reports/standingsDetails.aspx?golferID=2895&amp;weekNum=8&amp;aID=26" TargetMode="External"/><Relationship Id="rId2743" Type="http://schemas.openxmlformats.org/officeDocument/2006/relationships/hyperlink" Target="https://secure.gcmtotalsolutions.com/league/reports/standingsDetails.aspx?golferID=2908&amp;weekNum=7&amp;aID=26" TargetMode="External"/><Relationship Id="rId410" Type="http://schemas.openxmlformats.org/officeDocument/2006/relationships/hyperlink" Target="https://secure.gcmtotalsolutions.com/league/reports/standingsDetails.aspx?golferID=2764&amp;weekNum=10&amp;aID=26" TargetMode="External"/><Relationship Id="rId508" Type="http://schemas.openxmlformats.org/officeDocument/2006/relationships/hyperlink" Target="https://secure.gcmtotalsolutions.com/league/reports/standingsDetails.aspx?golferID=2770&amp;weekNum=12&amp;aID=26" TargetMode="External"/><Relationship Id="rId715" Type="http://schemas.openxmlformats.org/officeDocument/2006/relationships/hyperlink" Target="https://secure.gcmtotalsolutions.com/league/reports/standingsDetails.aspx?golferID=2782&amp;weekNum=11&amp;aID=26" TargetMode="External"/><Relationship Id="rId922" Type="http://schemas.openxmlformats.org/officeDocument/2006/relationships/hyperlink" Target="https://secure.gcmtotalsolutions.com/league/reports/standingsDetails.aspx?golferID=2795&amp;weekNum=10&amp;aID=26" TargetMode="External"/><Relationship Id="rId1138" Type="http://schemas.openxmlformats.org/officeDocument/2006/relationships/hyperlink" Target="https://secure.gcmtotalsolutions.com/league/reports/standingsDetails.aspx?golferID=2809&amp;weekNum=2&amp;aID=26" TargetMode="External"/><Relationship Id="rId1345" Type="http://schemas.openxmlformats.org/officeDocument/2006/relationships/hyperlink" Target="https://secure.gcmtotalsolutions.com/league/reports/standingsDetails.aspx?golferID=2821&amp;weekNum=1&amp;aID=26" TargetMode="External"/><Relationship Id="rId1552" Type="http://schemas.openxmlformats.org/officeDocument/2006/relationships/hyperlink" Target="https://secure.gcmtotalsolutions.com/league/reports/standingsDetails.aspx?golferID=2833&amp;weekNum=16&amp;aID=26" TargetMode="External"/><Relationship Id="rId1997" Type="http://schemas.openxmlformats.org/officeDocument/2006/relationships/hyperlink" Target="https://secure.gcmtotalsolutions.com/league/reports/standingsDetails.aspx?golferID=2862&amp;weekNum=13&amp;aID=26" TargetMode="External"/><Relationship Id="rId2603" Type="http://schemas.openxmlformats.org/officeDocument/2006/relationships/hyperlink" Target="https://secure.gcmtotalsolutions.com/league/reports/standingsDetails.aspx?golferID=2899&amp;weekNum=11&amp;aID=26" TargetMode="External"/><Relationship Id="rId1205" Type="http://schemas.openxmlformats.org/officeDocument/2006/relationships/hyperlink" Target="https://secure.gcmtotalsolutions.com/league/reports/standingsDetails.aspx?golferID=2813&amp;weekNum=5&amp;aID=26" TargetMode="External"/><Relationship Id="rId1857" Type="http://schemas.openxmlformats.org/officeDocument/2006/relationships/hyperlink" Target="https://secure.gcmtotalsolutions.com/league/reports/standingsDetails.aspx?golferID=2854&amp;weekNum=1&amp;aID=26" TargetMode="External"/><Relationship Id="rId51" Type="http://schemas.openxmlformats.org/officeDocument/2006/relationships/hyperlink" Target="https://secure.gcmtotalsolutions.com/league/reports/standingsDetails.aspx?golferID=2742&amp;weekNum=3&amp;aID=26" TargetMode="External"/><Relationship Id="rId1412" Type="http://schemas.openxmlformats.org/officeDocument/2006/relationships/hyperlink" Target="https://secure.gcmtotalsolutions.com/league/reports/standingsDetails.aspx?golferID=2825&amp;weekNum=4&amp;aID=26" TargetMode="External"/><Relationship Id="rId1717" Type="http://schemas.openxmlformats.org/officeDocument/2006/relationships/hyperlink" Target="https://secure.gcmtotalsolutions.com/league/reports/standingsDetails.aspx?golferID=2844&amp;weekNum=5&amp;aID=26" TargetMode="External"/><Relationship Id="rId1924" Type="http://schemas.openxmlformats.org/officeDocument/2006/relationships/hyperlink" Target="https://secure.gcmtotalsolutions.com/league/reports/standingsDetails.aspx?golferID=2858&amp;weekNum=4&amp;aID=26" TargetMode="External"/><Relationship Id="rId298" Type="http://schemas.openxmlformats.org/officeDocument/2006/relationships/hyperlink" Target="https://secure.gcmtotalsolutions.com/league/reports/standingsDetails.aspx?golferID=2757&amp;weekNum=10&amp;aID=26" TargetMode="External"/><Relationship Id="rId158" Type="http://schemas.openxmlformats.org/officeDocument/2006/relationships/hyperlink" Target="https://secure.gcmtotalsolutions.com/league/reports/standingsDetails.aspx?golferID=2749&amp;weekNum=14&amp;aID=26" TargetMode="External"/><Relationship Id="rId2186" Type="http://schemas.openxmlformats.org/officeDocument/2006/relationships/hyperlink" Target="https://secure.gcmtotalsolutions.com/league/reports/standingsDetails.aspx?golferID=2874&amp;weekNum=10&amp;aID=26" TargetMode="External"/><Relationship Id="rId2393" Type="http://schemas.openxmlformats.org/officeDocument/2006/relationships/hyperlink" Target="https://secure.gcmtotalsolutions.com/league/reports/standingsDetails.aspx?golferID=2887&amp;weekNum=9&amp;aID=26" TargetMode="External"/><Relationship Id="rId2698" Type="http://schemas.openxmlformats.org/officeDocument/2006/relationships/hyperlink" Target="https://secure.gcmtotalsolutions.com/league/reports/standingsDetails.aspx?golferID=2905&amp;weekNum=10&amp;aID=26" TargetMode="External"/><Relationship Id="rId365" Type="http://schemas.openxmlformats.org/officeDocument/2006/relationships/hyperlink" Target="https://secure.gcmtotalsolutions.com/league/reports/standingsDetails.aspx?golferID=2761&amp;weekNum=13&amp;aID=26" TargetMode="External"/><Relationship Id="rId572" Type="http://schemas.openxmlformats.org/officeDocument/2006/relationships/hyperlink" Target="https://secure.gcmtotalsolutions.com/league/reports/standingsDetails.aspx?golferID=2773&amp;weekNum=12&amp;aID=26" TargetMode="External"/><Relationship Id="rId2046" Type="http://schemas.openxmlformats.org/officeDocument/2006/relationships/hyperlink" Target="https://secure.gcmtotalsolutions.com/league/reports/standingsDetails.aspx?golferID=2865&amp;weekNum=14&amp;aID=26" TargetMode="External"/><Relationship Id="rId2253" Type="http://schemas.openxmlformats.org/officeDocument/2006/relationships/hyperlink" Target="https://secure.gcmtotalsolutions.com/league/reports/standingsDetails.aspx?golferID=2878&amp;weekNum=13&amp;aID=26" TargetMode="External"/><Relationship Id="rId2460" Type="http://schemas.openxmlformats.org/officeDocument/2006/relationships/hyperlink" Target="https://secure.gcmtotalsolutions.com/league/reports/standingsDetails.aspx?golferID=2891&amp;weekNum=12&amp;aID=26" TargetMode="External"/><Relationship Id="rId225" Type="http://schemas.openxmlformats.org/officeDocument/2006/relationships/hyperlink" Target="https://secure.gcmtotalsolutions.com/league/reports/standingsDetails.aspx?golferID=2754&amp;weekNum=1&amp;aID=26" TargetMode="External"/><Relationship Id="rId432" Type="http://schemas.openxmlformats.org/officeDocument/2006/relationships/hyperlink" Target="https://secure.gcmtotalsolutions.com/league/reports/standingsDetails.aspx?golferID=2765&amp;weekNum=16&amp;aID=26" TargetMode="External"/><Relationship Id="rId877" Type="http://schemas.openxmlformats.org/officeDocument/2006/relationships/hyperlink" Target="https://secure.gcmtotalsolutions.com/league/reports/standingsDetails.aspx?golferID=2792&amp;weekNum=13&amp;aID=26" TargetMode="External"/><Relationship Id="rId1062" Type="http://schemas.openxmlformats.org/officeDocument/2006/relationships/hyperlink" Target="https://secure.gcmtotalsolutions.com/league/reports/standingsDetails.aspx?golferID=2805&amp;weekNum=6&amp;aID=26" TargetMode="External"/><Relationship Id="rId2113" Type="http://schemas.openxmlformats.org/officeDocument/2006/relationships/hyperlink" Target="https://secure.gcmtotalsolutions.com/league/reports/standingsDetails.aspx?golferID=2870&amp;weekNum=1&amp;aID=26" TargetMode="External"/><Relationship Id="rId2320" Type="http://schemas.openxmlformats.org/officeDocument/2006/relationships/hyperlink" Target="https://secure.gcmtotalsolutions.com/league/reports/standingsDetails.aspx?golferID=2882&amp;weekNum=16&amp;aID=26" TargetMode="External"/><Relationship Id="rId2558" Type="http://schemas.openxmlformats.org/officeDocument/2006/relationships/hyperlink" Target="https://secure.gcmtotalsolutions.com/league/reports/standingsDetails.aspx?golferID=2896&amp;weekNum=14&amp;aID=26" TargetMode="External"/><Relationship Id="rId2765" Type="http://schemas.openxmlformats.org/officeDocument/2006/relationships/hyperlink" Target="https://secure.gcmtotalsolutions.com/league/reports/standingsDetails.aspx?golferID=2909&amp;weekNum=13&amp;aID=26" TargetMode="External"/><Relationship Id="rId737" Type="http://schemas.openxmlformats.org/officeDocument/2006/relationships/hyperlink" Target="https://secure.gcmtotalsolutions.com/league/reports/standingsDetails.aspx?golferID=2784&amp;weekNum=1&amp;aID=26" TargetMode="External"/><Relationship Id="rId944" Type="http://schemas.openxmlformats.org/officeDocument/2006/relationships/hyperlink" Target="https://secure.gcmtotalsolutions.com/league/reports/standingsDetails.aspx?golferID=2796&amp;weekNum=16&amp;aID=26" TargetMode="External"/><Relationship Id="rId1367" Type="http://schemas.openxmlformats.org/officeDocument/2006/relationships/hyperlink" Target="https://secure.gcmtotalsolutions.com/league/reports/standingsDetails.aspx?golferID=2822&amp;weekNum=7&amp;aID=26" TargetMode="External"/><Relationship Id="rId1574" Type="http://schemas.openxmlformats.org/officeDocument/2006/relationships/hyperlink" Target="https://secure.gcmtotalsolutions.com/league/reports/standingsDetails.aspx?golferID=2835&amp;weekNum=6&amp;aID=26" TargetMode="External"/><Relationship Id="rId1781" Type="http://schemas.openxmlformats.org/officeDocument/2006/relationships/hyperlink" Target="https://secure.gcmtotalsolutions.com/league/reports/standingsDetails.aspx?golferID=2848&amp;weekNum=5&amp;aID=26" TargetMode="External"/><Relationship Id="rId2418" Type="http://schemas.openxmlformats.org/officeDocument/2006/relationships/hyperlink" Target="https://secure.gcmtotalsolutions.com/league/reports/standingsDetails.aspx?golferID=2889&amp;weekNum=2&amp;aID=26" TargetMode="External"/><Relationship Id="rId2625" Type="http://schemas.openxmlformats.org/officeDocument/2006/relationships/hyperlink" Target="https://secure.gcmtotalsolutions.com/league/reports/standingsDetails.aspx?golferID=2901&amp;weekNum=1&amp;aID=26" TargetMode="External"/><Relationship Id="rId73" Type="http://schemas.openxmlformats.org/officeDocument/2006/relationships/hyperlink" Target="https://secure.gcmtotalsolutions.com/league/reports/standingsDetails.aspx?golferID=2743&amp;weekNum=9&amp;aID=26" TargetMode="External"/><Relationship Id="rId804" Type="http://schemas.openxmlformats.org/officeDocument/2006/relationships/hyperlink" Target="https://secure.gcmtotalsolutions.com/league/reports/standingsDetails.aspx?golferID=2788&amp;weekNum=4&amp;aID=26" TargetMode="External"/><Relationship Id="rId1227" Type="http://schemas.openxmlformats.org/officeDocument/2006/relationships/hyperlink" Target="https://secure.gcmtotalsolutions.com/league/reports/standingsDetails.aspx?golferID=2814&amp;weekNum=11&amp;aID=26" TargetMode="External"/><Relationship Id="rId1434" Type="http://schemas.openxmlformats.org/officeDocument/2006/relationships/hyperlink" Target="https://secure.gcmtotalsolutions.com/league/reports/standingsDetails.aspx?golferID=2826&amp;weekNum=10&amp;aID=26" TargetMode="External"/><Relationship Id="rId1641" Type="http://schemas.openxmlformats.org/officeDocument/2006/relationships/hyperlink" Target="https://secure.gcmtotalsolutions.com/league/reports/standingsDetails.aspx?golferID=2839&amp;weekNum=9&amp;aID=26" TargetMode="External"/><Relationship Id="rId1879" Type="http://schemas.openxmlformats.org/officeDocument/2006/relationships/hyperlink" Target="https://secure.gcmtotalsolutions.com/league/reports/standingsDetails.aspx?golferID=2855&amp;weekNum=7&amp;aID=26" TargetMode="External"/><Relationship Id="rId1501" Type="http://schemas.openxmlformats.org/officeDocument/2006/relationships/hyperlink" Target="https://secure.gcmtotalsolutions.com/league/reports/standingsDetails.aspx?golferID=2830&amp;weekNum=13&amp;aID=26" TargetMode="External"/><Relationship Id="rId1739" Type="http://schemas.openxmlformats.org/officeDocument/2006/relationships/hyperlink" Target="https://secure.gcmtotalsolutions.com/league/reports/standingsDetails.aspx?golferID=2845&amp;weekNum=11&amp;aID=26" TargetMode="External"/><Relationship Id="rId1946" Type="http://schemas.openxmlformats.org/officeDocument/2006/relationships/hyperlink" Target="https://secure.gcmtotalsolutions.com/league/reports/standingsDetails.aspx?golferID=2859&amp;weekNum=10&amp;aID=26" TargetMode="External"/><Relationship Id="rId1806" Type="http://schemas.openxmlformats.org/officeDocument/2006/relationships/hyperlink" Target="https://secure.gcmtotalsolutions.com/league/reports/standingsDetails.aspx?golferID=2849&amp;weekNum=14&amp;aID=26" TargetMode="External"/><Relationship Id="rId387" Type="http://schemas.openxmlformats.org/officeDocument/2006/relationships/hyperlink" Target="https://secure.gcmtotalsolutions.com/league/reports/standingsDetails.aspx?golferID=2763&amp;weekNum=3&amp;aID=26" TargetMode="External"/><Relationship Id="rId594" Type="http://schemas.openxmlformats.org/officeDocument/2006/relationships/hyperlink" Target="https://secure.gcmtotalsolutions.com/league/reports/standingsDetails.aspx?golferID=2775&amp;weekNum=2&amp;aID=26" TargetMode="External"/><Relationship Id="rId2068" Type="http://schemas.openxmlformats.org/officeDocument/2006/relationships/hyperlink" Target="https://secure.gcmtotalsolutions.com/league/reports/standingsDetails.aspx?golferID=2867&amp;weekNum=4&amp;aID=26" TargetMode="External"/><Relationship Id="rId2275" Type="http://schemas.openxmlformats.org/officeDocument/2006/relationships/hyperlink" Target="https://secure.gcmtotalsolutions.com/league/reports/standingsDetails.aspx?golferID=2880&amp;weekNum=3&amp;aID=26" TargetMode="External"/><Relationship Id="rId247" Type="http://schemas.openxmlformats.org/officeDocument/2006/relationships/hyperlink" Target="https://secure.gcmtotalsolutions.com/league/reports/standingsDetails.aspx?golferID=2755&amp;weekNum=7&amp;aID=26" TargetMode="External"/><Relationship Id="rId899" Type="http://schemas.openxmlformats.org/officeDocument/2006/relationships/hyperlink" Target="https://secure.gcmtotalsolutions.com/league/reports/standingsDetails.aspx?golferID=2794&amp;weekNum=3&amp;aID=26" TargetMode="External"/><Relationship Id="rId1084" Type="http://schemas.openxmlformats.org/officeDocument/2006/relationships/hyperlink" Target="https://secure.gcmtotalsolutions.com/league/reports/standingsDetails.aspx?golferID=2804&amp;weekNum=12&amp;aID=26" TargetMode="External"/><Relationship Id="rId2482" Type="http://schemas.openxmlformats.org/officeDocument/2006/relationships/hyperlink" Target="https://secure.gcmtotalsolutions.com/league/reports/standingsDetails.aspx?golferID=2893&amp;weekNum=2&amp;aID=26" TargetMode="External"/><Relationship Id="rId2787" Type="http://schemas.openxmlformats.org/officeDocument/2006/relationships/hyperlink" Target="https://secure.gcmtotalsolutions.com/league/reports/standingsDetails.aspx?golferID=2911&amp;weekNum=3&amp;aID=26" TargetMode="External"/><Relationship Id="rId107" Type="http://schemas.openxmlformats.org/officeDocument/2006/relationships/hyperlink" Target="https://secure.gcmtotalsolutions.com/league/reports/standingsDetails.aspx?golferID=2745&amp;weekNum=11&amp;aID=26" TargetMode="External"/><Relationship Id="rId454" Type="http://schemas.openxmlformats.org/officeDocument/2006/relationships/hyperlink" Target="https://secure.gcmtotalsolutions.com/league/reports/standingsDetails.aspx?golferID=2767&amp;weekNum=6&amp;aID=26" TargetMode="External"/><Relationship Id="rId661" Type="http://schemas.openxmlformats.org/officeDocument/2006/relationships/hyperlink" Target="https://secure.gcmtotalsolutions.com/league/reports/standingsDetails.aspx?golferID=2779&amp;weekNum=5&amp;aID=26" TargetMode="External"/><Relationship Id="rId759" Type="http://schemas.openxmlformats.org/officeDocument/2006/relationships/hyperlink" Target="https://secure.gcmtotalsolutions.com/league/reports/standingsDetails.aspx?golferID=2785&amp;weekNum=7&amp;aID=26" TargetMode="External"/><Relationship Id="rId966" Type="http://schemas.openxmlformats.org/officeDocument/2006/relationships/hyperlink" Target="https://secure.gcmtotalsolutions.com/league/reports/standingsDetails.aspx?golferID=2798&amp;weekNum=6&amp;aID=26" TargetMode="External"/><Relationship Id="rId1291" Type="http://schemas.openxmlformats.org/officeDocument/2006/relationships/hyperlink" Target="https://secure.gcmtotalsolutions.com/league/reports/standingsDetails.aspx?golferID=2818&amp;weekNum=11&amp;aID=26" TargetMode="External"/><Relationship Id="rId1389" Type="http://schemas.openxmlformats.org/officeDocument/2006/relationships/hyperlink" Target="https://secure.gcmtotalsolutions.com/league/reports/standingsDetails.aspx?golferID=2823&amp;weekNum=13&amp;aID=26" TargetMode="External"/><Relationship Id="rId1596" Type="http://schemas.openxmlformats.org/officeDocument/2006/relationships/hyperlink" Target="https://secure.gcmtotalsolutions.com/league/reports/standingsDetails.aspx?golferID=2836&amp;weekNum=12&amp;aID=26" TargetMode="External"/><Relationship Id="rId2135" Type="http://schemas.openxmlformats.org/officeDocument/2006/relationships/hyperlink" Target="https://secure.gcmtotalsolutions.com/league/reports/standingsDetails.aspx?golferID=2871&amp;weekNum=7&amp;aID=26" TargetMode="External"/><Relationship Id="rId2342" Type="http://schemas.openxmlformats.org/officeDocument/2006/relationships/hyperlink" Target="https://secure.gcmtotalsolutions.com/league/reports/standingsDetails.aspx?golferID=2884&amp;weekNum=6&amp;aID=26" TargetMode="External"/><Relationship Id="rId2647" Type="http://schemas.openxmlformats.org/officeDocument/2006/relationships/hyperlink" Target="https://secure.gcmtotalsolutions.com/league/reports/standingsDetails.aspx?golferID=2902&amp;weekNum=7&amp;aID=26" TargetMode="External"/><Relationship Id="rId314" Type="http://schemas.openxmlformats.org/officeDocument/2006/relationships/hyperlink" Target="https://secure.gcmtotalsolutions.com/league/reports/standingsDetails.aspx?golferID=2758&amp;weekNum=10&amp;aID=26" TargetMode="External"/><Relationship Id="rId521" Type="http://schemas.openxmlformats.org/officeDocument/2006/relationships/hyperlink" Target="https://secure.gcmtotalsolutions.com/league/reports/standingsDetails.aspx?golferID=2912&amp;weekNum=9&amp;aID=26" TargetMode="External"/><Relationship Id="rId619" Type="http://schemas.openxmlformats.org/officeDocument/2006/relationships/hyperlink" Target="https://secure.gcmtotalsolutions.com/league/reports/standingsDetails.aspx?golferID=2776&amp;weekNum=11&amp;aID=26" TargetMode="External"/><Relationship Id="rId1151" Type="http://schemas.openxmlformats.org/officeDocument/2006/relationships/hyperlink" Target="https://secure.gcmtotalsolutions.com/league/reports/standingsDetails.aspx?golferID=2809&amp;weekNum=15&amp;aID=26" TargetMode="External"/><Relationship Id="rId1249" Type="http://schemas.openxmlformats.org/officeDocument/2006/relationships/hyperlink" Target="https://secure.gcmtotalsolutions.com/league/reports/standingsDetails.aspx?golferID=2816&amp;weekNum=1&amp;aID=26" TargetMode="External"/><Relationship Id="rId2202" Type="http://schemas.openxmlformats.org/officeDocument/2006/relationships/hyperlink" Target="https://secure.gcmtotalsolutions.com/league/reports/standingsDetails.aspx?golferID=2875&amp;weekNum=10&amp;aID=26" TargetMode="External"/><Relationship Id="rId95" Type="http://schemas.openxmlformats.org/officeDocument/2006/relationships/hyperlink" Target="https://secure.gcmtotalsolutions.com/league/reports/standingsDetails.aspx?golferID=2746&amp;weekNum=15&amp;aID=26" TargetMode="External"/><Relationship Id="rId826" Type="http://schemas.openxmlformats.org/officeDocument/2006/relationships/hyperlink" Target="https://secure.gcmtotalsolutions.com/league/reports/standingsDetails.aspx?golferID=2789&amp;weekNum=10&amp;aID=26" TargetMode="External"/><Relationship Id="rId1011" Type="http://schemas.openxmlformats.org/officeDocument/2006/relationships/hyperlink" Target="https://secure.gcmtotalsolutions.com/league/reports/standingsDetails.aspx?golferID=2801&amp;weekNum=3&amp;aID=26" TargetMode="External"/><Relationship Id="rId1109" Type="http://schemas.openxmlformats.org/officeDocument/2006/relationships/hyperlink" Target="https://secure.gcmtotalsolutions.com/league/reports/standingsDetails.aspx?golferID=2807&amp;weekNum=5&amp;aID=26" TargetMode="External"/><Relationship Id="rId1456" Type="http://schemas.openxmlformats.org/officeDocument/2006/relationships/hyperlink" Target="https://secure.gcmtotalsolutions.com/league/reports/standingsDetails.aspx?golferID=2827&amp;weekNum=16&amp;aID=26" TargetMode="External"/><Relationship Id="rId1663" Type="http://schemas.openxmlformats.org/officeDocument/2006/relationships/hyperlink" Target="https://secure.gcmtotalsolutions.com/league/reports/standingsDetails.aspx?golferID=2840&amp;weekNum=15&amp;aID=26" TargetMode="External"/><Relationship Id="rId1870" Type="http://schemas.openxmlformats.org/officeDocument/2006/relationships/hyperlink" Target="https://secure.gcmtotalsolutions.com/league/reports/standingsDetails.aspx?golferID=2854&amp;weekNum=14&amp;aID=26" TargetMode="External"/><Relationship Id="rId1968" Type="http://schemas.openxmlformats.org/officeDocument/2006/relationships/hyperlink" Target="https://secure.gcmtotalsolutions.com/league/reports/standingsDetails.aspx?golferID=2860&amp;weekNum=16&amp;aID=26" TargetMode="External"/><Relationship Id="rId2507" Type="http://schemas.openxmlformats.org/officeDocument/2006/relationships/hyperlink" Target="https://secure.gcmtotalsolutions.com/league/reports/standingsDetails.aspx?golferID=2914&amp;weekNum=11&amp;aID=26" TargetMode="External"/><Relationship Id="rId2714" Type="http://schemas.openxmlformats.org/officeDocument/2006/relationships/hyperlink" Target="https://secure.gcmtotalsolutions.com/league/reports/standingsDetails.aspx?golferID=2906&amp;weekNum=10&amp;aID=26" TargetMode="External"/><Relationship Id="rId1316" Type="http://schemas.openxmlformats.org/officeDocument/2006/relationships/hyperlink" Target="https://secure.gcmtotalsolutions.com/league/reports/standingsDetails.aspx?golferID=2913&amp;weekNum=4&amp;aID=26" TargetMode="External"/><Relationship Id="rId1523" Type="http://schemas.openxmlformats.org/officeDocument/2006/relationships/hyperlink" Target="https://secure.gcmtotalsolutions.com/league/reports/standingsDetails.aspx?golferID=2832&amp;weekNum=3&amp;aID=26" TargetMode="External"/><Relationship Id="rId1730" Type="http://schemas.openxmlformats.org/officeDocument/2006/relationships/hyperlink" Target="https://secure.gcmtotalsolutions.com/league/reports/standingsDetails.aspx?golferID=2845&amp;weekNum=2&amp;aID=26" TargetMode="External"/><Relationship Id="rId22" Type="http://schemas.openxmlformats.org/officeDocument/2006/relationships/hyperlink" Target="https://secure.gcmtotalsolutions.com/league/reports/standingsDetails.aspx?golferID=2740&amp;weekNum=6&amp;aID=26" TargetMode="External"/><Relationship Id="rId1828" Type="http://schemas.openxmlformats.org/officeDocument/2006/relationships/hyperlink" Target="https://secure.gcmtotalsolutions.com/league/reports/standingsDetails.aspx?golferID=2851&amp;weekNum=4&amp;aID=26" TargetMode="External"/><Relationship Id="rId171" Type="http://schemas.openxmlformats.org/officeDocument/2006/relationships/hyperlink" Target="https://secure.gcmtotalsolutions.com/league/reports/standingsDetails.aspx?golferID=2750&amp;weekNum=11&amp;aID=26" TargetMode="External"/><Relationship Id="rId2297" Type="http://schemas.openxmlformats.org/officeDocument/2006/relationships/hyperlink" Target="https://secure.gcmtotalsolutions.com/league/reports/standingsDetails.aspx?golferID=2881&amp;weekNum=9&amp;aID=26" TargetMode="External"/><Relationship Id="rId269" Type="http://schemas.openxmlformats.org/officeDocument/2006/relationships/hyperlink" Target="https://secure.gcmtotalsolutions.com/league/reports/standingsDetails.aspx?golferID=2756&amp;weekNum=13&amp;aID=26" TargetMode="External"/><Relationship Id="rId476" Type="http://schemas.openxmlformats.org/officeDocument/2006/relationships/hyperlink" Target="https://secure.gcmtotalsolutions.com/league/reports/standingsDetails.aspx?golferID=2768&amp;weekNum=12&amp;aID=26" TargetMode="External"/><Relationship Id="rId683" Type="http://schemas.openxmlformats.org/officeDocument/2006/relationships/hyperlink" Target="https://secure.gcmtotalsolutions.com/league/reports/standingsDetails.aspx?golferID=2780&amp;weekNum=11&amp;aID=26" TargetMode="External"/><Relationship Id="rId890" Type="http://schemas.openxmlformats.org/officeDocument/2006/relationships/hyperlink" Target="https://secure.gcmtotalsolutions.com/league/reports/standingsDetails.aspx?golferID=2793&amp;weekNum=10&amp;aID=26" TargetMode="External"/><Relationship Id="rId2157" Type="http://schemas.openxmlformats.org/officeDocument/2006/relationships/hyperlink" Target="https://secure.gcmtotalsolutions.com/league/reports/standingsDetails.aspx?golferID=2872&amp;weekNum=13&amp;aID=26" TargetMode="External"/><Relationship Id="rId2364" Type="http://schemas.openxmlformats.org/officeDocument/2006/relationships/hyperlink" Target="https://secure.gcmtotalsolutions.com/league/reports/standingsDetails.aspx?golferID=2885&amp;weekNum=12&amp;aID=26" TargetMode="External"/><Relationship Id="rId2571" Type="http://schemas.openxmlformats.org/officeDocument/2006/relationships/hyperlink" Target="https://secure.gcmtotalsolutions.com/league/reports/standingsDetails.aspx?golferID=2897&amp;weekNum=11&amp;aID=26" TargetMode="External"/><Relationship Id="rId129" Type="http://schemas.openxmlformats.org/officeDocument/2006/relationships/hyperlink" Target="https://secure.gcmtotalsolutions.com/league/reports/standingsDetails.aspx?golferID=2748&amp;weekNum=1&amp;aID=26" TargetMode="External"/><Relationship Id="rId336" Type="http://schemas.openxmlformats.org/officeDocument/2006/relationships/hyperlink" Target="https://secure.gcmtotalsolutions.com/league/reports/standingsDetails.aspx?golferID=2759&amp;weekNum=16&amp;aID=26" TargetMode="External"/><Relationship Id="rId543" Type="http://schemas.openxmlformats.org/officeDocument/2006/relationships/hyperlink" Target="https://secure.gcmtotalsolutions.com/league/reports/standingsDetails.aspx?golferID=2771&amp;weekNum=15&amp;aID=26" TargetMode="External"/><Relationship Id="rId988" Type="http://schemas.openxmlformats.org/officeDocument/2006/relationships/hyperlink" Target="https://secure.gcmtotalsolutions.com/league/reports/standingsDetails.aspx?golferID=2799&amp;weekNum=12&amp;aID=26" TargetMode="External"/><Relationship Id="rId1173" Type="http://schemas.openxmlformats.org/officeDocument/2006/relationships/hyperlink" Target="https://secure.gcmtotalsolutions.com/league/reports/standingsDetails.aspx?golferID=2811&amp;weekNum=5&amp;aID=26" TargetMode="External"/><Relationship Id="rId1380" Type="http://schemas.openxmlformats.org/officeDocument/2006/relationships/hyperlink" Target="https://secure.gcmtotalsolutions.com/league/reports/standingsDetails.aspx?golferID=2823&amp;weekNum=4&amp;aID=26" TargetMode="External"/><Relationship Id="rId2017" Type="http://schemas.openxmlformats.org/officeDocument/2006/relationships/hyperlink" Target="https://secure.gcmtotalsolutions.com/league/reports/standingsDetails.aspx?golferID=2864&amp;weekNum=1&amp;aID=26" TargetMode="External"/><Relationship Id="rId2224" Type="http://schemas.openxmlformats.org/officeDocument/2006/relationships/hyperlink" Target="https://secure.gcmtotalsolutions.com/league/reports/standingsDetails.aspx?golferID=2876&amp;weekNum=16&amp;aID=26" TargetMode="External"/><Relationship Id="rId2669" Type="http://schemas.openxmlformats.org/officeDocument/2006/relationships/hyperlink" Target="https://secure.gcmtotalsolutions.com/league/reports/standingsDetails.aspx?golferID=2903&amp;weekNum=13&amp;aID=26" TargetMode="External"/><Relationship Id="rId403" Type="http://schemas.openxmlformats.org/officeDocument/2006/relationships/hyperlink" Target="https://secure.gcmtotalsolutions.com/league/reports/standingsDetails.aspx?golferID=2764&amp;weekNum=3&amp;aID=26" TargetMode="External"/><Relationship Id="rId750" Type="http://schemas.openxmlformats.org/officeDocument/2006/relationships/hyperlink" Target="https://secure.gcmtotalsolutions.com/league/reports/standingsDetails.aspx?golferID=2784&amp;weekNum=14&amp;aID=26" TargetMode="External"/><Relationship Id="rId848" Type="http://schemas.openxmlformats.org/officeDocument/2006/relationships/hyperlink" Target="https://secure.gcmtotalsolutions.com/league/reports/standingsDetails.aspx?golferID=2790&amp;weekNum=16&amp;aID=26" TargetMode="External"/><Relationship Id="rId1033" Type="http://schemas.openxmlformats.org/officeDocument/2006/relationships/hyperlink" Target="https://secure.gcmtotalsolutions.com/league/reports/standingsDetails.aspx?golferID=2803&amp;weekNum=9&amp;aID=26" TargetMode="External"/><Relationship Id="rId1478" Type="http://schemas.openxmlformats.org/officeDocument/2006/relationships/hyperlink" Target="https://secure.gcmtotalsolutions.com/league/reports/standingsDetails.aspx?golferID=2829&amp;weekNum=6&amp;aID=26" TargetMode="External"/><Relationship Id="rId1685" Type="http://schemas.openxmlformats.org/officeDocument/2006/relationships/hyperlink" Target="https://secure.gcmtotalsolutions.com/league/reports/standingsDetails.aspx?golferID=2842&amp;weekNum=5&amp;aID=26" TargetMode="External"/><Relationship Id="rId1892" Type="http://schemas.openxmlformats.org/officeDocument/2006/relationships/hyperlink" Target="https://secure.gcmtotalsolutions.com/league/reports/standingsDetails.aspx?golferID=2856&amp;weekNum=4&amp;aID=26" TargetMode="External"/><Relationship Id="rId2431" Type="http://schemas.openxmlformats.org/officeDocument/2006/relationships/hyperlink" Target="https://secure.gcmtotalsolutions.com/league/reports/standingsDetails.aspx?golferID=2889&amp;weekNum=15&amp;aID=26" TargetMode="External"/><Relationship Id="rId2529" Type="http://schemas.openxmlformats.org/officeDocument/2006/relationships/hyperlink" Target="https://secure.gcmtotalsolutions.com/league/reports/standingsDetails.aspx?golferID=2895&amp;weekNum=1&amp;aID=26" TargetMode="External"/><Relationship Id="rId2736" Type="http://schemas.openxmlformats.org/officeDocument/2006/relationships/hyperlink" Target="https://secure.gcmtotalsolutions.com/league/reports/standingsDetails.aspx?golferID=2907&amp;weekNum=16&amp;aID=26" TargetMode="External"/><Relationship Id="rId610" Type="http://schemas.openxmlformats.org/officeDocument/2006/relationships/hyperlink" Target="https://secure.gcmtotalsolutions.com/league/reports/standingsDetails.aspx?golferID=2776&amp;weekNum=2&amp;aID=26" TargetMode="External"/><Relationship Id="rId708" Type="http://schemas.openxmlformats.org/officeDocument/2006/relationships/hyperlink" Target="https://secure.gcmtotalsolutions.com/league/reports/standingsDetails.aspx?golferID=2782&amp;weekNum=4&amp;aID=26" TargetMode="External"/><Relationship Id="rId915" Type="http://schemas.openxmlformats.org/officeDocument/2006/relationships/hyperlink" Target="https://secure.gcmtotalsolutions.com/league/reports/standingsDetails.aspx?golferID=2795&amp;weekNum=3&amp;aID=26" TargetMode="External"/><Relationship Id="rId1240" Type="http://schemas.openxmlformats.org/officeDocument/2006/relationships/hyperlink" Target="https://secure.gcmtotalsolutions.com/league/reports/standingsDetails.aspx?golferID=2815&amp;weekNum=8&amp;aID=26" TargetMode="External"/><Relationship Id="rId1338" Type="http://schemas.openxmlformats.org/officeDocument/2006/relationships/hyperlink" Target="https://secure.gcmtotalsolutions.com/league/reports/standingsDetails.aspx?golferID=2820&amp;weekNum=10&amp;aID=26" TargetMode="External"/><Relationship Id="rId1545" Type="http://schemas.openxmlformats.org/officeDocument/2006/relationships/hyperlink" Target="https://secure.gcmtotalsolutions.com/league/reports/standingsDetails.aspx?golferID=2833&amp;weekNum=9&amp;aID=26" TargetMode="External"/><Relationship Id="rId1100" Type="http://schemas.openxmlformats.org/officeDocument/2006/relationships/hyperlink" Target="https://secure.gcmtotalsolutions.com/league/reports/standingsDetails.aspx?golferID=2806&amp;weekNum=12&amp;aID=26" TargetMode="External"/><Relationship Id="rId1405" Type="http://schemas.openxmlformats.org/officeDocument/2006/relationships/hyperlink" Target="https://secure.gcmtotalsolutions.com/league/reports/standingsDetails.aspx?golferID=2824&amp;weekNum=13&amp;aID=26" TargetMode="External"/><Relationship Id="rId1752" Type="http://schemas.openxmlformats.org/officeDocument/2006/relationships/hyperlink" Target="https://secure.gcmtotalsolutions.com/league/reports/standingsDetails.aspx?golferID=2846&amp;weekNum=8&amp;aID=26" TargetMode="External"/><Relationship Id="rId44" Type="http://schemas.openxmlformats.org/officeDocument/2006/relationships/hyperlink" Target="https://secure.gcmtotalsolutions.com/league/reports/standingsDetails.aspx?golferID=2741&amp;weekNum=12&amp;aID=26" TargetMode="External"/><Relationship Id="rId1612" Type="http://schemas.openxmlformats.org/officeDocument/2006/relationships/hyperlink" Target="https://secure.gcmtotalsolutions.com/league/reports/standingsDetails.aspx?golferID=2837&amp;weekNum=12&amp;aID=26" TargetMode="External"/><Relationship Id="rId1917" Type="http://schemas.openxmlformats.org/officeDocument/2006/relationships/hyperlink" Target="https://secure.gcmtotalsolutions.com/league/reports/standingsDetails.aspx?golferID=2857&amp;weekNum=13&amp;aID=26" TargetMode="External"/><Relationship Id="rId193" Type="http://schemas.openxmlformats.org/officeDocument/2006/relationships/hyperlink" Target="https://secure.gcmtotalsolutions.com/league/reports/standingsDetails.aspx?golferID=2752&amp;weekNum=1&amp;aID=26" TargetMode="External"/><Relationship Id="rId498" Type="http://schemas.openxmlformats.org/officeDocument/2006/relationships/hyperlink" Target="https://secure.gcmtotalsolutions.com/league/reports/standingsDetails.aspx?golferID=2770&amp;weekNum=2&amp;aID=26" TargetMode="External"/><Relationship Id="rId2081" Type="http://schemas.openxmlformats.org/officeDocument/2006/relationships/hyperlink" Target="https://secure.gcmtotalsolutions.com/league/reports/standingsDetails.aspx?golferID=2868&amp;weekNum=1&amp;aID=26" TargetMode="External"/><Relationship Id="rId2179" Type="http://schemas.openxmlformats.org/officeDocument/2006/relationships/hyperlink" Target="https://secure.gcmtotalsolutions.com/league/reports/standingsDetails.aspx?golferID=2874&amp;weekNum=3&amp;aID=26" TargetMode="External"/><Relationship Id="rId260" Type="http://schemas.openxmlformats.org/officeDocument/2006/relationships/hyperlink" Target="https://secure.gcmtotalsolutions.com/league/reports/standingsDetails.aspx?golferID=2756&amp;weekNum=4&amp;aID=26" TargetMode="External"/><Relationship Id="rId2386" Type="http://schemas.openxmlformats.org/officeDocument/2006/relationships/hyperlink" Target="https://secure.gcmtotalsolutions.com/league/reports/standingsDetails.aspx?golferID=2887&amp;weekNum=2&amp;aID=26" TargetMode="External"/><Relationship Id="rId2593" Type="http://schemas.openxmlformats.org/officeDocument/2006/relationships/hyperlink" Target="https://secure.gcmtotalsolutions.com/league/reports/standingsDetails.aspx?golferID=2899&amp;weekNum=1&amp;aID=26" TargetMode="External"/><Relationship Id="rId120" Type="http://schemas.openxmlformats.org/officeDocument/2006/relationships/hyperlink" Target="https://secure.gcmtotalsolutions.com/league/reports/standingsDetails.aspx?golferID=2747&amp;weekNum=8&amp;aID=26" TargetMode="External"/><Relationship Id="rId358" Type="http://schemas.openxmlformats.org/officeDocument/2006/relationships/hyperlink" Target="https://secure.gcmtotalsolutions.com/league/reports/standingsDetails.aspx?golferID=2761&amp;weekNum=6&amp;aID=26" TargetMode="External"/><Relationship Id="rId565" Type="http://schemas.openxmlformats.org/officeDocument/2006/relationships/hyperlink" Target="https://secure.gcmtotalsolutions.com/league/reports/standingsDetails.aspx?golferID=2773&amp;weekNum=5&amp;aID=26" TargetMode="External"/><Relationship Id="rId772" Type="http://schemas.openxmlformats.org/officeDocument/2006/relationships/hyperlink" Target="https://secure.gcmtotalsolutions.com/league/reports/standingsDetails.aspx?golferID=2786&amp;weekNum=4&amp;aID=26" TargetMode="External"/><Relationship Id="rId1195" Type="http://schemas.openxmlformats.org/officeDocument/2006/relationships/hyperlink" Target="https://secure.gcmtotalsolutions.com/league/reports/standingsDetails.aspx?golferID=2812&amp;weekNum=11&amp;aID=26" TargetMode="External"/><Relationship Id="rId2039" Type="http://schemas.openxmlformats.org/officeDocument/2006/relationships/hyperlink" Target="https://secure.gcmtotalsolutions.com/league/reports/standingsDetails.aspx?golferID=2865&amp;weekNum=7&amp;aID=26" TargetMode="External"/><Relationship Id="rId2246" Type="http://schemas.openxmlformats.org/officeDocument/2006/relationships/hyperlink" Target="https://secure.gcmtotalsolutions.com/league/reports/standingsDetails.aspx?golferID=2878&amp;weekNum=6&amp;aID=26" TargetMode="External"/><Relationship Id="rId2453" Type="http://schemas.openxmlformats.org/officeDocument/2006/relationships/hyperlink" Target="https://secure.gcmtotalsolutions.com/league/reports/standingsDetails.aspx?golferID=2891&amp;weekNum=5&amp;aID=26" TargetMode="External"/><Relationship Id="rId2660" Type="http://schemas.openxmlformats.org/officeDocument/2006/relationships/hyperlink" Target="https://secure.gcmtotalsolutions.com/league/reports/standingsDetails.aspx?golferID=2903&amp;weekNum=4&amp;aID=26" TargetMode="External"/><Relationship Id="rId218" Type="http://schemas.openxmlformats.org/officeDocument/2006/relationships/hyperlink" Target="https://secure.gcmtotalsolutions.com/league/reports/standingsDetails.aspx?golferID=2753&amp;weekNum=10&amp;aID=26" TargetMode="External"/><Relationship Id="rId425" Type="http://schemas.openxmlformats.org/officeDocument/2006/relationships/hyperlink" Target="https://secure.gcmtotalsolutions.com/league/reports/standingsDetails.aspx?golferID=2765&amp;weekNum=9&amp;aID=26" TargetMode="External"/><Relationship Id="rId632" Type="http://schemas.openxmlformats.org/officeDocument/2006/relationships/hyperlink" Target="https://secure.gcmtotalsolutions.com/league/reports/standingsDetails.aspx?golferID=2777&amp;weekNum=8&amp;aID=26" TargetMode="External"/><Relationship Id="rId1055" Type="http://schemas.openxmlformats.org/officeDocument/2006/relationships/hyperlink" Target="https://secure.gcmtotalsolutions.com/league/reports/standingsDetails.aspx?golferID=2802&amp;weekNum=15&amp;aID=26" TargetMode="External"/><Relationship Id="rId1262" Type="http://schemas.openxmlformats.org/officeDocument/2006/relationships/hyperlink" Target="https://secure.gcmtotalsolutions.com/league/reports/standingsDetails.aspx?golferID=2816&amp;weekNum=14&amp;aID=26" TargetMode="External"/><Relationship Id="rId2106" Type="http://schemas.openxmlformats.org/officeDocument/2006/relationships/hyperlink" Target="https://secure.gcmtotalsolutions.com/league/reports/standingsDetails.aspx?golferID=2869&amp;weekNum=10&amp;aID=26" TargetMode="External"/><Relationship Id="rId2313" Type="http://schemas.openxmlformats.org/officeDocument/2006/relationships/hyperlink" Target="https://secure.gcmtotalsolutions.com/league/reports/standingsDetails.aspx?golferID=2882&amp;weekNum=9&amp;aID=26" TargetMode="External"/><Relationship Id="rId2520" Type="http://schemas.openxmlformats.org/officeDocument/2006/relationships/hyperlink" Target="https://secure.gcmtotalsolutions.com/league/reports/standingsDetails.aspx?golferID=2894&amp;weekNum=8&amp;aID=26" TargetMode="External"/><Relationship Id="rId2758" Type="http://schemas.openxmlformats.org/officeDocument/2006/relationships/hyperlink" Target="https://secure.gcmtotalsolutions.com/league/reports/standingsDetails.aspx?golferID=2909&amp;weekNum=6&amp;aID=26" TargetMode="External"/><Relationship Id="rId937" Type="http://schemas.openxmlformats.org/officeDocument/2006/relationships/hyperlink" Target="https://secure.gcmtotalsolutions.com/league/reports/standingsDetails.aspx?golferID=2796&amp;weekNum=9&amp;aID=26" TargetMode="External"/><Relationship Id="rId1122" Type="http://schemas.openxmlformats.org/officeDocument/2006/relationships/hyperlink" Target="https://secure.gcmtotalsolutions.com/league/reports/standingsDetails.aspx?golferID=2808&amp;weekNum=2&amp;aID=26" TargetMode="External"/><Relationship Id="rId1567" Type="http://schemas.openxmlformats.org/officeDocument/2006/relationships/hyperlink" Target="https://secure.gcmtotalsolutions.com/league/reports/standingsDetails.aspx?golferID=2834&amp;weekNum=15&amp;aID=26" TargetMode="External"/><Relationship Id="rId1774" Type="http://schemas.openxmlformats.org/officeDocument/2006/relationships/hyperlink" Target="https://secure.gcmtotalsolutions.com/league/reports/standingsDetails.aspx?golferID=2847&amp;weekNum=14&amp;aID=26" TargetMode="External"/><Relationship Id="rId1981" Type="http://schemas.openxmlformats.org/officeDocument/2006/relationships/hyperlink" Target="https://secure.gcmtotalsolutions.com/league/reports/standingsDetails.aspx?golferID=2861&amp;weekNum=13&amp;aID=26" TargetMode="External"/><Relationship Id="rId2618" Type="http://schemas.openxmlformats.org/officeDocument/2006/relationships/hyperlink" Target="https://secure.gcmtotalsolutions.com/league/reports/standingsDetails.aspx?golferID=2900&amp;weekNum=10&amp;aID=26" TargetMode="External"/><Relationship Id="rId66" Type="http://schemas.openxmlformats.org/officeDocument/2006/relationships/hyperlink" Target="https://secure.gcmtotalsolutions.com/league/reports/standingsDetails.aspx?golferID=2743&amp;weekNum=2&amp;aID=26" TargetMode="External"/><Relationship Id="rId1427" Type="http://schemas.openxmlformats.org/officeDocument/2006/relationships/hyperlink" Target="https://secure.gcmtotalsolutions.com/league/reports/standingsDetails.aspx?golferID=2826&amp;weekNum=3&amp;aID=26" TargetMode="External"/><Relationship Id="rId1634" Type="http://schemas.openxmlformats.org/officeDocument/2006/relationships/hyperlink" Target="https://secure.gcmtotalsolutions.com/league/reports/standingsDetails.aspx?golferID=2839&amp;weekNum=2&amp;aID=26" TargetMode="External"/><Relationship Id="rId1841" Type="http://schemas.openxmlformats.org/officeDocument/2006/relationships/hyperlink" Target="https://secure.gcmtotalsolutions.com/league/reports/standingsDetails.aspx?golferID=2852&amp;weekNum=1&amp;aID=26" TargetMode="External"/><Relationship Id="rId1939" Type="http://schemas.openxmlformats.org/officeDocument/2006/relationships/hyperlink" Target="https://secure.gcmtotalsolutions.com/league/reports/standingsDetails.aspx?golferID=2859&amp;weekNum=3&amp;aID=26" TargetMode="External"/><Relationship Id="rId1701" Type="http://schemas.openxmlformats.org/officeDocument/2006/relationships/hyperlink" Target="https://secure.gcmtotalsolutions.com/league/reports/standingsDetails.aspx?golferID=2843&amp;weekNum=5&amp;aID=26" TargetMode="External"/><Relationship Id="rId282" Type="http://schemas.openxmlformats.org/officeDocument/2006/relationships/hyperlink" Target="https://secure.gcmtotalsolutions.com/league/reports/standingsDetails.aspx?golferID=2915&amp;weekNum=10&amp;aID=26" TargetMode="External"/><Relationship Id="rId587" Type="http://schemas.openxmlformats.org/officeDocument/2006/relationships/hyperlink" Target="https://secure.gcmtotalsolutions.com/league/reports/standingsDetails.aspx?golferID=2774&amp;weekNum=11&amp;aID=26" TargetMode="External"/><Relationship Id="rId2170" Type="http://schemas.openxmlformats.org/officeDocument/2006/relationships/hyperlink" Target="https://secure.gcmtotalsolutions.com/league/reports/standingsDetails.aspx?golferID=2873&amp;weekNum=10&amp;aID=26" TargetMode="External"/><Relationship Id="rId2268" Type="http://schemas.openxmlformats.org/officeDocument/2006/relationships/hyperlink" Target="https://secure.gcmtotalsolutions.com/league/reports/standingsDetails.aspx?golferID=2879&amp;weekNum=12&amp;aID=26" TargetMode="External"/><Relationship Id="rId8" Type="http://schemas.openxmlformats.org/officeDocument/2006/relationships/hyperlink" Target="https://secure.gcmtotalsolutions.com/league/reports/standingsDetails.aspx?golferID=2739&amp;weekNum=8&amp;aID=26" TargetMode="External"/><Relationship Id="rId142" Type="http://schemas.openxmlformats.org/officeDocument/2006/relationships/hyperlink" Target="https://secure.gcmtotalsolutions.com/league/reports/standingsDetails.aspx?golferID=2748&amp;weekNum=14&amp;aID=26" TargetMode="External"/><Relationship Id="rId447" Type="http://schemas.openxmlformats.org/officeDocument/2006/relationships/hyperlink" Target="https://secure.gcmtotalsolutions.com/league/reports/standingsDetails.aspx?golferID=2766&amp;weekNum=15&amp;aID=26" TargetMode="External"/><Relationship Id="rId794" Type="http://schemas.openxmlformats.org/officeDocument/2006/relationships/hyperlink" Target="https://secure.gcmtotalsolutions.com/league/reports/standingsDetails.aspx?golferID=2787&amp;weekNum=10&amp;aID=26" TargetMode="External"/><Relationship Id="rId1077" Type="http://schemas.openxmlformats.org/officeDocument/2006/relationships/hyperlink" Target="https://secure.gcmtotalsolutions.com/league/reports/standingsDetails.aspx?golferID=2804&amp;weekNum=5&amp;aID=26" TargetMode="External"/><Relationship Id="rId2030" Type="http://schemas.openxmlformats.org/officeDocument/2006/relationships/hyperlink" Target="https://secure.gcmtotalsolutions.com/league/reports/standingsDetails.aspx?golferID=2864&amp;weekNum=14&amp;aID=26" TargetMode="External"/><Relationship Id="rId2128" Type="http://schemas.openxmlformats.org/officeDocument/2006/relationships/hyperlink" Target="https://secure.gcmtotalsolutions.com/league/reports/standingsDetails.aspx?golferID=2870&amp;weekNum=16&amp;aID=26" TargetMode="External"/><Relationship Id="rId2475" Type="http://schemas.openxmlformats.org/officeDocument/2006/relationships/hyperlink" Target="https://secure.gcmtotalsolutions.com/league/reports/standingsDetails.aspx?golferID=2892&amp;weekNum=11&amp;aID=26" TargetMode="External"/><Relationship Id="rId2682" Type="http://schemas.openxmlformats.org/officeDocument/2006/relationships/hyperlink" Target="https://secure.gcmtotalsolutions.com/league/reports/standingsDetails.aspx?golferID=2904&amp;weekNum=10&amp;aID=26" TargetMode="External"/><Relationship Id="rId654" Type="http://schemas.openxmlformats.org/officeDocument/2006/relationships/hyperlink" Target="https://secure.gcmtotalsolutions.com/league/reports/standingsDetails.aspx?golferID=2778&amp;weekNum=14&amp;aID=26" TargetMode="External"/><Relationship Id="rId861" Type="http://schemas.openxmlformats.org/officeDocument/2006/relationships/hyperlink" Target="https://secure.gcmtotalsolutions.com/league/reports/standingsDetails.aspx?golferID=2791&amp;weekNum=13&amp;aID=26" TargetMode="External"/><Relationship Id="rId959" Type="http://schemas.openxmlformats.org/officeDocument/2006/relationships/hyperlink" Target="https://secure.gcmtotalsolutions.com/league/reports/standingsDetails.aspx?golferID=2797&amp;weekNum=15&amp;aID=26" TargetMode="External"/><Relationship Id="rId1284" Type="http://schemas.openxmlformats.org/officeDocument/2006/relationships/hyperlink" Target="https://secure.gcmtotalsolutions.com/league/reports/standingsDetails.aspx?golferID=2818&amp;weekNum=4&amp;aID=26" TargetMode="External"/><Relationship Id="rId1491" Type="http://schemas.openxmlformats.org/officeDocument/2006/relationships/hyperlink" Target="https://secure.gcmtotalsolutions.com/league/reports/standingsDetails.aspx?golferID=2830&amp;weekNum=3&amp;aID=26" TargetMode="External"/><Relationship Id="rId1589" Type="http://schemas.openxmlformats.org/officeDocument/2006/relationships/hyperlink" Target="https://secure.gcmtotalsolutions.com/league/reports/standingsDetails.aspx?golferID=2836&amp;weekNum=5&amp;aID=26" TargetMode="External"/><Relationship Id="rId2335" Type="http://schemas.openxmlformats.org/officeDocument/2006/relationships/hyperlink" Target="https://secure.gcmtotalsolutions.com/league/reports/standingsDetails.aspx?golferID=2883&amp;weekNum=15&amp;aID=26" TargetMode="External"/><Relationship Id="rId2542" Type="http://schemas.openxmlformats.org/officeDocument/2006/relationships/hyperlink" Target="https://secure.gcmtotalsolutions.com/league/reports/standingsDetails.aspx?golferID=2895&amp;weekNum=14&amp;aID=26" TargetMode="External"/><Relationship Id="rId307" Type="http://schemas.openxmlformats.org/officeDocument/2006/relationships/hyperlink" Target="https://secure.gcmtotalsolutions.com/league/reports/standingsDetails.aspx?golferID=2758&amp;weekNum=3&amp;aID=26" TargetMode="External"/><Relationship Id="rId514" Type="http://schemas.openxmlformats.org/officeDocument/2006/relationships/hyperlink" Target="https://secure.gcmtotalsolutions.com/league/reports/standingsDetails.aspx?golferID=2912&amp;weekNum=2&amp;aID=26" TargetMode="External"/><Relationship Id="rId721" Type="http://schemas.openxmlformats.org/officeDocument/2006/relationships/hyperlink" Target="https://secure.gcmtotalsolutions.com/league/reports/standingsDetails.aspx?golferID=2783&amp;weekNum=1&amp;aID=26" TargetMode="External"/><Relationship Id="rId1144" Type="http://schemas.openxmlformats.org/officeDocument/2006/relationships/hyperlink" Target="https://secure.gcmtotalsolutions.com/league/reports/standingsDetails.aspx?golferID=2809&amp;weekNum=8&amp;aID=26" TargetMode="External"/><Relationship Id="rId1351" Type="http://schemas.openxmlformats.org/officeDocument/2006/relationships/hyperlink" Target="https://secure.gcmtotalsolutions.com/league/reports/standingsDetails.aspx?golferID=2821&amp;weekNum=7&amp;aID=26" TargetMode="External"/><Relationship Id="rId1449" Type="http://schemas.openxmlformats.org/officeDocument/2006/relationships/hyperlink" Target="https://secure.gcmtotalsolutions.com/league/reports/standingsDetails.aspx?golferID=2827&amp;weekNum=9&amp;aID=26" TargetMode="External"/><Relationship Id="rId1796" Type="http://schemas.openxmlformats.org/officeDocument/2006/relationships/hyperlink" Target="https://secure.gcmtotalsolutions.com/league/reports/standingsDetails.aspx?golferID=2849&amp;weekNum=4&amp;aID=26" TargetMode="External"/><Relationship Id="rId2402" Type="http://schemas.openxmlformats.org/officeDocument/2006/relationships/hyperlink" Target="https://secure.gcmtotalsolutions.com/league/reports/standingsDetails.aspx?golferID=2888&amp;weekNum=2&amp;aID=26" TargetMode="External"/><Relationship Id="rId88" Type="http://schemas.openxmlformats.org/officeDocument/2006/relationships/hyperlink" Target="https://secure.gcmtotalsolutions.com/league/reports/standingsDetails.aspx?golferID=2746&amp;weekNum=8&amp;aID=26" TargetMode="External"/><Relationship Id="rId819" Type="http://schemas.openxmlformats.org/officeDocument/2006/relationships/hyperlink" Target="https://secure.gcmtotalsolutions.com/league/reports/standingsDetails.aspx?golferID=2789&amp;weekNum=3&amp;aID=26" TargetMode="External"/><Relationship Id="rId1004" Type="http://schemas.openxmlformats.org/officeDocument/2006/relationships/hyperlink" Target="https://secure.gcmtotalsolutions.com/league/reports/standingsDetails.aspx?golferID=2800&amp;weekNum=12&amp;aID=26" TargetMode="External"/><Relationship Id="rId1211" Type="http://schemas.openxmlformats.org/officeDocument/2006/relationships/hyperlink" Target="https://secure.gcmtotalsolutions.com/league/reports/standingsDetails.aspx?golferID=2813&amp;weekNum=11&amp;aID=26" TargetMode="External"/><Relationship Id="rId1656" Type="http://schemas.openxmlformats.org/officeDocument/2006/relationships/hyperlink" Target="https://secure.gcmtotalsolutions.com/league/reports/standingsDetails.aspx?golferID=2840&amp;weekNum=8&amp;aID=26" TargetMode="External"/><Relationship Id="rId1863" Type="http://schemas.openxmlformats.org/officeDocument/2006/relationships/hyperlink" Target="https://secure.gcmtotalsolutions.com/league/reports/standingsDetails.aspx?golferID=2854&amp;weekNum=7&amp;aID=26" TargetMode="External"/><Relationship Id="rId2707" Type="http://schemas.openxmlformats.org/officeDocument/2006/relationships/hyperlink" Target="https://secure.gcmtotalsolutions.com/league/reports/standingsDetails.aspx?golferID=2906&amp;weekNum=3&amp;aID=26" TargetMode="External"/><Relationship Id="rId1309" Type="http://schemas.openxmlformats.org/officeDocument/2006/relationships/hyperlink" Target="https://secure.gcmtotalsolutions.com/league/reports/standingsDetails.aspx?golferID=2819&amp;weekNum=13&amp;aID=26" TargetMode="External"/><Relationship Id="rId1516" Type="http://schemas.openxmlformats.org/officeDocument/2006/relationships/hyperlink" Target="https://secure.gcmtotalsolutions.com/league/reports/standingsDetails.aspx?golferID=2831&amp;weekNum=12&amp;aID=26" TargetMode="External"/><Relationship Id="rId1723" Type="http://schemas.openxmlformats.org/officeDocument/2006/relationships/hyperlink" Target="https://secure.gcmtotalsolutions.com/league/reports/standingsDetails.aspx?golferID=2844&amp;weekNum=11&amp;aID=26" TargetMode="External"/><Relationship Id="rId1930" Type="http://schemas.openxmlformats.org/officeDocument/2006/relationships/hyperlink" Target="https://secure.gcmtotalsolutions.com/league/reports/standingsDetails.aspx?golferID=2858&amp;weekNum=10&amp;aID=26" TargetMode="External"/><Relationship Id="rId15" Type="http://schemas.openxmlformats.org/officeDocument/2006/relationships/hyperlink" Target="https://secure.gcmtotalsolutions.com/league/reports/standingsDetails.aspx?golferID=2739&amp;weekNum=15&amp;aID=26" TargetMode="External"/><Relationship Id="rId2192" Type="http://schemas.openxmlformats.org/officeDocument/2006/relationships/hyperlink" Target="https://secure.gcmtotalsolutions.com/league/reports/standingsDetails.aspx?golferID=2874&amp;weekNum=16&amp;aID=26" TargetMode="External"/><Relationship Id="rId164" Type="http://schemas.openxmlformats.org/officeDocument/2006/relationships/hyperlink" Target="https://secure.gcmtotalsolutions.com/league/reports/standingsDetails.aspx?golferID=2750&amp;weekNum=4&amp;aID=26" TargetMode="External"/><Relationship Id="rId371" Type="http://schemas.openxmlformats.org/officeDocument/2006/relationships/hyperlink" Target="https://secure.gcmtotalsolutions.com/league/reports/standingsDetails.aspx?golferID=2762&amp;weekNum=3&amp;aID=26" TargetMode="External"/><Relationship Id="rId2052" Type="http://schemas.openxmlformats.org/officeDocument/2006/relationships/hyperlink" Target="https://secure.gcmtotalsolutions.com/league/reports/standingsDetails.aspx?golferID=2866&amp;weekNum=4&amp;aID=26" TargetMode="External"/><Relationship Id="rId2497" Type="http://schemas.openxmlformats.org/officeDocument/2006/relationships/hyperlink" Target="https://secure.gcmtotalsolutions.com/league/reports/standingsDetails.aspx?golferID=2914&amp;weekNum=1&amp;aID=26" TargetMode="External"/><Relationship Id="rId469" Type="http://schemas.openxmlformats.org/officeDocument/2006/relationships/hyperlink" Target="https://secure.gcmtotalsolutions.com/league/reports/standingsDetails.aspx?golferID=2768&amp;weekNum=5&amp;aID=26" TargetMode="External"/><Relationship Id="rId676" Type="http://schemas.openxmlformats.org/officeDocument/2006/relationships/hyperlink" Target="https://secure.gcmtotalsolutions.com/league/reports/standingsDetails.aspx?golferID=2780&amp;weekNum=4&amp;aID=26" TargetMode="External"/><Relationship Id="rId883" Type="http://schemas.openxmlformats.org/officeDocument/2006/relationships/hyperlink" Target="https://secure.gcmtotalsolutions.com/league/reports/standingsDetails.aspx?golferID=2793&amp;weekNum=3&amp;aID=26" TargetMode="External"/><Relationship Id="rId1099" Type="http://schemas.openxmlformats.org/officeDocument/2006/relationships/hyperlink" Target="https://secure.gcmtotalsolutions.com/league/reports/standingsDetails.aspx?golferID=2806&amp;weekNum=11&amp;aID=26" TargetMode="External"/><Relationship Id="rId2357" Type="http://schemas.openxmlformats.org/officeDocument/2006/relationships/hyperlink" Target="https://secure.gcmtotalsolutions.com/league/reports/standingsDetails.aspx?golferID=2885&amp;weekNum=5&amp;aID=26" TargetMode="External"/><Relationship Id="rId2564" Type="http://schemas.openxmlformats.org/officeDocument/2006/relationships/hyperlink" Target="https://secure.gcmtotalsolutions.com/league/reports/standingsDetails.aspx?golferID=2897&amp;weekNum=4&amp;aID=26" TargetMode="External"/><Relationship Id="rId231" Type="http://schemas.openxmlformats.org/officeDocument/2006/relationships/hyperlink" Target="https://secure.gcmtotalsolutions.com/league/reports/standingsDetails.aspx?golferID=2754&amp;weekNum=7&amp;aID=26" TargetMode="External"/><Relationship Id="rId329" Type="http://schemas.openxmlformats.org/officeDocument/2006/relationships/hyperlink" Target="https://secure.gcmtotalsolutions.com/league/reports/standingsDetails.aspx?golferID=2759&amp;weekNum=9&amp;aID=26" TargetMode="External"/><Relationship Id="rId536" Type="http://schemas.openxmlformats.org/officeDocument/2006/relationships/hyperlink" Target="https://secure.gcmtotalsolutions.com/league/reports/standingsDetails.aspx?golferID=2771&amp;weekNum=8&amp;aID=26" TargetMode="External"/><Relationship Id="rId1166" Type="http://schemas.openxmlformats.org/officeDocument/2006/relationships/hyperlink" Target="https://secure.gcmtotalsolutions.com/league/reports/standingsDetails.aspx?golferID=2810&amp;weekNum=14&amp;aID=26" TargetMode="External"/><Relationship Id="rId1373" Type="http://schemas.openxmlformats.org/officeDocument/2006/relationships/hyperlink" Target="https://secure.gcmtotalsolutions.com/league/reports/standingsDetails.aspx?golferID=2822&amp;weekNum=13&amp;aID=26" TargetMode="External"/><Relationship Id="rId2217" Type="http://schemas.openxmlformats.org/officeDocument/2006/relationships/hyperlink" Target="https://secure.gcmtotalsolutions.com/league/reports/standingsDetails.aspx?golferID=2876&amp;weekNum=9&amp;aID=26" TargetMode="External"/><Relationship Id="rId2771" Type="http://schemas.openxmlformats.org/officeDocument/2006/relationships/hyperlink" Target="https://secure.gcmtotalsolutions.com/league/reports/standingsDetails.aspx?golferID=2910&amp;weekNum=3&amp;aID=26" TargetMode="External"/><Relationship Id="rId743" Type="http://schemas.openxmlformats.org/officeDocument/2006/relationships/hyperlink" Target="https://secure.gcmtotalsolutions.com/league/reports/standingsDetails.aspx?golferID=2784&amp;weekNum=7&amp;aID=26" TargetMode="External"/><Relationship Id="rId950" Type="http://schemas.openxmlformats.org/officeDocument/2006/relationships/hyperlink" Target="https://secure.gcmtotalsolutions.com/league/reports/standingsDetails.aspx?golferID=2797&amp;weekNum=6&amp;aID=26" TargetMode="External"/><Relationship Id="rId1026" Type="http://schemas.openxmlformats.org/officeDocument/2006/relationships/hyperlink" Target="https://secure.gcmtotalsolutions.com/league/reports/standingsDetails.aspx?golferID=2803&amp;weekNum=2&amp;aID=26" TargetMode="External"/><Relationship Id="rId1580" Type="http://schemas.openxmlformats.org/officeDocument/2006/relationships/hyperlink" Target="https://secure.gcmtotalsolutions.com/league/reports/standingsDetails.aspx?golferID=2835&amp;weekNum=12&amp;aID=26" TargetMode="External"/><Relationship Id="rId1678" Type="http://schemas.openxmlformats.org/officeDocument/2006/relationships/hyperlink" Target="https://secure.gcmtotalsolutions.com/league/reports/standingsDetails.aspx?golferID=2841&amp;weekNum=14&amp;aID=26" TargetMode="External"/><Relationship Id="rId1885" Type="http://schemas.openxmlformats.org/officeDocument/2006/relationships/hyperlink" Target="https://secure.gcmtotalsolutions.com/league/reports/standingsDetails.aspx?golferID=2855&amp;weekNum=13&amp;aID=26" TargetMode="External"/><Relationship Id="rId2424" Type="http://schemas.openxmlformats.org/officeDocument/2006/relationships/hyperlink" Target="https://secure.gcmtotalsolutions.com/league/reports/standingsDetails.aspx?golferID=2889&amp;weekNum=8&amp;aID=26" TargetMode="External"/><Relationship Id="rId2631" Type="http://schemas.openxmlformats.org/officeDocument/2006/relationships/hyperlink" Target="https://secure.gcmtotalsolutions.com/league/reports/standingsDetails.aspx?golferID=2901&amp;weekNum=7&amp;aID=26" TargetMode="External"/><Relationship Id="rId2729" Type="http://schemas.openxmlformats.org/officeDocument/2006/relationships/hyperlink" Target="https://secure.gcmtotalsolutions.com/league/reports/standingsDetails.aspx?golferID=2907&amp;weekNum=9&amp;aID=26" TargetMode="External"/><Relationship Id="rId603" Type="http://schemas.openxmlformats.org/officeDocument/2006/relationships/hyperlink" Target="https://secure.gcmtotalsolutions.com/league/reports/standingsDetails.aspx?golferID=2775&amp;weekNum=11&amp;aID=26" TargetMode="External"/><Relationship Id="rId810" Type="http://schemas.openxmlformats.org/officeDocument/2006/relationships/hyperlink" Target="https://secure.gcmtotalsolutions.com/league/reports/standingsDetails.aspx?golferID=2788&amp;weekNum=10&amp;aID=26" TargetMode="External"/><Relationship Id="rId908" Type="http://schemas.openxmlformats.org/officeDocument/2006/relationships/hyperlink" Target="https://secure.gcmtotalsolutions.com/league/reports/standingsDetails.aspx?golferID=2794&amp;weekNum=12&amp;aID=26" TargetMode="External"/><Relationship Id="rId1233" Type="http://schemas.openxmlformats.org/officeDocument/2006/relationships/hyperlink" Target="https://secure.gcmtotalsolutions.com/league/reports/standingsDetails.aspx?golferID=2815&amp;weekNum=1&amp;aID=26" TargetMode="External"/><Relationship Id="rId1440" Type="http://schemas.openxmlformats.org/officeDocument/2006/relationships/hyperlink" Target="https://secure.gcmtotalsolutions.com/league/reports/standingsDetails.aspx?golferID=2826&amp;weekNum=16&amp;aID=26" TargetMode="External"/><Relationship Id="rId1538" Type="http://schemas.openxmlformats.org/officeDocument/2006/relationships/hyperlink" Target="https://secure.gcmtotalsolutions.com/league/reports/standingsDetails.aspx?golferID=2833&amp;weekNum=2&amp;aID=26" TargetMode="External"/><Relationship Id="rId1300" Type="http://schemas.openxmlformats.org/officeDocument/2006/relationships/hyperlink" Target="https://secure.gcmtotalsolutions.com/league/reports/standingsDetails.aspx?golferID=2819&amp;weekNum=4&amp;aID=26" TargetMode="External"/><Relationship Id="rId1745" Type="http://schemas.openxmlformats.org/officeDocument/2006/relationships/hyperlink" Target="https://secure.gcmtotalsolutions.com/league/reports/standingsDetails.aspx?golferID=2846&amp;weekNum=1&amp;aID=26" TargetMode="External"/><Relationship Id="rId1952" Type="http://schemas.openxmlformats.org/officeDocument/2006/relationships/hyperlink" Target="https://secure.gcmtotalsolutions.com/league/reports/standingsDetails.aspx?golferID=2859&amp;weekNum=16&amp;aID=26" TargetMode="External"/><Relationship Id="rId37" Type="http://schemas.openxmlformats.org/officeDocument/2006/relationships/hyperlink" Target="https://secure.gcmtotalsolutions.com/league/reports/standingsDetails.aspx?golferID=2741&amp;weekNum=5&amp;aID=26" TargetMode="External"/><Relationship Id="rId1605" Type="http://schemas.openxmlformats.org/officeDocument/2006/relationships/hyperlink" Target="https://secure.gcmtotalsolutions.com/league/reports/standingsDetails.aspx?golferID=2837&amp;weekNum=5&amp;aID=26" TargetMode="External"/><Relationship Id="rId1812" Type="http://schemas.openxmlformats.org/officeDocument/2006/relationships/hyperlink" Target="https://secure.gcmtotalsolutions.com/league/reports/standingsDetails.aspx?golferID=2850&amp;weekNum=4&amp;aID=26" TargetMode="External"/><Relationship Id="rId186" Type="http://schemas.openxmlformats.org/officeDocument/2006/relationships/hyperlink" Target="https://secure.gcmtotalsolutions.com/league/reports/standingsDetails.aspx?golferID=2751&amp;weekNum=10&amp;aID=26" TargetMode="External"/><Relationship Id="rId393" Type="http://schemas.openxmlformats.org/officeDocument/2006/relationships/hyperlink" Target="https://secure.gcmtotalsolutions.com/league/reports/standingsDetails.aspx?golferID=2763&amp;weekNum=9&amp;aID=26" TargetMode="External"/><Relationship Id="rId2074" Type="http://schemas.openxmlformats.org/officeDocument/2006/relationships/hyperlink" Target="https://secure.gcmtotalsolutions.com/league/reports/standingsDetails.aspx?golferID=2867&amp;weekNum=10&amp;aID=26" TargetMode="External"/><Relationship Id="rId2281" Type="http://schemas.openxmlformats.org/officeDocument/2006/relationships/hyperlink" Target="https://secure.gcmtotalsolutions.com/league/reports/standingsDetails.aspx?golferID=2880&amp;weekNum=9&amp;aID=26" TargetMode="External"/><Relationship Id="rId253" Type="http://schemas.openxmlformats.org/officeDocument/2006/relationships/hyperlink" Target="https://secure.gcmtotalsolutions.com/league/reports/standingsDetails.aspx?golferID=2755&amp;weekNum=13&amp;aID=26" TargetMode="External"/><Relationship Id="rId460" Type="http://schemas.openxmlformats.org/officeDocument/2006/relationships/hyperlink" Target="https://secure.gcmtotalsolutions.com/league/reports/standingsDetails.aspx?golferID=2767&amp;weekNum=12&amp;aID=26" TargetMode="External"/><Relationship Id="rId698" Type="http://schemas.openxmlformats.org/officeDocument/2006/relationships/hyperlink" Target="https://secure.gcmtotalsolutions.com/league/reports/standingsDetails.aspx?golferID=2781&amp;weekNum=10&amp;aID=26" TargetMode="External"/><Relationship Id="rId1090" Type="http://schemas.openxmlformats.org/officeDocument/2006/relationships/hyperlink" Target="https://secure.gcmtotalsolutions.com/league/reports/standingsDetails.aspx?golferID=2806&amp;weekNum=2&amp;aID=26" TargetMode="External"/><Relationship Id="rId2141" Type="http://schemas.openxmlformats.org/officeDocument/2006/relationships/hyperlink" Target="https://secure.gcmtotalsolutions.com/league/reports/standingsDetails.aspx?golferID=2871&amp;weekNum=13&amp;aID=26" TargetMode="External"/><Relationship Id="rId2379" Type="http://schemas.openxmlformats.org/officeDocument/2006/relationships/hyperlink" Target="https://secure.gcmtotalsolutions.com/league/reports/standingsDetails.aspx?golferID=2886&amp;weekNum=11&amp;aID=26" TargetMode="External"/><Relationship Id="rId2586" Type="http://schemas.openxmlformats.org/officeDocument/2006/relationships/hyperlink" Target="https://secure.gcmtotalsolutions.com/league/reports/standingsDetails.aspx?golferID=2898&amp;weekNum=10&amp;aID=26" TargetMode="External"/><Relationship Id="rId2793" Type="http://schemas.openxmlformats.org/officeDocument/2006/relationships/hyperlink" Target="https://secure.gcmtotalsolutions.com/league/reports/standingsDetails.aspx?golferID=2911&amp;weekNum=9&amp;aID=26" TargetMode="External"/><Relationship Id="rId113" Type="http://schemas.openxmlformats.org/officeDocument/2006/relationships/hyperlink" Target="https://secure.gcmtotalsolutions.com/league/reports/standingsDetails.aspx?golferID=2747&amp;weekNum=1&amp;aID=26" TargetMode="External"/><Relationship Id="rId320" Type="http://schemas.openxmlformats.org/officeDocument/2006/relationships/hyperlink" Target="https://secure.gcmtotalsolutions.com/league/reports/standingsDetails.aspx?golferID=2758&amp;weekNum=16&amp;aID=26" TargetMode="External"/><Relationship Id="rId558" Type="http://schemas.openxmlformats.org/officeDocument/2006/relationships/hyperlink" Target="https://secure.gcmtotalsolutions.com/league/reports/standingsDetails.aspx?golferID=2772&amp;weekNum=14&amp;aID=26" TargetMode="External"/><Relationship Id="rId765" Type="http://schemas.openxmlformats.org/officeDocument/2006/relationships/hyperlink" Target="https://secure.gcmtotalsolutions.com/league/reports/standingsDetails.aspx?golferID=2785&amp;weekNum=13&amp;aID=26" TargetMode="External"/><Relationship Id="rId972" Type="http://schemas.openxmlformats.org/officeDocument/2006/relationships/hyperlink" Target="https://secure.gcmtotalsolutions.com/league/reports/standingsDetails.aspx?golferID=2798&amp;weekNum=12&amp;aID=26" TargetMode="External"/><Relationship Id="rId1188" Type="http://schemas.openxmlformats.org/officeDocument/2006/relationships/hyperlink" Target="https://secure.gcmtotalsolutions.com/league/reports/standingsDetails.aspx?golferID=2812&amp;weekNum=4&amp;aID=26" TargetMode="External"/><Relationship Id="rId1395" Type="http://schemas.openxmlformats.org/officeDocument/2006/relationships/hyperlink" Target="https://secure.gcmtotalsolutions.com/league/reports/standingsDetails.aspx?golferID=2824&amp;weekNum=3&amp;aID=26" TargetMode="External"/><Relationship Id="rId2001" Type="http://schemas.openxmlformats.org/officeDocument/2006/relationships/hyperlink" Target="https://secure.gcmtotalsolutions.com/league/reports/standingsDetails.aspx?golferID=2863&amp;weekNum=1&amp;aID=26" TargetMode="External"/><Relationship Id="rId2239" Type="http://schemas.openxmlformats.org/officeDocument/2006/relationships/hyperlink" Target="https://secure.gcmtotalsolutions.com/league/reports/standingsDetails.aspx?golferID=2877&amp;weekNum=15&amp;aID=26" TargetMode="External"/><Relationship Id="rId2446" Type="http://schemas.openxmlformats.org/officeDocument/2006/relationships/hyperlink" Target="https://secure.gcmtotalsolutions.com/league/reports/standingsDetails.aspx?golferID=2890&amp;weekNum=14&amp;aID=26" TargetMode="External"/><Relationship Id="rId2653" Type="http://schemas.openxmlformats.org/officeDocument/2006/relationships/hyperlink" Target="https://secure.gcmtotalsolutions.com/league/reports/standingsDetails.aspx?golferID=2902&amp;weekNum=13&amp;aID=26" TargetMode="External"/><Relationship Id="rId418" Type="http://schemas.openxmlformats.org/officeDocument/2006/relationships/hyperlink" Target="https://secure.gcmtotalsolutions.com/league/reports/standingsDetails.aspx?golferID=2765&amp;weekNum=2&amp;aID=26" TargetMode="External"/><Relationship Id="rId625" Type="http://schemas.openxmlformats.org/officeDocument/2006/relationships/hyperlink" Target="https://secure.gcmtotalsolutions.com/league/reports/standingsDetails.aspx?golferID=2777&amp;weekNum=1&amp;aID=26" TargetMode="External"/><Relationship Id="rId832" Type="http://schemas.openxmlformats.org/officeDocument/2006/relationships/hyperlink" Target="https://secure.gcmtotalsolutions.com/league/reports/standingsDetails.aspx?golferID=2789&amp;weekNum=16&amp;aID=26" TargetMode="External"/><Relationship Id="rId1048" Type="http://schemas.openxmlformats.org/officeDocument/2006/relationships/hyperlink" Target="https://secure.gcmtotalsolutions.com/league/reports/standingsDetails.aspx?golferID=2802&amp;weekNum=8&amp;aID=26" TargetMode="External"/><Relationship Id="rId1255" Type="http://schemas.openxmlformats.org/officeDocument/2006/relationships/hyperlink" Target="https://secure.gcmtotalsolutions.com/league/reports/standingsDetails.aspx?golferID=2816&amp;weekNum=7&amp;aID=26" TargetMode="External"/><Relationship Id="rId1462" Type="http://schemas.openxmlformats.org/officeDocument/2006/relationships/hyperlink" Target="https://secure.gcmtotalsolutions.com/league/reports/standingsDetails.aspx?golferID=2828&amp;weekNum=6&amp;aID=26" TargetMode="External"/><Relationship Id="rId2306" Type="http://schemas.openxmlformats.org/officeDocument/2006/relationships/hyperlink" Target="https://secure.gcmtotalsolutions.com/league/reports/standingsDetails.aspx?golferID=2882&amp;weekNum=2&amp;aID=26" TargetMode="External"/><Relationship Id="rId2513" Type="http://schemas.openxmlformats.org/officeDocument/2006/relationships/hyperlink" Target="https://secure.gcmtotalsolutions.com/league/reports/standingsDetails.aspx?golferID=2894&amp;weekNum=1&amp;aID=26" TargetMode="External"/><Relationship Id="rId1115" Type="http://schemas.openxmlformats.org/officeDocument/2006/relationships/hyperlink" Target="https://secure.gcmtotalsolutions.com/league/reports/standingsDetails.aspx?golferID=2807&amp;weekNum=11&amp;aID=26" TargetMode="External"/><Relationship Id="rId1322" Type="http://schemas.openxmlformats.org/officeDocument/2006/relationships/hyperlink" Target="https://secure.gcmtotalsolutions.com/league/reports/standingsDetails.aspx?golferID=2913&amp;weekNum=10&amp;aID=26" TargetMode="External"/><Relationship Id="rId1767" Type="http://schemas.openxmlformats.org/officeDocument/2006/relationships/hyperlink" Target="https://secure.gcmtotalsolutions.com/league/reports/standingsDetails.aspx?golferID=2847&amp;weekNum=7&amp;aID=26" TargetMode="External"/><Relationship Id="rId1974" Type="http://schemas.openxmlformats.org/officeDocument/2006/relationships/hyperlink" Target="https://secure.gcmtotalsolutions.com/league/reports/standingsDetails.aspx?golferID=2861&amp;weekNum=6&amp;aID=26" TargetMode="External"/><Relationship Id="rId2720" Type="http://schemas.openxmlformats.org/officeDocument/2006/relationships/hyperlink" Target="https://secure.gcmtotalsolutions.com/league/reports/standingsDetails.aspx?golferID=2906&amp;weekNum=16&amp;aID=26" TargetMode="External"/><Relationship Id="rId59" Type="http://schemas.openxmlformats.org/officeDocument/2006/relationships/hyperlink" Target="https://secure.gcmtotalsolutions.com/league/reports/standingsDetails.aspx?golferID=2742&amp;weekNum=11&amp;aID=26" TargetMode="External"/><Relationship Id="rId1627" Type="http://schemas.openxmlformats.org/officeDocument/2006/relationships/hyperlink" Target="https://secure.gcmtotalsolutions.com/league/reports/standingsDetails.aspx?golferID=2838&amp;weekNum=11&amp;aID=26" TargetMode="External"/><Relationship Id="rId1834" Type="http://schemas.openxmlformats.org/officeDocument/2006/relationships/hyperlink" Target="https://secure.gcmtotalsolutions.com/league/reports/standingsDetails.aspx?golferID=2851&amp;weekNum=10&amp;aID=26" TargetMode="External"/><Relationship Id="rId2096" Type="http://schemas.openxmlformats.org/officeDocument/2006/relationships/hyperlink" Target="https://secure.gcmtotalsolutions.com/league/reports/standingsDetails.aspx?golferID=2868&amp;weekNum=16&amp;aID=26" TargetMode="External"/><Relationship Id="rId1901" Type="http://schemas.openxmlformats.org/officeDocument/2006/relationships/hyperlink" Target="https://secure.gcmtotalsolutions.com/league/reports/standingsDetails.aspx?golferID=2856&amp;weekNum=13&amp;aID=26" TargetMode="External"/><Relationship Id="rId275" Type="http://schemas.openxmlformats.org/officeDocument/2006/relationships/hyperlink" Target="https://secure.gcmtotalsolutions.com/league/reports/standingsDetails.aspx?golferID=2915&amp;weekNum=3&amp;aID=26" TargetMode="External"/><Relationship Id="rId482" Type="http://schemas.openxmlformats.org/officeDocument/2006/relationships/hyperlink" Target="https://secure.gcmtotalsolutions.com/league/reports/standingsDetails.aspx?golferID=2769&amp;weekNum=2&amp;aID=26" TargetMode="External"/><Relationship Id="rId2163" Type="http://schemas.openxmlformats.org/officeDocument/2006/relationships/hyperlink" Target="https://secure.gcmtotalsolutions.com/league/reports/standingsDetails.aspx?golferID=2873&amp;weekNum=3&amp;aID=26" TargetMode="External"/><Relationship Id="rId2370" Type="http://schemas.openxmlformats.org/officeDocument/2006/relationships/hyperlink" Target="https://secure.gcmtotalsolutions.com/league/reports/standingsDetails.aspx?golferID=2886&amp;weekNum=2&amp;aID=26" TargetMode="External"/><Relationship Id="rId135" Type="http://schemas.openxmlformats.org/officeDocument/2006/relationships/hyperlink" Target="https://secure.gcmtotalsolutions.com/league/reports/standingsDetails.aspx?golferID=2748&amp;weekNum=7&amp;aID=26" TargetMode="External"/><Relationship Id="rId342" Type="http://schemas.openxmlformats.org/officeDocument/2006/relationships/hyperlink" Target="https://secure.gcmtotalsolutions.com/league/reports/standingsDetails.aspx?golferID=2760&amp;weekNum=6&amp;aID=26" TargetMode="External"/><Relationship Id="rId787" Type="http://schemas.openxmlformats.org/officeDocument/2006/relationships/hyperlink" Target="https://secure.gcmtotalsolutions.com/league/reports/standingsDetails.aspx?golferID=2787&amp;weekNum=3&amp;aID=26" TargetMode="External"/><Relationship Id="rId994" Type="http://schemas.openxmlformats.org/officeDocument/2006/relationships/hyperlink" Target="https://secure.gcmtotalsolutions.com/league/reports/standingsDetails.aspx?golferID=2800&amp;weekNum=2&amp;aID=26" TargetMode="External"/><Relationship Id="rId2023" Type="http://schemas.openxmlformats.org/officeDocument/2006/relationships/hyperlink" Target="https://secure.gcmtotalsolutions.com/league/reports/standingsDetails.aspx?golferID=2864&amp;weekNum=7&amp;aID=26" TargetMode="External"/><Relationship Id="rId2230" Type="http://schemas.openxmlformats.org/officeDocument/2006/relationships/hyperlink" Target="https://secure.gcmtotalsolutions.com/league/reports/standingsDetails.aspx?golferID=2877&amp;weekNum=6&amp;aID=26" TargetMode="External"/><Relationship Id="rId2468" Type="http://schemas.openxmlformats.org/officeDocument/2006/relationships/hyperlink" Target="https://secure.gcmtotalsolutions.com/league/reports/standingsDetails.aspx?golferID=2892&amp;weekNum=4&amp;aID=26" TargetMode="External"/><Relationship Id="rId2675" Type="http://schemas.openxmlformats.org/officeDocument/2006/relationships/hyperlink" Target="https://secure.gcmtotalsolutions.com/league/reports/standingsDetails.aspx?golferID=2904&amp;weekNum=3&amp;aID=26" TargetMode="External"/><Relationship Id="rId202" Type="http://schemas.openxmlformats.org/officeDocument/2006/relationships/hyperlink" Target="https://secure.gcmtotalsolutions.com/league/reports/standingsDetails.aspx?golferID=2752&amp;weekNum=10&amp;aID=26" TargetMode="External"/><Relationship Id="rId647" Type="http://schemas.openxmlformats.org/officeDocument/2006/relationships/hyperlink" Target="https://secure.gcmtotalsolutions.com/league/reports/standingsDetails.aspx?golferID=2778&amp;weekNum=7&amp;aID=26" TargetMode="External"/><Relationship Id="rId854" Type="http://schemas.openxmlformats.org/officeDocument/2006/relationships/hyperlink" Target="https://secure.gcmtotalsolutions.com/league/reports/standingsDetails.aspx?golferID=2791&amp;weekNum=6&amp;aID=26" TargetMode="External"/><Relationship Id="rId1277" Type="http://schemas.openxmlformats.org/officeDocument/2006/relationships/hyperlink" Target="https://secure.gcmtotalsolutions.com/league/reports/standingsDetails.aspx?golferID=2817&amp;weekNum=13&amp;aID=26" TargetMode="External"/><Relationship Id="rId1484" Type="http://schemas.openxmlformats.org/officeDocument/2006/relationships/hyperlink" Target="https://secure.gcmtotalsolutions.com/league/reports/standingsDetails.aspx?golferID=2829&amp;weekNum=12&amp;aID=26" TargetMode="External"/><Relationship Id="rId1691" Type="http://schemas.openxmlformats.org/officeDocument/2006/relationships/hyperlink" Target="https://secure.gcmtotalsolutions.com/league/reports/standingsDetails.aspx?golferID=2842&amp;weekNum=11&amp;aID=26" TargetMode="External"/><Relationship Id="rId2328" Type="http://schemas.openxmlformats.org/officeDocument/2006/relationships/hyperlink" Target="https://secure.gcmtotalsolutions.com/league/reports/standingsDetails.aspx?golferID=2883&amp;weekNum=8&amp;aID=26" TargetMode="External"/><Relationship Id="rId2535" Type="http://schemas.openxmlformats.org/officeDocument/2006/relationships/hyperlink" Target="https://secure.gcmtotalsolutions.com/league/reports/standingsDetails.aspx?golferID=2895&amp;weekNum=7&amp;aID=26" TargetMode="External"/><Relationship Id="rId2742" Type="http://schemas.openxmlformats.org/officeDocument/2006/relationships/hyperlink" Target="https://secure.gcmtotalsolutions.com/league/reports/standingsDetails.aspx?golferID=2908&amp;weekNum=6&amp;aID=26" TargetMode="External"/><Relationship Id="rId507" Type="http://schemas.openxmlformats.org/officeDocument/2006/relationships/hyperlink" Target="https://secure.gcmtotalsolutions.com/league/reports/standingsDetails.aspx?golferID=2770&amp;weekNum=11&amp;aID=26" TargetMode="External"/><Relationship Id="rId714" Type="http://schemas.openxmlformats.org/officeDocument/2006/relationships/hyperlink" Target="https://secure.gcmtotalsolutions.com/league/reports/standingsDetails.aspx?golferID=2782&amp;weekNum=10&amp;aID=26" TargetMode="External"/><Relationship Id="rId921" Type="http://schemas.openxmlformats.org/officeDocument/2006/relationships/hyperlink" Target="https://secure.gcmtotalsolutions.com/league/reports/standingsDetails.aspx?golferID=2795&amp;weekNum=9&amp;aID=26" TargetMode="External"/><Relationship Id="rId1137" Type="http://schemas.openxmlformats.org/officeDocument/2006/relationships/hyperlink" Target="https://secure.gcmtotalsolutions.com/league/reports/standingsDetails.aspx?golferID=2809&amp;weekNum=1&amp;aID=26" TargetMode="External"/><Relationship Id="rId1344" Type="http://schemas.openxmlformats.org/officeDocument/2006/relationships/hyperlink" Target="https://secure.gcmtotalsolutions.com/league/reports/standingsDetails.aspx?golferID=2820&amp;weekNum=16&amp;aID=26" TargetMode="External"/><Relationship Id="rId1551" Type="http://schemas.openxmlformats.org/officeDocument/2006/relationships/hyperlink" Target="https://secure.gcmtotalsolutions.com/league/reports/standingsDetails.aspx?golferID=2833&amp;weekNum=15&amp;aID=26" TargetMode="External"/><Relationship Id="rId1789" Type="http://schemas.openxmlformats.org/officeDocument/2006/relationships/hyperlink" Target="https://secure.gcmtotalsolutions.com/league/reports/standingsDetails.aspx?golferID=2848&amp;weekNum=13&amp;aID=26" TargetMode="External"/><Relationship Id="rId1996" Type="http://schemas.openxmlformats.org/officeDocument/2006/relationships/hyperlink" Target="https://secure.gcmtotalsolutions.com/league/reports/standingsDetails.aspx?golferID=2862&amp;weekNum=12&amp;aID=26" TargetMode="External"/><Relationship Id="rId2602" Type="http://schemas.openxmlformats.org/officeDocument/2006/relationships/hyperlink" Target="https://secure.gcmtotalsolutions.com/league/reports/standingsDetails.aspx?golferID=2899&amp;weekNum=10&amp;aID=26" TargetMode="External"/><Relationship Id="rId50" Type="http://schemas.openxmlformats.org/officeDocument/2006/relationships/hyperlink" Target="https://secure.gcmtotalsolutions.com/league/reports/standingsDetails.aspx?golferID=2742&amp;weekNum=2&amp;aID=26" TargetMode="External"/><Relationship Id="rId1204" Type="http://schemas.openxmlformats.org/officeDocument/2006/relationships/hyperlink" Target="https://secure.gcmtotalsolutions.com/league/reports/standingsDetails.aspx?golferID=2813&amp;weekNum=4&amp;aID=26" TargetMode="External"/><Relationship Id="rId1411" Type="http://schemas.openxmlformats.org/officeDocument/2006/relationships/hyperlink" Target="https://secure.gcmtotalsolutions.com/league/reports/standingsDetails.aspx?golferID=2825&amp;weekNum=3&amp;aID=26" TargetMode="External"/><Relationship Id="rId1649" Type="http://schemas.openxmlformats.org/officeDocument/2006/relationships/hyperlink" Target="https://secure.gcmtotalsolutions.com/league/reports/standingsDetails.aspx?golferID=2840&amp;weekNum=1&amp;aID=26" TargetMode="External"/><Relationship Id="rId1856" Type="http://schemas.openxmlformats.org/officeDocument/2006/relationships/hyperlink" Target="https://secure.gcmtotalsolutions.com/league/reports/standingsDetails.aspx?golferID=2852&amp;weekNum=16&amp;aID=26" TargetMode="External"/><Relationship Id="rId1509" Type="http://schemas.openxmlformats.org/officeDocument/2006/relationships/hyperlink" Target="https://secure.gcmtotalsolutions.com/league/reports/standingsDetails.aspx?golferID=2831&amp;weekNum=5&amp;aID=26" TargetMode="External"/><Relationship Id="rId1716" Type="http://schemas.openxmlformats.org/officeDocument/2006/relationships/hyperlink" Target="https://secure.gcmtotalsolutions.com/league/reports/standingsDetails.aspx?golferID=2844&amp;weekNum=4&amp;aID=26" TargetMode="External"/><Relationship Id="rId1923" Type="http://schemas.openxmlformats.org/officeDocument/2006/relationships/hyperlink" Target="https://secure.gcmtotalsolutions.com/league/reports/standingsDetails.aspx?golferID=2858&amp;weekNum=3&amp;aID=26" TargetMode="External"/><Relationship Id="rId297" Type="http://schemas.openxmlformats.org/officeDocument/2006/relationships/hyperlink" Target="https://secure.gcmtotalsolutions.com/league/reports/standingsDetails.aspx?golferID=2757&amp;weekNum=9&amp;aID=26" TargetMode="External"/><Relationship Id="rId2185" Type="http://schemas.openxmlformats.org/officeDocument/2006/relationships/hyperlink" Target="https://secure.gcmtotalsolutions.com/league/reports/standingsDetails.aspx?golferID=2874&amp;weekNum=9&amp;aID=26" TargetMode="External"/><Relationship Id="rId2392" Type="http://schemas.openxmlformats.org/officeDocument/2006/relationships/hyperlink" Target="https://secure.gcmtotalsolutions.com/league/reports/standingsDetails.aspx?golferID=2887&amp;weekNum=8&amp;aID=26" TargetMode="External"/><Relationship Id="rId157" Type="http://schemas.openxmlformats.org/officeDocument/2006/relationships/hyperlink" Target="https://secure.gcmtotalsolutions.com/league/reports/standingsDetails.aspx?golferID=2749&amp;weekNum=13&amp;aID=26" TargetMode="External"/><Relationship Id="rId364" Type="http://schemas.openxmlformats.org/officeDocument/2006/relationships/hyperlink" Target="https://secure.gcmtotalsolutions.com/league/reports/standingsDetails.aspx?golferID=2761&amp;weekNum=12&amp;aID=26" TargetMode="External"/><Relationship Id="rId2045" Type="http://schemas.openxmlformats.org/officeDocument/2006/relationships/hyperlink" Target="https://secure.gcmtotalsolutions.com/league/reports/standingsDetails.aspx?golferID=2865&amp;weekNum=13&amp;aID=26" TargetMode="External"/><Relationship Id="rId2697" Type="http://schemas.openxmlformats.org/officeDocument/2006/relationships/hyperlink" Target="https://secure.gcmtotalsolutions.com/league/reports/standingsDetails.aspx?golferID=2905&amp;weekNum=9&amp;aID=26" TargetMode="External"/><Relationship Id="rId571" Type="http://schemas.openxmlformats.org/officeDocument/2006/relationships/hyperlink" Target="https://secure.gcmtotalsolutions.com/league/reports/standingsDetails.aspx?golferID=2773&amp;weekNum=11&amp;aID=26" TargetMode="External"/><Relationship Id="rId669" Type="http://schemas.openxmlformats.org/officeDocument/2006/relationships/hyperlink" Target="https://secure.gcmtotalsolutions.com/league/reports/standingsDetails.aspx?golferID=2779&amp;weekNum=13&amp;aID=26" TargetMode="External"/><Relationship Id="rId876" Type="http://schemas.openxmlformats.org/officeDocument/2006/relationships/hyperlink" Target="https://secure.gcmtotalsolutions.com/league/reports/standingsDetails.aspx?golferID=2792&amp;weekNum=12&amp;aID=26" TargetMode="External"/><Relationship Id="rId1299" Type="http://schemas.openxmlformats.org/officeDocument/2006/relationships/hyperlink" Target="https://secure.gcmtotalsolutions.com/league/reports/standingsDetails.aspx?golferID=2819&amp;weekNum=3&amp;aID=26" TargetMode="External"/><Relationship Id="rId2252" Type="http://schemas.openxmlformats.org/officeDocument/2006/relationships/hyperlink" Target="https://secure.gcmtotalsolutions.com/league/reports/standingsDetails.aspx?golferID=2878&amp;weekNum=12&amp;aID=26" TargetMode="External"/><Relationship Id="rId2557" Type="http://schemas.openxmlformats.org/officeDocument/2006/relationships/hyperlink" Target="https://secure.gcmtotalsolutions.com/league/reports/standingsDetails.aspx?golferID=2896&amp;weekNum=13&amp;aID=26" TargetMode="External"/><Relationship Id="rId224" Type="http://schemas.openxmlformats.org/officeDocument/2006/relationships/hyperlink" Target="https://secure.gcmtotalsolutions.com/league/reports/standingsDetails.aspx?golferID=2753&amp;weekNum=16&amp;aID=26" TargetMode="External"/><Relationship Id="rId431" Type="http://schemas.openxmlformats.org/officeDocument/2006/relationships/hyperlink" Target="https://secure.gcmtotalsolutions.com/league/reports/standingsDetails.aspx?golferID=2765&amp;weekNum=15&amp;aID=26" TargetMode="External"/><Relationship Id="rId529" Type="http://schemas.openxmlformats.org/officeDocument/2006/relationships/hyperlink" Target="https://secure.gcmtotalsolutions.com/league/reports/standingsDetails.aspx?golferID=2771&amp;weekNum=1&amp;aID=26" TargetMode="External"/><Relationship Id="rId736" Type="http://schemas.openxmlformats.org/officeDocument/2006/relationships/hyperlink" Target="https://secure.gcmtotalsolutions.com/league/reports/standingsDetails.aspx?golferID=2783&amp;weekNum=16&amp;aID=26" TargetMode="External"/><Relationship Id="rId1061" Type="http://schemas.openxmlformats.org/officeDocument/2006/relationships/hyperlink" Target="https://secure.gcmtotalsolutions.com/league/reports/standingsDetails.aspx?golferID=2805&amp;weekNum=5&amp;aID=26" TargetMode="External"/><Relationship Id="rId1159" Type="http://schemas.openxmlformats.org/officeDocument/2006/relationships/hyperlink" Target="https://secure.gcmtotalsolutions.com/league/reports/standingsDetails.aspx?golferID=2810&amp;weekNum=7&amp;aID=26" TargetMode="External"/><Relationship Id="rId1366" Type="http://schemas.openxmlformats.org/officeDocument/2006/relationships/hyperlink" Target="https://secure.gcmtotalsolutions.com/league/reports/standingsDetails.aspx?golferID=2822&amp;weekNum=6&amp;aID=26" TargetMode="External"/><Relationship Id="rId2112" Type="http://schemas.openxmlformats.org/officeDocument/2006/relationships/hyperlink" Target="https://secure.gcmtotalsolutions.com/league/reports/standingsDetails.aspx?golferID=2869&amp;weekNum=16&amp;aID=26" TargetMode="External"/><Relationship Id="rId2417" Type="http://schemas.openxmlformats.org/officeDocument/2006/relationships/hyperlink" Target="https://secure.gcmtotalsolutions.com/league/reports/standingsDetails.aspx?golferID=2889&amp;weekNum=1&amp;aID=26" TargetMode="External"/><Relationship Id="rId2764" Type="http://schemas.openxmlformats.org/officeDocument/2006/relationships/hyperlink" Target="https://secure.gcmtotalsolutions.com/league/reports/standingsDetails.aspx?golferID=2909&amp;weekNum=12&amp;aID=26" TargetMode="External"/><Relationship Id="rId943" Type="http://schemas.openxmlformats.org/officeDocument/2006/relationships/hyperlink" Target="https://secure.gcmtotalsolutions.com/league/reports/standingsDetails.aspx?golferID=2796&amp;weekNum=15&amp;aID=26" TargetMode="External"/><Relationship Id="rId1019" Type="http://schemas.openxmlformats.org/officeDocument/2006/relationships/hyperlink" Target="https://secure.gcmtotalsolutions.com/league/reports/standingsDetails.aspx?golferID=2801&amp;weekNum=11&amp;aID=26" TargetMode="External"/><Relationship Id="rId1573" Type="http://schemas.openxmlformats.org/officeDocument/2006/relationships/hyperlink" Target="https://secure.gcmtotalsolutions.com/league/reports/standingsDetails.aspx?golferID=2835&amp;weekNum=5&amp;aID=26" TargetMode="External"/><Relationship Id="rId1780" Type="http://schemas.openxmlformats.org/officeDocument/2006/relationships/hyperlink" Target="https://secure.gcmtotalsolutions.com/league/reports/standingsDetails.aspx?golferID=2848&amp;weekNum=4&amp;aID=26" TargetMode="External"/><Relationship Id="rId1878" Type="http://schemas.openxmlformats.org/officeDocument/2006/relationships/hyperlink" Target="https://secure.gcmtotalsolutions.com/league/reports/standingsDetails.aspx?golferID=2855&amp;weekNum=6&amp;aID=26" TargetMode="External"/><Relationship Id="rId2624" Type="http://schemas.openxmlformats.org/officeDocument/2006/relationships/hyperlink" Target="https://secure.gcmtotalsolutions.com/league/reports/standingsDetails.aspx?golferID=2900&amp;weekNum=16&amp;aID=26" TargetMode="External"/><Relationship Id="rId72" Type="http://schemas.openxmlformats.org/officeDocument/2006/relationships/hyperlink" Target="https://secure.gcmtotalsolutions.com/league/reports/standingsDetails.aspx?golferID=2743&amp;weekNum=8&amp;aID=26" TargetMode="External"/><Relationship Id="rId803" Type="http://schemas.openxmlformats.org/officeDocument/2006/relationships/hyperlink" Target="https://secure.gcmtotalsolutions.com/league/reports/standingsDetails.aspx?golferID=2788&amp;weekNum=3&amp;aID=26" TargetMode="External"/><Relationship Id="rId1226" Type="http://schemas.openxmlformats.org/officeDocument/2006/relationships/hyperlink" Target="https://secure.gcmtotalsolutions.com/league/reports/standingsDetails.aspx?golferID=2814&amp;weekNum=10&amp;aID=26" TargetMode="External"/><Relationship Id="rId1433" Type="http://schemas.openxmlformats.org/officeDocument/2006/relationships/hyperlink" Target="https://secure.gcmtotalsolutions.com/league/reports/standingsDetails.aspx?golferID=2826&amp;weekNum=9&amp;aID=26" TargetMode="External"/><Relationship Id="rId1640" Type="http://schemas.openxmlformats.org/officeDocument/2006/relationships/hyperlink" Target="https://secure.gcmtotalsolutions.com/league/reports/standingsDetails.aspx?golferID=2839&amp;weekNum=8&amp;aID=26" TargetMode="External"/><Relationship Id="rId1738" Type="http://schemas.openxmlformats.org/officeDocument/2006/relationships/hyperlink" Target="https://secure.gcmtotalsolutions.com/league/reports/standingsDetails.aspx?golferID=2845&amp;weekNum=10&amp;aID=26" TargetMode="External"/><Relationship Id="rId1500" Type="http://schemas.openxmlformats.org/officeDocument/2006/relationships/hyperlink" Target="https://secure.gcmtotalsolutions.com/league/reports/standingsDetails.aspx?golferID=2830&amp;weekNum=12&amp;aID=26" TargetMode="External"/><Relationship Id="rId1945" Type="http://schemas.openxmlformats.org/officeDocument/2006/relationships/hyperlink" Target="https://secure.gcmtotalsolutions.com/league/reports/standingsDetails.aspx?golferID=2859&amp;weekNum=9&amp;aID=26" TargetMode="External"/><Relationship Id="rId1805" Type="http://schemas.openxmlformats.org/officeDocument/2006/relationships/hyperlink" Target="https://secure.gcmtotalsolutions.com/league/reports/standingsDetails.aspx?golferID=2849&amp;weekNum=13&amp;aID=26" TargetMode="External"/><Relationship Id="rId179" Type="http://schemas.openxmlformats.org/officeDocument/2006/relationships/hyperlink" Target="https://secure.gcmtotalsolutions.com/league/reports/standingsDetails.aspx?golferID=2751&amp;weekNum=3&amp;aID=26" TargetMode="External"/><Relationship Id="rId386" Type="http://schemas.openxmlformats.org/officeDocument/2006/relationships/hyperlink" Target="https://secure.gcmtotalsolutions.com/league/reports/standingsDetails.aspx?golferID=2763&amp;weekNum=2&amp;aID=26" TargetMode="External"/><Relationship Id="rId593" Type="http://schemas.openxmlformats.org/officeDocument/2006/relationships/hyperlink" Target="https://secure.gcmtotalsolutions.com/league/reports/standingsDetails.aspx?golferID=2775&amp;weekNum=1&amp;aID=26" TargetMode="External"/><Relationship Id="rId2067" Type="http://schemas.openxmlformats.org/officeDocument/2006/relationships/hyperlink" Target="https://secure.gcmtotalsolutions.com/league/reports/standingsDetails.aspx?golferID=2867&amp;weekNum=3&amp;aID=26" TargetMode="External"/><Relationship Id="rId2274" Type="http://schemas.openxmlformats.org/officeDocument/2006/relationships/hyperlink" Target="https://secure.gcmtotalsolutions.com/league/reports/standingsDetails.aspx?golferID=2880&amp;weekNum=2&amp;aID=26" TargetMode="External"/><Relationship Id="rId2481" Type="http://schemas.openxmlformats.org/officeDocument/2006/relationships/hyperlink" Target="https://secure.gcmtotalsolutions.com/league/reports/standingsDetails.aspx?golferID=2893&amp;weekNum=1&amp;aID=26" TargetMode="External"/><Relationship Id="rId246" Type="http://schemas.openxmlformats.org/officeDocument/2006/relationships/hyperlink" Target="https://secure.gcmtotalsolutions.com/league/reports/standingsDetails.aspx?golferID=2755&amp;weekNum=6&amp;aID=26" TargetMode="External"/><Relationship Id="rId453" Type="http://schemas.openxmlformats.org/officeDocument/2006/relationships/hyperlink" Target="https://secure.gcmtotalsolutions.com/league/reports/standingsDetails.aspx?golferID=2767&amp;weekNum=5&amp;aID=26" TargetMode="External"/><Relationship Id="rId660" Type="http://schemas.openxmlformats.org/officeDocument/2006/relationships/hyperlink" Target="https://secure.gcmtotalsolutions.com/league/reports/standingsDetails.aspx?golferID=2779&amp;weekNum=4&amp;aID=26" TargetMode="External"/><Relationship Id="rId898" Type="http://schemas.openxmlformats.org/officeDocument/2006/relationships/hyperlink" Target="https://secure.gcmtotalsolutions.com/league/reports/standingsDetails.aspx?golferID=2794&amp;weekNum=2&amp;aID=26" TargetMode="External"/><Relationship Id="rId1083" Type="http://schemas.openxmlformats.org/officeDocument/2006/relationships/hyperlink" Target="https://secure.gcmtotalsolutions.com/league/reports/standingsDetails.aspx?golferID=2804&amp;weekNum=11&amp;aID=26" TargetMode="External"/><Relationship Id="rId1290" Type="http://schemas.openxmlformats.org/officeDocument/2006/relationships/hyperlink" Target="https://secure.gcmtotalsolutions.com/league/reports/standingsDetails.aspx?golferID=2818&amp;weekNum=10&amp;aID=26" TargetMode="External"/><Relationship Id="rId2134" Type="http://schemas.openxmlformats.org/officeDocument/2006/relationships/hyperlink" Target="https://secure.gcmtotalsolutions.com/league/reports/standingsDetails.aspx?golferID=2871&amp;weekNum=6&amp;aID=26" TargetMode="External"/><Relationship Id="rId2341" Type="http://schemas.openxmlformats.org/officeDocument/2006/relationships/hyperlink" Target="https://secure.gcmtotalsolutions.com/league/reports/standingsDetails.aspx?golferID=2884&amp;weekNum=5&amp;aID=26" TargetMode="External"/><Relationship Id="rId2579" Type="http://schemas.openxmlformats.org/officeDocument/2006/relationships/hyperlink" Target="https://secure.gcmtotalsolutions.com/league/reports/standingsDetails.aspx?golferID=2898&amp;weekNum=3&amp;aID=26" TargetMode="External"/><Relationship Id="rId2786" Type="http://schemas.openxmlformats.org/officeDocument/2006/relationships/hyperlink" Target="https://secure.gcmtotalsolutions.com/league/reports/standingsDetails.aspx?golferID=2911&amp;weekNum=2&amp;aID=26" TargetMode="External"/><Relationship Id="rId106" Type="http://schemas.openxmlformats.org/officeDocument/2006/relationships/hyperlink" Target="https://secure.gcmtotalsolutions.com/league/reports/standingsDetails.aspx?golferID=2745&amp;weekNum=10&amp;aID=26" TargetMode="External"/><Relationship Id="rId313" Type="http://schemas.openxmlformats.org/officeDocument/2006/relationships/hyperlink" Target="https://secure.gcmtotalsolutions.com/league/reports/standingsDetails.aspx?golferID=2758&amp;weekNum=9&amp;aID=26" TargetMode="External"/><Relationship Id="rId758" Type="http://schemas.openxmlformats.org/officeDocument/2006/relationships/hyperlink" Target="https://secure.gcmtotalsolutions.com/league/reports/standingsDetails.aspx?golferID=2785&amp;weekNum=6&amp;aID=26" TargetMode="External"/><Relationship Id="rId965" Type="http://schemas.openxmlformats.org/officeDocument/2006/relationships/hyperlink" Target="https://secure.gcmtotalsolutions.com/league/reports/standingsDetails.aspx?golferID=2798&amp;weekNum=5&amp;aID=26" TargetMode="External"/><Relationship Id="rId1150" Type="http://schemas.openxmlformats.org/officeDocument/2006/relationships/hyperlink" Target="https://secure.gcmtotalsolutions.com/league/reports/standingsDetails.aspx?golferID=2809&amp;weekNum=14&amp;aID=26" TargetMode="External"/><Relationship Id="rId1388" Type="http://schemas.openxmlformats.org/officeDocument/2006/relationships/hyperlink" Target="https://secure.gcmtotalsolutions.com/league/reports/standingsDetails.aspx?golferID=2823&amp;weekNum=12&amp;aID=26" TargetMode="External"/><Relationship Id="rId1595" Type="http://schemas.openxmlformats.org/officeDocument/2006/relationships/hyperlink" Target="https://secure.gcmtotalsolutions.com/league/reports/standingsDetails.aspx?golferID=2836&amp;weekNum=11&amp;aID=26" TargetMode="External"/><Relationship Id="rId2439" Type="http://schemas.openxmlformats.org/officeDocument/2006/relationships/hyperlink" Target="https://secure.gcmtotalsolutions.com/league/reports/standingsDetails.aspx?golferID=2890&amp;weekNum=7&amp;aID=26" TargetMode="External"/><Relationship Id="rId2646" Type="http://schemas.openxmlformats.org/officeDocument/2006/relationships/hyperlink" Target="https://secure.gcmtotalsolutions.com/league/reports/standingsDetails.aspx?golferID=2902&amp;weekNum=6&amp;aID=26" TargetMode="External"/><Relationship Id="rId94" Type="http://schemas.openxmlformats.org/officeDocument/2006/relationships/hyperlink" Target="https://secure.gcmtotalsolutions.com/league/reports/standingsDetails.aspx?golferID=2746&amp;weekNum=14&amp;aID=26" TargetMode="External"/><Relationship Id="rId520" Type="http://schemas.openxmlformats.org/officeDocument/2006/relationships/hyperlink" Target="https://secure.gcmtotalsolutions.com/league/reports/standingsDetails.aspx?golferID=2912&amp;weekNum=8&amp;aID=26" TargetMode="External"/><Relationship Id="rId618" Type="http://schemas.openxmlformats.org/officeDocument/2006/relationships/hyperlink" Target="https://secure.gcmtotalsolutions.com/league/reports/standingsDetails.aspx?golferID=2776&amp;weekNum=10&amp;aID=26" TargetMode="External"/><Relationship Id="rId825" Type="http://schemas.openxmlformats.org/officeDocument/2006/relationships/hyperlink" Target="https://secure.gcmtotalsolutions.com/league/reports/standingsDetails.aspx?golferID=2789&amp;weekNum=9&amp;aID=26" TargetMode="External"/><Relationship Id="rId1248" Type="http://schemas.openxmlformats.org/officeDocument/2006/relationships/hyperlink" Target="https://secure.gcmtotalsolutions.com/league/reports/standingsDetails.aspx?golferID=2815&amp;weekNum=16&amp;aID=26" TargetMode="External"/><Relationship Id="rId1455" Type="http://schemas.openxmlformats.org/officeDocument/2006/relationships/hyperlink" Target="https://secure.gcmtotalsolutions.com/league/reports/standingsDetails.aspx?golferID=2827&amp;weekNum=15&amp;aID=26" TargetMode="External"/><Relationship Id="rId1662" Type="http://schemas.openxmlformats.org/officeDocument/2006/relationships/hyperlink" Target="https://secure.gcmtotalsolutions.com/league/reports/standingsDetails.aspx?golferID=2840&amp;weekNum=14&amp;aID=26" TargetMode="External"/><Relationship Id="rId2201" Type="http://schemas.openxmlformats.org/officeDocument/2006/relationships/hyperlink" Target="https://secure.gcmtotalsolutions.com/league/reports/standingsDetails.aspx?golferID=2875&amp;weekNum=9&amp;aID=26" TargetMode="External"/><Relationship Id="rId2506" Type="http://schemas.openxmlformats.org/officeDocument/2006/relationships/hyperlink" Target="https://secure.gcmtotalsolutions.com/league/reports/standingsDetails.aspx?golferID=2914&amp;weekNum=10&amp;aID=26" TargetMode="External"/><Relationship Id="rId1010" Type="http://schemas.openxmlformats.org/officeDocument/2006/relationships/hyperlink" Target="https://secure.gcmtotalsolutions.com/league/reports/standingsDetails.aspx?golferID=2801&amp;weekNum=2&amp;aID=26" TargetMode="External"/><Relationship Id="rId1108" Type="http://schemas.openxmlformats.org/officeDocument/2006/relationships/hyperlink" Target="https://secure.gcmtotalsolutions.com/league/reports/standingsDetails.aspx?golferID=2807&amp;weekNum=4&amp;aID=26" TargetMode="External"/><Relationship Id="rId1315" Type="http://schemas.openxmlformats.org/officeDocument/2006/relationships/hyperlink" Target="https://secure.gcmtotalsolutions.com/league/reports/standingsDetails.aspx?golferID=2913&amp;weekNum=3&amp;aID=26" TargetMode="External"/><Relationship Id="rId1967" Type="http://schemas.openxmlformats.org/officeDocument/2006/relationships/hyperlink" Target="https://secure.gcmtotalsolutions.com/league/reports/standingsDetails.aspx?golferID=2860&amp;weekNum=15&amp;aID=26" TargetMode="External"/><Relationship Id="rId2713" Type="http://schemas.openxmlformats.org/officeDocument/2006/relationships/hyperlink" Target="https://secure.gcmtotalsolutions.com/league/reports/standingsDetails.aspx?golferID=2906&amp;weekNum=9&amp;aID=26" TargetMode="External"/><Relationship Id="rId1522" Type="http://schemas.openxmlformats.org/officeDocument/2006/relationships/hyperlink" Target="https://secure.gcmtotalsolutions.com/league/reports/standingsDetails.aspx?golferID=2832&amp;weekNum=2&amp;aID=26" TargetMode="External"/><Relationship Id="rId21" Type="http://schemas.openxmlformats.org/officeDocument/2006/relationships/hyperlink" Target="https://secure.gcmtotalsolutions.com/league/reports/standingsDetails.aspx?golferID=2740&amp;weekNum=5&amp;aID=26" TargetMode="External"/><Relationship Id="rId2089" Type="http://schemas.openxmlformats.org/officeDocument/2006/relationships/hyperlink" Target="https://secure.gcmtotalsolutions.com/league/reports/standingsDetails.aspx?golferID=2868&amp;weekNum=9&amp;aID=26" TargetMode="External"/><Relationship Id="rId2296" Type="http://schemas.openxmlformats.org/officeDocument/2006/relationships/hyperlink" Target="https://secure.gcmtotalsolutions.com/league/reports/standingsDetails.aspx?golferID=2881&amp;weekNum=8&amp;aID=26" TargetMode="External"/><Relationship Id="rId268" Type="http://schemas.openxmlformats.org/officeDocument/2006/relationships/hyperlink" Target="https://secure.gcmtotalsolutions.com/league/reports/standingsDetails.aspx?golferID=2756&amp;weekNum=12&amp;aID=26" TargetMode="External"/><Relationship Id="rId475" Type="http://schemas.openxmlformats.org/officeDocument/2006/relationships/hyperlink" Target="https://secure.gcmtotalsolutions.com/league/reports/standingsDetails.aspx?golferID=2768&amp;weekNum=11&amp;aID=26" TargetMode="External"/><Relationship Id="rId682" Type="http://schemas.openxmlformats.org/officeDocument/2006/relationships/hyperlink" Target="https://secure.gcmtotalsolutions.com/league/reports/standingsDetails.aspx?golferID=2780&amp;weekNum=10&amp;aID=26" TargetMode="External"/><Relationship Id="rId2156" Type="http://schemas.openxmlformats.org/officeDocument/2006/relationships/hyperlink" Target="https://secure.gcmtotalsolutions.com/league/reports/standingsDetails.aspx?golferID=2872&amp;weekNum=12&amp;aID=26" TargetMode="External"/><Relationship Id="rId2363" Type="http://schemas.openxmlformats.org/officeDocument/2006/relationships/hyperlink" Target="https://secure.gcmtotalsolutions.com/league/reports/standingsDetails.aspx?golferID=2885&amp;weekNum=11&amp;aID=26" TargetMode="External"/><Relationship Id="rId2570" Type="http://schemas.openxmlformats.org/officeDocument/2006/relationships/hyperlink" Target="https://secure.gcmtotalsolutions.com/league/reports/standingsDetails.aspx?golferID=2897&amp;weekNum=10&amp;aID=26" TargetMode="External"/><Relationship Id="rId128" Type="http://schemas.openxmlformats.org/officeDocument/2006/relationships/hyperlink" Target="https://secure.gcmtotalsolutions.com/league/reports/standingsDetails.aspx?golferID=2747&amp;weekNum=16&amp;aID=26" TargetMode="External"/><Relationship Id="rId335" Type="http://schemas.openxmlformats.org/officeDocument/2006/relationships/hyperlink" Target="https://secure.gcmtotalsolutions.com/league/reports/standingsDetails.aspx?golferID=2759&amp;weekNum=15&amp;aID=26" TargetMode="External"/><Relationship Id="rId542" Type="http://schemas.openxmlformats.org/officeDocument/2006/relationships/hyperlink" Target="https://secure.gcmtotalsolutions.com/league/reports/standingsDetails.aspx?golferID=2771&amp;weekNum=14&amp;aID=26" TargetMode="External"/><Relationship Id="rId1172" Type="http://schemas.openxmlformats.org/officeDocument/2006/relationships/hyperlink" Target="https://secure.gcmtotalsolutions.com/league/reports/standingsDetails.aspx?golferID=2811&amp;weekNum=4&amp;aID=26" TargetMode="External"/><Relationship Id="rId2016" Type="http://schemas.openxmlformats.org/officeDocument/2006/relationships/hyperlink" Target="https://secure.gcmtotalsolutions.com/league/reports/standingsDetails.aspx?golferID=2863&amp;weekNum=16&amp;aID=26" TargetMode="External"/><Relationship Id="rId2223" Type="http://schemas.openxmlformats.org/officeDocument/2006/relationships/hyperlink" Target="https://secure.gcmtotalsolutions.com/league/reports/standingsDetails.aspx?golferID=2876&amp;weekNum=15&amp;aID=26" TargetMode="External"/><Relationship Id="rId2430" Type="http://schemas.openxmlformats.org/officeDocument/2006/relationships/hyperlink" Target="https://secure.gcmtotalsolutions.com/league/reports/standingsDetails.aspx?golferID=2889&amp;weekNum=14&amp;aID=26" TargetMode="External"/><Relationship Id="rId402" Type="http://schemas.openxmlformats.org/officeDocument/2006/relationships/hyperlink" Target="https://secure.gcmtotalsolutions.com/league/reports/standingsDetails.aspx?golferID=2764&amp;weekNum=2&amp;aID=26" TargetMode="External"/><Relationship Id="rId1032" Type="http://schemas.openxmlformats.org/officeDocument/2006/relationships/hyperlink" Target="https://secure.gcmtotalsolutions.com/league/reports/standingsDetails.aspx?golferID=2803&amp;weekNum=8&amp;aID=26" TargetMode="External"/><Relationship Id="rId1989" Type="http://schemas.openxmlformats.org/officeDocument/2006/relationships/hyperlink" Target="https://secure.gcmtotalsolutions.com/league/reports/standingsDetails.aspx?golferID=2862&amp;weekNum=5&amp;aID=26" TargetMode="External"/><Relationship Id="rId1849" Type="http://schemas.openxmlformats.org/officeDocument/2006/relationships/hyperlink" Target="https://secure.gcmtotalsolutions.com/league/reports/standingsDetails.aspx?golferID=2852&amp;weekNum=9&amp;aID=26" TargetMode="External"/><Relationship Id="rId192" Type="http://schemas.openxmlformats.org/officeDocument/2006/relationships/hyperlink" Target="https://secure.gcmtotalsolutions.com/league/reports/standingsDetails.aspx?golferID=2751&amp;weekNum=16&amp;aID=26" TargetMode="External"/><Relationship Id="rId1709" Type="http://schemas.openxmlformats.org/officeDocument/2006/relationships/hyperlink" Target="https://secure.gcmtotalsolutions.com/league/reports/standingsDetails.aspx?golferID=2843&amp;weekNum=13&amp;aID=26" TargetMode="External"/><Relationship Id="rId1916" Type="http://schemas.openxmlformats.org/officeDocument/2006/relationships/hyperlink" Target="https://secure.gcmtotalsolutions.com/league/reports/standingsDetails.aspx?golferID=2857&amp;weekNum=12&amp;aID=26" TargetMode="External"/><Relationship Id="rId2080" Type="http://schemas.openxmlformats.org/officeDocument/2006/relationships/hyperlink" Target="https://secure.gcmtotalsolutions.com/league/reports/standingsDetails.aspx?golferID=2867&amp;weekNum=16&amp;aID=26" TargetMode="External"/><Relationship Id="rId869" Type="http://schemas.openxmlformats.org/officeDocument/2006/relationships/hyperlink" Target="https://secure.gcmtotalsolutions.com/league/reports/standingsDetails.aspx?golferID=2792&amp;weekNum=5&amp;aID=26" TargetMode="External"/><Relationship Id="rId1499" Type="http://schemas.openxmlformats.org/officeDocument/2006/relationships/hyperlink" Target="https://secure.gcmtotalsolutions.com/league/reports/standingsDetails.aspx?golferID=2830&amp;weekNum=11&amp;aID=26" TargetMode="External"/><Relationship Id="rId729" Type="http://schemas.openxmlformats.org/officeDocument/2006/relationships/hyperlink" Target="https://secure.gcmtotalsolutions.com/league/reports/standingsDetails.aspx?golferID=2783&amp;weekNum=9&amp;aID=26" TargetMode="External"/><Relationship Id="rId1359" Type="http://schemas.openxmlformats.org/officeDocument/2006/relationships/hyperlink" Target="https://secure.gcmtotalsolutions.com/league/reports/standingsDetails.aspx?golferID=2821&amp;weekNum=15&amp;aID=26" TargetMode="External"/><Relationship Id="rId2757" Type="http://schemas.openxmlformats.org/officeDocument/2006/relationships/hyperlink" Target="https://secure.gcmtotalsolutions.com/league/reports/standingsDetails.aspx?golferID=2909&amp;weekNum=5&amp;aID=26" TargetMode="External"/><Relationship Id="rId936" Type="http://schemas.openxmlformats.org/officeDocument/2006/relationships/hyperlink" Target="https://secure.gcmtotalsolutions.com/league/reports/standingsDetails.aspx?golferID=2796&amp;weekNum=8&amp;aID=26" TargetMode="External"/><Relationship Id="rId1219" Type="http://schemas.openxmlformats.org/officeDocument/2006/relationships/hyperlink" Target="https://secure.gcmtotalsolutions.com/league/reports/standingsDetails.aspx?golferID=2814&amp;weekNum=3&amp;aID=26" TargetMode="External"/><Relationship Id="rId1566" Type="http://schemas.openxmlformats.org/officeDocument/2006/relationships/hyperlink" Target="https://secure.gcmtotalsolutions.com/league/reports/standingsDetails.aspx?golferID=2834&amp;weekNum=14&amp;aID=26" TargetMode="External"/><Relationship Id="rId1773" Type="http://schemas.openxmlformats.org/officeDocument/2006/relationships/hyperlink" Target="https://secure.gcmtotalsolutions.com/league/reports/standingsDetails.aspx?golferID=2847&amp;weekNum=13&amp;aID=26" TargetMode="External"/><Relationship Id="rId1980" Type="http://schemas.openxmlformats.org/officeDocument/2006/relationships/hyperlink" Target="https://secure.gcmtotalsolutions.com/league/reports/standingsDetails.aspx?golferID=2861&amp;weekNum=12&amp;aID=26" TargetMode="External"/><Relationship Id="rId2617" Type="http://schemas.openxmlformats.org/officeDocument/2006/relationships/hyperlink" Target="https://secure.gcmtotalsolutions.com/league/reports/standingsDetails.aspx?golferID=2900&amp;weekNum=9&amp;aID=26" TargetMode="External"/><Relationship Id="rId65" Type="http://schemas.openxmlformats.org/officeDocument/2006/relationships/hyperlink" Target="https://secure.gcmtotalsolutions.com/league/reports/standingsDetails.aspx?golferID=2743&amp;weekNum=1&amp;aID=26" TargetMode="External"/><Relationship Id="rId1426" Type="http://schemas.openxmlformats.org/officeDocument/2006/relationships/hyperlink" Target="https://secure.gcmtotalsolutions.com/league/reports/standingsDetails.aspx?golferID=2826&amp;weekNum=2&amp;aID=26" TargetMode="External"/><Relationship Id="rId1633" Type="http://schemas.openxmlformats.org/officeDocument/2006/relationships/hyperlink" Target="https://secure.gcmtotalsolutions.com/league/reports/standingsDetails.aspx?golferID=2839&amp;weekNum=1&amp;aID=26" TargetMode="External"/><Relationship Id="rId1840" Type="http://schemas.openxmlformats.org/officeDocument/2006/relationships/hyperlink" Target="https://secure.gcmtotalsolutions.com/league/reports/standingsDetails.aspx?golferID=2851&amp;weekNum=16&amp;aID=26" TargetMode="External"/><Relationship Id="rId1700" Type="http://schemas.openxmlformats.org/officeDocument/2006/relationships/hyperlink" Target="https://secure.gcmtotalsolutions.com/league/reports/standingsDetails.aspx?golferID=2843&amp;weekNum=4&amp;aID=26" TargetMode="External"/><Relationship Id="rId379" Type="http://schemas.openxmlformats.org/officeDocument/2006/relationships/hyperlink" Target="https://secure.gcmtotalsolutions.com/league/reports/standingsDetails.aspx?golferID=2762&amp;weekNum=11&amp;aID=26" TargetMode="External"/><Relationship Id="rId586" Type="http://schemas.openxmlformats.org/officeDocument/2006/relationships/hyperlink" Target="https://secure.gcmtotalsolutions.com/league/reports/standingsDetails.aspx?golferID=2774&amp;weekNum=10&amp;aID=26" TargetMode="External"/><Relationship Id="rId793" Type="http://schemas.openxmlformats.org/officeDocument/2006/relationships/hyperlink" Target="https://secure.gcmtotalsolutions.com/league/reports/standingsDetails.aspx?golferID=2787&amp;weekNum=9&amp;aID=26" TargetMode="External"/><Relationship Id="rId2267" Type="http://schemas.openxmlformats.org/officeDocument/2006/relationships/hyperlink" Target="https://secure.gcmtotalsolutions.com/league/reports/standingsDetails.aspx?golferID=2879&amp;weekNum=11&amp;aID=26" TargetMode="External"/><Relationship Id="rId2474" Type="http://schemas.openxmlformats.org/officeDocument/2006/relationships/hyperlink" Target="https://secure.gcmtotalsolutions.com/league/reports/standingsDetails.aspx?golferID=2892&amp;weekNum=10&amp;aID=26" TargetMode="External"/><Relationship Id="rId2681" Type="http://schemas.openxmlformats.org/officeDocument/2006/relationships/hyperlink" Target="https://secure.gcmtotalsolutions.com/league/reports/standingsDetails.aspx?golferID=2904&amp;weekNum=9&amp;aID=26" TargetMode="External"/><Relationship Id="rId239" Type="http://schemas.openxmlformats.org/officeDocument/2006/relationships/hyperlink" Target="https://secure.gcmtotalsolutions.com/league/reports/standingsDetails.aspx?golferID=2754&amp;weekNum=15&amp;aID=26" TargetMode="External"/><Relationship Id="rId446" Type="http://schemas.openxmlformats.org/officeDocument/2006/relationships/hyperlink" Target="https://secure.gcmtotalsolutions.com/league/reports/standingsDetails.aspx?golferID=2766&amp;weekNum=14&amp;aID=26" TargetMode="External"/><Relationship Id="rId653" Type="http://schemas.openxmlformats.org/officeDocument/2006/relationships/hyperlink" Target="https://secure.gcmtotalsolutions.com/league/reports/standingsDetails.aspx?golferID=2778&amp;weekNum=13&amp;aID=26" TargetMode="External"/><Relationship Id="rId1076" Type="http://schemas.openxmlformats.org/officeDocument/2006/relationships/hyperlink" Target="https://secure.gcmtotalsolutions.com/league/reports/standingsDetails.aspx?golferID=2804&amp;weekNum=4&amp;aID=26" TargetMode="External"/><Relationship Id="rId1283" Type="http://schemas.openxmlformats.org/officeDocument/2006/relationships/hyperlink" Target="https://secure.gcmtotalsolutions.com/league/reports/standingsDetails.aspx?golferID=2818&amp;weekNum=3&amp;aID=26" TargetMode="External"/><Relationship Id="rId1490" Type="http://schemas.openxmlformats.org/officeDocument/2006/relationships/hyperlink" Target="https://secure.gcmtotalsolutions.com/league/reports/standingsDetails.aspx?golferID=2830&amp;weekNum=2&amp;aID=26" TargetMode="External"/><Relationship Id="rId2127" Type="http://schemas.openxmlformats.org/officeDocument/2006/relationships/hyperlink" Target="https://secure.gcmtotalsolutions.com/league/reports/standingsDetails.aspx?golferID=2870&amp;weekNum=15&amp;aID=26" TargetMode="External"/><Relationship Id="rId2334" Type="http://schemas.openxmlformats.org/officeDocument/2006/relationships/hyperlink" Target="https://secure.gcmtotalsolutions.com/league/reports/standingsDetails.aspx?golferID=2883&amp;weekNum=14&amp;aID=26" TargetMode="External"/><Relationship Id="rId306" Type="http://schemas.openxmlformats.org/officeDocument/2006/relationships/hyperlink" Target="https://secure.gcmtotalsolutions.com/league/reports/standingsDetails.aspx?golferID=2758&amp;weekNum=2&amp;aID=26" TargetMode="External"/><Relationship Id="rId860" Type="http://schemas.openxmlformats.org/officeDocument/2006/relationships/hyperlink" Target="https://secure.gcmtotalsolutions.com/league/reports/standingsDetails.aspx?golferID=2791&amp;weekNum=12&amp;aID=26" TargetMode="External"/><Relationship Id="rId1143" Type="http://schemas.openxmlformats.org/officeDocument/2006/relationships/hyperlink" Target="https://secure.gcmtotalsolutions.com/league/reports/standingsDetails.aspx?golferID=2809&amp;weekNum=7&amp;aID=26" TargetMode="External"/><Relationship Id="rId2541" Type="http://schemas.openxmlformats.org/officeDocument/2006/relationships/hyperlink" Target="https://secure.gcmtotalsolutions.com/league/reports/standingsDetails.aspx?golferID=2895&amp;weekNum=13&amp;aID=26" TargetMode="External"/><Relationship Id="rId513" Type="http://schemas.openxmlformats.org/officeDocument/2006/relationships/hyperlink" Target="https://secure.gcmtotalsolutions.com/league/reports/standingsDetails.aspx?golferID=2912&amp;weekNum=1&amp;aID=26" TargetMode="External"/><Relationship Id="rId720" Type="http://schemas.openxmlformats.org/officeDocument/2006/relationships/hyperlink" Target="https://secure.gcmtotalsolutions.com/league/reports/standingsDetails.aspx?golferID=2782&amp;weekNum=16&amp;aID=26" TargetMode="External"/><Relationship Id="rId1350" Type="http://schemas.openxmlformats.org/officeDocument/2006/relationships/hyperlink" Target="https://secure.gcmtotalsolutions.com/league/reports/standingsDetails.aspx?golferID=2821&amp;weekNum=6&amp;aID=26" TargetMode="External"/><Relationship Id="rId2401" Type="http://schemas.openxmlformats.org/officeDocument/2006/relationships/hyperlink" Target="https://secure.gcmtotalsolutions.com/league/reports/standingsDetails.aspx?golferID=2888&amp;weekNum=1&amp;aID=26" TargetMode="External"/><Relationship Id="rId1003" Type="http://schemas.openxmlformats.org/officeDocument/2006/relationships/hyperlink" Target="https://secure.gcmtotalsolutions.com/league/reports/standingsDetails.aspx?golferID=2800&amp;weekNum=11&amp;aID=26" TargetMode="External"/><Relationship Id="rId1210" Type="http://schemas.openxmlformats.org/officeDocument/2006/relationships/hyperlink" Target="https://secure.gcmtotalsolutions.com/league/reports/standingsDetails.aspx?golferID=2813&amp;weekNum=10&amp;aID=26" TargetMode="External"/><Relationship Id="rId2191" Type="http://schemas.openxmlformats.org/officeDocument/2006/relationships/hyperlink" Target="https://secure.gcmtotalsolutions.com/league/reports/standingsDetails.aspx?golferID=2874&amp;weekNum=15&amp;aID=26" TargetMode="External"/><Relationship Id="rId163" Type="http://schemas.openxmlformats.org/officeDocument/2006/relationships/hyperlink" Target="https://secure.gcmtotalsolutions.com/league/reports/standingsDetails.aspx?golferID=2750&amp;weekNum=3&amp;aID=26" TargetMode="External"/><Relationship Id="rId370" Type="http://schemas.openxmlformats.org/officeDocument/2006/relationships/hyperlink" Target="https://secure.gcmtotalsolutions.com/league/reports/standingsDetails.aspx?golferID=2762&amp;weekNum=2&amp;aID=26" TargetMode="External"/><Relationship Id="rId2051" Type="http://schemas.openxmlformats.org/officeDocument/2006/relationships/hyperlink" Target="https://secure.gcmtotalsolutions.com/league/reports/standingsDetails.aspx?golferID=2866&amp;weekNum=3&amp;aID=26" TargetMode="External"/><Relationship Id="rId230" Type="http://schemas.openxmlformats.org/officeDocument/2006/relationships/hyperlink" Target="https://secure.gcmtotalsolutions.com/league/reports/standingsDetails.aspx?golferID=2754&amp;weekNum=6&amp;aID=26" TargetMode="External"/><Relationship Id="rId1677" Type="http://schemas.openxmlformats.org/officeDocument/2006/relationships/hyperlink" Target="https://secure.gcmtotalsolutions.com/league/reports/standingsDetails.aspx?golferID=2841&amp;weekNum=13&amp;aID=26" TargetMode="External"/><Relationship Id="rId1884" Type="http://schemas.openxmlformats.org/officeDocument/2006/relationships/hyperlink" Target="https://secure.gcmtotalsolutions.com/league/reports/standingsDetails.aspx?golferID=2855&amp;weekNum=12&amp;aID=26" TargetMode="External"/><Relationship Id="rId2728" Type="http://schemas.openxmlformats.org/officeDocument/2006/relationships/hyperlink" Target="https://secure.gcmtotalsolutions.com/league/reports/standingsDetails.aspx?golferID=2907&amp;weekNum=8&amp;aID=26" TargetMode="External"/><Relationship Id="rId907" Type="http://schemas.openxmlformats.org/officeDocument/2006/relationships/hyperlink" Target="https://secure.gcmtotalsolutions.com/league/reports/standingsDetails.aspx?golferID=2794&amp;weekNum=11&amp;aID=26" TargetMode="External"/><Relationship Id="rId1537" Type="http://schemas.openxmlformats.org/officeDocument/2006/relationships/hyperlink" Target="https://secure.gcmtotalsolutions.com/league/reports/standingsDetails.aspx?golferID=2833&amp;weekNum=1&amp;aID=26" TargetMode="External"/><Relationship Id="rId1744" Type="http://schemas.openxmlformats.org/officeDocument/2006/relationships/hyperlink" Target="https://secure.gcmtotalsolutions.com/league/reports/standingsDetails.aspx?golferID=2845&amp;weekNum=16&amp;aID=26" TargetMode="External"/><Relationship Id="rId1951" Type="http://schemas.openxmlformats.org/officeDocument/2006/relationships/hyperlink" Target="https://secure.gcmtotalsolutions.com/league/reports/standingsDetails.aspx?golferID=2859&amp;weekNum=15&amp;aID=26" TargetMode="External"/><Relationship Id="rId36" Type="http://schemas.openxmlformats.org/officeDocument/2006/relationships/hyperlink" Target="https://secure.gcmtotalsolutions.com/league/reports/standingsDetails.aspx?golferID=2741&amp;weekNum=4&amp;aID=26" TargetMode="External"/><Relationship Id="rId1604" Type="http://schemas.openxmlformats.org/officeDocument/2006/relationships/hyperlink" Target="https://secure.gcmtotalsolutions.com/league/reports/standingsDetails.aspx?golferID=2837&amp;weekNum=4&amp;aID=26" TargetMode="External"/><Relationship Id="rId1811" Type="http://schemas.openxmlformats.org/officeDocument/2006/relationships/hyperlink" Target="https://secure.gcmtotalsolutions.com/league/reports/standingsDetails.aspx?golferID=2850&amp;weekNum=3&amp;aID=26" TargetMode="External"/><Relationship Id="rId697" Type="http://schemas.openxmlformats.org/officeDocument/2006/relationships/hyperlink" Target="https://secure.gcmtotalsolutions.com/league/reports/standingsDetails.aspx?golferID=2781&amp;weekNum=9&amp;aID=26" TargetMode="External"/><Relationship Id="rId2378" Type="http://schemas.openxmlformats.org/officeDocument/2006/relationships/hyperlink" Target="https://secure.gcmtotalsolutions.com/league/reports/standingsDetails.aspx?golferID=2886&amp;weekNum=10&amp;aID=26" TargetMode="External"/><Relationship Id="rId1187" Type="http://schemas.openxmlformats.org/officeDocument/2006/relationships/hyperlink" Target="https://secure.gcmtotalsolutions.com/league/reports/standingsDetails.aspx?golferID=2812&amp;weekNum=3&amp;aID=26" TargetMode="External"/><Relationship Id="rId2585" Type="http://schemas.openxmlformats.org/officeDocument/2006/relationships/hyperlink" Target="https://secure.gcmtotalsolutions.com/league/reports/standingsDetails.aspx?golferID=2898&amp;weekNum=9&amp;aID=26" TargetMode="External"/><Relationship Id="rId2792" Type="http://schemas.openxmlformats.org/officeDocument/2006/relationships/hyperlink" Target="https://secure.gcmtotalsolutions.com/league/reports/standingsDetails.aspx?golferID=2911&amp;weekNum=8&amp;aID=26" TargetMode="External"/><Relationship Id="rId557" Type="http://schemas.openxmlformats.org/officeDocument/2006/relationships/hyperlink" Target="https://secure.gcmtotalsolutions.com/league/reports/standingsDetails.aspx?golferID=2772&amp;weekNum=13&amp;aID=26" TargetMode="External"/><Relationship Id="rId764" Type="http://schemas.openxmlformats.org/officeDocument/2006/relationships/hyperlink" Target="https://secure.gcmtotalsolutions.com/league/reports/standingsDetails.aspx?golferID=2785&amp;weekNum=12&amp;aID=26" TargetMode="External"/><Relationship Id="rId971" Type="http://schemas.openxmlformats.org/officeDocument/2006/relationships/hyperlink" Target="https://secure.gcmtotalsolutions.com/league/reports/standingsDetails.aspx?golferID=2798&amp;weekNum=11&amp;aID=26" TargetMode="External"/><Relationship Id="rId1394" Type="http://schemas.openxmlformats.org/officeDocument/2006/relationships/hyperlink" Target="https://secure.gcmtotalsolutions.com/league/reports/standingsDetails.aspx?golferID=2824&amp;weekNum=2&amp;aID=26" TargetMode="External"/><Relationship Id="rId2238" Type="http://schemas.openxmlformats.org/officeDocument/2006/relationships/hyperlink" Target="https://secure.gcmtotalsolutions.com/league/reports/standingsDetails.aspx?golferID=2877&amp;weekNum=14&amp;aID=26" TargetMode="External"/><Relationship Id="rId2445" Type="http://schemas.openxmlformats.org/officeDocument/2006/relationships/hyperlink" Target="https://secure.gcmtotalsolutions.com/league/reports/standingsDetails.aspx?golferID=2890&amp;weekNum=13&amp;aID=26" TargetMode="External"/><Relationship Id="rId2652" Type="http://schemas.openxmlformats.org/officeDocument/2006/relationships/hyperlink" Target="https://secure.gcmtotalsolutions.com/league/reports/standingsDetails.aspx?golferID=2902&amp;weekNum=12&amp;aID=26" TargetMode="External"/><Relationship Id="rId417" Type="http://schemas.openxmlformats.org/officeDocument/2006/relationships/hyperlink" Target="https://secure.gcmtotalsolutions.com/league/reports/standingsDetails.aspx?golferID=2765&amp;weekNum=1&amp;aID=26" TargetMode="External"/><Relationship Id="rId624" Type="http://schemas.openxmlformats.org/officeDocument/2006/relationships/hyperlink" Target="https://secure.gcmtotalsolutions.com/league/reports/standingsDetails.aspx?golferID=2776&amp;weekNum=16&amp;aID=26" TargetMode="External"/><Relationship Id="rId831" Type="http://schemas.openxmlformats.org/officeDocument/2006/relationships/hyperlink" Target="https://secure.gcmtotalsolutions.com/league/reports/standingsDetails.aspx?golferID=2789&amp;weekNum=15&amp;aID=26" TargetMode="External"/><Relationship Id="rId1047" Type="http://schemas.openxmlformats.org/officeDocument/2006/relationships/hyperlink" Target="https://secure.gcmtotalsolutions.com/league/reports/standingsDetails.aspx?golferID=2802&amp;weekNum=7&amp;aID=26" TargetMode="External"/><Relationship Id="rId1254" Type="http://schemas.openxmlformats.org/officeDocument/2006/relationships/hyperlink" Target="https://secure.gcmtotalsolutions.com/league/reports/standingsDetails.aspx?golferID=2816&amp;weekNum=6&amp;aID=26" TargetMode="External"/><Relationship Id="rId1461" Type="http://schemas.openxmlformats.org/officeDocument/2006/relationships/hyperlink" Target="https://secure.gcmtotalsolutions.com/league/reports/standingsDetails.aspx?golferID=2828&amp;weekNum=5&amp;aID=26" TargetMode="External"/><Relationship Id="rId2305" Type="http://schemas.openxmlformats.org/officeDocument/2006/relationships/hyperlink" Target="https://secure.gcmtotalsolutions.com/league/reports/standingsDetails.aspx?golferID=2882&amp;weekNum=1&amp;aID=26" TargetMode="External"/><Relationship Id="rId2512" Type="http://schemas.openxmlformats.org/officeDocument/2006/relationships/hyperlink" Target="https://secure.gcmtotalsolutions.com/league/reports/standingsDetails.aspx?golferID=2914&amp;weekNum=16&amp;aID=26" TargetMode="External"/><Relationship Id="rId1114" Type="http://schemas.openxmlformats.org/officeDocument/2006/relationships/hyperlink" Target="https://secure.gcmtotalsolutions.com/league/reports/standingsDetails.aspx?golferID=2807&amp;weekNum=10&amp;aID=26" TargetMode="External"/><Relationship Id="rId1321" Type="http://schemas.openxmlformats.org/officeDocument/2006/relationships/hyperlink" Target="https://secure.gcmtotalsolutions.com/league/reports/standingsDetails.aspx?golferID=2913&amp;weekNum=9&amp;aID=26" TargetMode="External"/><Relationship Id="rId2095" Type="http://schemas.openxmlformats.org/officeDocument/2006/relationships/hyperlink" Target="https://secure.gcmtotalsolutions.com/league/reports/standingsDetails.aspx?golferID=2868&amp;weekNum=15&amp;aID=26" TargetMode="External"/><Relationship Id="rId274" Type="http://schemas.openxmlformats.org/officeDocument/2006/relationships/hyperlink" Target="https://secure.gcmtotalsolutions.com/league/reports/standingsDetails.aspx?golferID=2915&amp;weekNum=2&amp;aID=26" TargetMode="External"/><Relationship Id="rId481" Type="http://schemas.openxmlformats.org/officeDocument/2006/relationships/hyperlink" Target="https://secure.gcmtotalsolutions.com/league/reports/standingsDetails.aspx?golferID=2769&amp;weekNum=1&amp;aID=26" TargetMode="External"/><Relationship Id="rId2162" Type="http://schemas.openxmlformats.org/officeDocument/2006/relationships/hyperlink" Target="https://secure.gcmtotalsolutions.com/league/reports/standingsDetails.aspx?golferID=2873&amp;weekNum=2&amp;aID=26" TargetMode="External"/><Relationship Id="rId134" Type="http://schemas.openxmlformats.org/officeDocument/2006/relationships/hyperlink" Target="https://secure.gcmtotalsolutions.com/league/reports/standingsDetails.aspx?golferID=2748&amp;weekNum=6&amp;aID=26" TargetMode="External"/><Relationship Id="rId341" Type="http://schemas.openxmlformats.org/officeDocument/2006/relationships/hyperlink" Target="https://secure.gcmtotalsolutions.com/league/reports/standingsDetails.aspx?golferID=2760&amp;weekNum=5&amp;aID=26" TargetMode="External"/><Relationship Id="rId2022" Type="http://schemas.openxmlformats.org/officeDocument/2006/relationships/hyperlink" Target="https://secure.gcmtotalsolutions.com/league/reports/standingsDetails.aspx?golferID=2864&amp;weekNum=6&amp;aID=26" TargetMode="External"/><Relationship Id="rId201" Type="http://schemas.openxmlformats.org/officeDocument/2006/relationships/hyperlink" Target="https://secure.gcmtotalsolutions.com/league/reports/standingsDetails.aspx?golferID=2752&amp;weekNum=9&amp;aID=26" TargetMode="External"/><Relationship Id="rId1788" Type="http://schemas.openxmlformats.org/officeDocument/2006/relationships/hyperlink" Target="https://secure.gcmtotalsolutions.com/league/reports/standingsDetails.aspx?golferID=2848&amp;weekNum=12&amp;aID=26" TargetMode="External"/><Relationship Id="rId1995" Type="http://schemas.openxmlformats.org/officeDocument/2006/relationships/hyperlink" Target="https://secure.gcmtotalsolutions.com/league/reports/standingsDetails.aspx?golferID=2862&amp;weekNum=11&amp;aID=26" TargetMode="External"/><Relationship Id="rId1648" Type="http://schemas.openxmlformats.org/officeDocument/2006/relationships/hyperlink" Target="https://secure.gcmtotalsolutions.com/league/reports/standingsDetails.aspx?golferID=2839&amp;weekNum=16&amp;aID=26" TargetMode="External"/><Relationship Id="rId1508" Type="http://schemas.openxmlformats.org/officeDocument/2006/relationships/hyperlink" Target="https://secure.gcmtotalsolutions.com/league/reports/standingsDetails.aspx?golferID=2831&amp;weekNum=4&amp;aID=26" TargetMode="External"/><Relationship Id="rId1855" Type="http://schemas.openxmlformats.org/officeDocument/2006/relationships/hyperlink" Target="https://secure.gcmtotalsolutions.com/league/reports/standingsDetails.aspx?golferID=2852&amp;weekNum=15&amp;aID=26" TargetMode="External"/><Relationship Id="rId1715" Type="http://schemas.openxmlformats.org/officeDocument/2006/relationships/hyperlink" Target="https://secure.gcmtotalsolutions.com/league/reports/standingsDetails.aspx?golferID=2844&amp;weekNum=3&amp;aID=26" TargetMode="External"/><Relationship Id="rId1922" Type="http://schemas.openxmlformats.org/officeDocument/2006/relationships/hyperlink" Target="https://secure.gcmtotalsolutions.com/league/reports/standingsDetails.aspx?golferID=2858&amp;weekNum=2&amp;aID=26" TargetMode="External"/><Relationship Id="rId2489" Type="http://schemas.openxmlformats.org/officeDocument/2006/relationships/hyperlink" Target="https://secure.gcmtotalsolutions.com/league/reports/standingsDetails.aspx?golferID=2893&amp;weekNum=9&amp;aID=26" TargetMode="External"/><Relationship Id="rId2696" Type="http://schemas.openxmlformats.org/officeDocument/2006/relationships/hyperlink" Target="https://secure.gcmtotalsolutions.com/league/reports/standingsDetails.aspx?golferID=2905&amp;weekNum=8&amp;aID=26" TargetMode="External"/><Relationship Id="rId668" Type="http://schemas.openxmlformats.org/officeDocument/2006/relationships/hyperlink" Target="https://secure.gcmtotalsolutions.com/league/reports/standingsDetails.aspx?golferID=2779&amp;weekNum=12&amp;aID=26" TargetMode="External"/><Relationship Id="rId875" Type="http://schemas.openxmlformats.org/officeDocument/2006/relationships/hyperlink" Target="https://secure.gcmtotalsolutions.com/league/reports/standingsDetails.aspx?golferID=2792&amp;weekNum=11&amp;aID=26" TargetMode="External"/><Relationship Id="rId1298" Type="http://schemas.openxmlformats.org/officeDocument/2006/relationships/hyperlink" Target="https://secure.gcmtotalsolutions.com/league/reports/standingsDetails.aspx?golferID=2819&amp;weekNum=2&amp;aID=26" TargetMode="External"/><Relationship Id="rId2349" Type="http://schemas.openxmlformats.org/officeDocument/2006/relationships/hyperlink" Target="https://secure.gcmtotalsolutions.com/league/reports/standingsDetails.aspx?golferID=2884&amp;weekNum=13&amp;aID=26" TargetMode="External"/><Relationship Id="rId2556" Type="http://schemas.openxmlformats.org/officeDocument/2006/relationships/hyperlink" Target="https://secure.gcmtotalsolutions.com/league/reports/standingsDetails.aspx?golferID=2896&amp;weekNum=12&amp;aID=26" TargetMode="External"/><Relationship Id="rId2763" Type="http://schemas.openxmlformats.org/officeDocument/2006/relationships/hyperlink" Target="https://secure.gcmtotalsolutions.com/league/reports/standingsDetails.aspx?golferID=2909&amp;weekNum=11&amp;aID=26" TargetMode="External"/><Relationship Id="rId528" Type="http://schemas.openxmlformats.org/officeDocument/2006/relationships/hyperlink" Target="https://secure.gcmtotalsolutions.com/league/reports/standingsDetails.aspx?golferID=2912&amp;weekNum=16&amp;aID=26" TargetMode="External"/><Relationship Id="rId735" Type="http://schemas.openxmlformats.org/officeDocument/2006/relationships/hyperlink" Target="https://secure.gcmtotalsolutions.com/league/reports/standingsDetails.aspx?golferID=2783&amp;weekNum=15&amp;aID=26" TargetMode="External"/><Relationship Id="rId942" Type="http://schemas.openxmlformats.org/officeDocument/2006/relationships/hyperlink" Target="https://secure.gcmtotalsolutions.com/league/reports/standingsDetails.aspx?golferID=2796&amp;weekNum=14&amp;aID=26" TargetMode="External"/><Relationship Id="rId1158" Type="http://schemas.openxmlformats.org/officeDocument/2006/relationships/hyperlink" Target="https://secure.gcmtotalsolutions.com/league/reports/standingsDetails.aspx?golferID=2810&amp;weekNum=6&amp;aID=26" TargetMode="External"/><Relationship Id="rId1365" Type="http://schemas.openxmlformats.org/officeDocument/2006/relationships/hyperlink" Target="https://secure.gcmtotalsolutions.com/league/reports/standingsDetails.aspx?golferID=2822&amp;weekNum=5&amp;aID=26" TargetMode="External"/><Relationship Id="rId1572" Type="http://schemas.openxmlformats.org/officeDocument/2006/relationships/hyperlink" Target="https://secure.gcmtotalsolutions.com/league/reports/standingsDetails.aspx?golferID=2835&amp;weekNum=4&amp;aID=26" TargetMode="External"/><Relationship Id="rId2209" Type="http://schemas.openxmlformats.org/officeDocument/2006/relationships/hyperlink" Target="https://secure.gcmtotalsolutions.com/league/reports/standingsDetails.aspx?golferID=2876&amp;weekNum=1&amp;aID=26" TargetMode="External"/><Relationship Id="rId2416" Type="http://schemas.openxmlformats.org/officeDocument/2006/relationships/hyperlink" Target="https://secure.gcmtotalsolutions.com/league/reports/standingsDetails.aspx?golferID=2888&amp;weekNum=16&amp;aID=26" TargetMode="External"/><Relationship Id="rId2623" Type="http://schemas.openxmlformats.org/officeDocument/2006/relationships/hyperlink" Target="https://secure.gcmtotalsolutions.com/league/reports/standingsDetails.aspx?golferID=2900&amp;weekNum=15&amp;aID=26" TargetMode="External"/><Relationship Id="rId1018" Type="http://schemas.openxmlformats.org/officeDocument/2006/relationships/hyperlink" Target="https://secure.gcmtotalsolutions.com/league/reports/standingsDetails.aspx?golferID=2801&amp;weekNum=10&amp;aID=26" TargetMode="External"/><Relationship Id="rId1225" Type="http://schemas.openxmlformats.org/officeDocument/2006/relationships/hyperlink" Target="https://secure.gcmtotalsolutions.com/league/reports/standingsDetails.aspx?golferID=2814&amp;weekNum=9&amp;aID=26" TargetMode="External"/><Relationship Id="rId1432" Type="http://schemas.openxmlformats.org/officeDocument/2006/relationships/hyperlink" Target="https://secure.gcmtotalsolutions.com/league/reports/standingsDetails.aspx?golferID=2826&amp;weekNum=8&amp;aID=26" TargetMode="External"/><Relationship Id="rId71" Type="http://schemas.openxmlformats.org/officeDocument/2006/relationships/hyperlink" Target="https://secure.gcmtotalsolutions.com/league/reports/standingsDetails.aspx?golferID=2743&amp;weekNum=7&amp;aID=26" TargetMode="External"/><Relationship Id="rId802" Type="http://schemas.openxmlformats.org/officeDocument/2006/relationships/hyperlink" Target="https://secure.gcmtotalsolutions.com/league/reports/standingsDetails.aspx?golferID=2788&amp;weekNum=2&amp;aID=26" TargetMode="External"/><Relationship Id="rId178" Type="http://schemas.openxmlformats.org/officeDocument/2006/relationships/hyperlink" Target="https://secure.gcmtotalsolutions.com/league/reports/standingsDetails.aspx?golferID=2751&amp;weekNum=2&amp;aID=26" TargetMode="External"/><Relationship Id="rId385" Type="http://schemas.openxmlformats.org/officeDocument/2006/relationships/hyperlink" Target="https://secure.gcmtotalsolutions.com/league/reports/standingsDetails.aspx?golferID=2763&amp;weekNum=1&amp;aID=26" TargetMode="External"/><Relationship Id="rId592" Type="http://schemas.openxmlformats.org/officeDocument/2006/relationships/hyperlink" Target="https://secure.gcmtotalsolutions.com/league/reports/standingsDetails.aspx?golferID=2774&amp;weekNum=16&amp;aID=26" TargetMode="External"/><Relationship Id="rId2066" Type="http://schemas.openxmlformats.org/officeDocument/2006/relationships/hyperlink" Target="https://secure.gcmtotalsolutions.com/league/reports/standingsDetails.aspx?golferID=2867&amp;weekNum=2&amp;aID=26" TargetMode="External"/><Relationship Id="rId2273" Type="http://schemas.openxmlformats.org/officeDocument/2006/relationships/hyperlink" Target="https://secure.gcmtotalsolutions.com/league/reports/standingsDetails.aspx?golferID=2880&amp;weekNum=1&amp;aID=26" TargetMode="External"/><Relationship Id="rId2480" Type="http://schemas.openxmlformats.org/officeDocument/2006/relationships/hyperlink" Target="https://secure.gcmtotalsolutions.com/league/reports/standingsDetails.aspx?golferID=2892&amp;weekNum=16&amp;aID=26" TargetMode="External"/><Relationship Id="rId245" Type="http://schemas.openxmlformats.org/officeDocument/2006/relationships/hyperlink" Target="https://secure.gcmtotalsolutions.com/league/reports/standingsDetails.aspx?golferID=2755&amp;weekNum=5&amp;aID=26" TargetMode="External"/><Relationship Id="rId452" Type="http://schemas.openxmlformats.org/officeDocument/2006/relationships/hyperlink" Target="https://secure.gcmtotalsolutions.com/league/reports/standingsDetails.aspx?golferID=2767&amp;weekNum=4&amp;aID=26" TargetMode="External"/><Relationship Id="rId1082" Type="http://schemas.openxmlformats.org/officeDocument/2006/relationships/hyperlink" Target="https://secure.gcmtotalsolutions.com/league/reports/standingsDetails.aspx?golferID=2804&amp;weekNum=10&amp;aID=26" TargetMode="External"/><Relationship Id="rId2133" Type="http://schemas.openxmlformats.org/officeDocument/2006/relationships/hyperlink" Target="https://secure.gcmtotalsolutions.com/league/reports/standingsDetails.aspx?golferID=2871&amp;weekNum=5&amp;aID=26" TargetMode="External"/><Relationship Id="rId2340" Type="http://schemas.openxmlformats.org/officeDocument/2006/relationships/hyperlink" Target="https://secure.gcmtotalsolutions.com/league/reports/standingsDetails.aspx?golferID=2884&amp;weekNum=4&amp;aID=26" TargetMode="External"/><Relationship Id="rId105" Type="http://schemas.openxmlformats.org/officeDocument/2006/relationships/hyperlink" Target="https://secure.gcmtotalsolutions.com/league/reports/standingsDetails.aspx?golferID=2745&amp;weekNum=9&amp;aID=26" TargetMode="External"/><Relationship Id="rId312" Type="http://schemas.openxmlformats.org/officeDocument/2006/relationships/hyperlink" Target="https://secure.gcmtotalsolutions.com/league/reports/standingsDetails.aspx?golferID=2758&amp;weekNum=8&amp;aID=26" TargetMode="External"/><Relationship Id="rId2200" Type="http://schemas.openxmlformats.org/officeDocument/2006/relationships/hyperlink" Target="https://secure.gcmtotalsolutions.com/league/reports/standingsDetails.aspx?golferID=2875&amp;weekNum=8&amp;aID=26" TargetMode="External"/><Relationship Id="rId1899" Type="http://schemas.openxmlformats.org/officeDocument/2006/relationships/hyperlink" Target="https://secure.gcmtotalsolutions.com/league/reports/standingsDetails.aspx?golferID=2856&amp;weekNum=11&amp;aID=26" TargetMode="External"/><Relationship Id="rId1759" Type="http://schemas.openxmlformats.org/officeDocument/2006/relationships/hyperlink" Target="https://secure.gcmtotalsolutions.com/league/reports/standingsDetails.aspx?golferID=2846&amp;weekNum=15&amp;aID=26" TargetMode="External"/><Relationship Id="rId1966" Type="http://schemas.openxmlformats.org/officeDocument/2006/relationships/hyperlink" Target="https://secure.gcmtotalsolutions.com/league/reports/standingsDetails.aspx?golferID=2860&amp;weekNum=14&amp;aID=26" TargetMode="External"/><Relationship Id="rId1619" Type="http://schemas.openxmlformats.org/officeDocument/2006/relationships/hyperlink" Target="https://secure.gcmtotalsolutions.com/league/reports/standingsDetails.aspx?golferID=2838&amp;weekNum=3&amp;aID=26" TargetMode="External"/><Relationship Id="rId1826" Type="http://schemas.openxmlformats.org/officeDocument/2006/relationships/hyperlink" Target="https://secure.gcmtotalsolutions.com/league/reports/standingsDetails.aspx?golferID=2851&amp;weekNum=2&amp;aID=26" TargetMode="External"/><Relationship Id="rId779" Type="http://schemas.openxmlformats.org/officeDocument/2006/relationships/hyperlink" Target="https://secure.gcmtotalsolutions.com/league/reports/standingsDetails.aspx?golferID=2786&amp;weekNum=11&amp;aID=26" TargetMode="External"/><Relationship Id="rId986" Type="http://schemas.openxmlformats.org/officeDocument/2006/relationships/hyperlink" Target="https://secure.gcmtotalsolutions.com/league/reports/standingsDetails.aspx?golferID=2799&amp;weekNum=10&amp;aID=26" TargetMode="External"/><Relationship Id="rId2667" Type="http://schemas.openxmlformats.org/officeDocument/2006/relationships/hyperlink" Target="https://secure.gcmtotalsolutions.com/league/reports/standingsDetails.aspx?golferID=2903&amp;weekNum=11&amp;aID=26" TargetMode="External"/><Relationship Id="rId639" Type="http://schemas.openxmlformats.org/officeDocument/2006/relationships/hyperlink" Target="https://secure.gcmtotalsolutions.com/league/reports/standingsDetails.aspx?golferID=2777&amp;weekNum=15&amp;aID=26" TargetMode="External"/><Relationship Id="rId1269" Type="http://schemas.openxmlformats.org/officeDocument/2006/relationships/hyperlink" Target="https://secure.gcmtotalsolutions.com/league/reports/standingsDetails.aspx?golferID=2817&amp;weekNum=5&amp;aID=26" TargetMode="External"/><Relationship Id="rId1476" Type="http://schemas.openxmlformats.org/officeDocument/2006/relationships/hyperlink" Target="https://secure.gcmtotalsolutions.com/league/reports/standingsDetails.aspx?golferID=2829&amp;weekNum=4&amp;aID=26" TargetMode="External"/><Relationship Id="rId846" Type="http://schemas.openxmlformats.org/officeDocument/2006/relationships/hyperlink" Target="https://secure.gcmtotalsolutions.com/league/reports/standingsDetails.aspx?golferID=2790&amp;weekNum=14&amp;aID=26" TargetMode="External"/><Relationship Id="rId1129" Type="http://schemas.openxmlformats.org/officeDocument/2006/relationships/hyperlink" Target="https://secure.gcmtotalsolutions.com/league/reports/standingsDetails.aspx?golferID=2808&amp;weekNum=9&amp;aID=26" TargetMode="External"/><Relationship Id="rId1683" Type="http://schemas.openxmlformats.org/officeDocument/2006/relationships/hyperlink" Target="https://secure.gcmtotalsolutions.com/league/reports/standingsDetails.aspx?golferID=2842&amp;weekNum=3&amp;aID=26" TargetMode="External"/><Relationship Id="rId1890" Type="http://schemas.openxmlformats.org/officeDocument/2006/relationships/hyperlink" Target="https://secure.gcmtotalsolutions.com/league/reports/standingsDetails.aspx?golferID=2856&amp;weekNum=2&amp;aID=26" TargetMode="External"/><Relationship Id="rId2527" Type="http://schemas.openxmlformats.org/officeDocument/2006/relationships/hyperlink" Target="https://secure.gcmtotalsolutions.com/league/reports/standingsDetails.aspx?golferID=2894&amp;weekNum=15&amp;aID=26" TargetMode="External"/><Relationship Id="rId2734" Type="http://schemas.openxmlformats.org/officeDocument/2006/relationships/hyperlink" Target="https://secure.gcmtotalsolutions.com/league/reports/standingsDetails.aspx?golferID=2907&amp;weekNum=14&amp;aID=26" TargetMode="External"/><Relationship Id="rId706" Type="http://schemas.openxmlformats.org/officeDocument/2006/relationships/hyperlink" Target="https://secure.gcmtotalsolutions.com/league/reports/standingsDetails.aspx?golferID=2782&amp;weekNum=2&amp;aID=26" TargetMode="External"/><Relationship Id="rId913" Type="http://schemas.openxmlformats.org/officeDocument/2006/relationships/hyperlink" Target="https://secure.gcmtotalsolutions.com/league/reports/standingsDetails.aspx?golferID=2795&amp;weekNum=1&amp;aID=26" TargetMode="External"/><Relationship Id="rId1336" Type="http://schemas.openxmlformats.org/officeDocument/2006/relationships/hyperlink" Target="https://secure.gcmtotalsolutions.com/league/reports/standingsDetails.aspx?golferID=2820&amp;weekNum=8&amp;aID=26" TargetMode="External"/><Relationship Id="rId1543" Type="http://schemas.openxmlformats.org/officeDocument/2006/relationships/hyperlink" Target="https://secure.gcmtotalsolutions.com/league/reports/standingsDetails.aspx?golferID=2833&amp;weekNum=7&amp;aID=26" TargetMode="External"/><Relationship Id="rId1750" Type="http://schemas.openxmlformats.org/officeDocument/2006/relationships/hyperlink" Target="https://secure.gcmtotalsolutions.com/league/reports/standingsDetails.aspx?golferID=2846&amp;weekNum=6&amp;aID=26" TargetMode="External"/><Relationship Id="rId2801" Type="http://schemas.openxmlformats.org/officeDocument/2006/relationships/printerSettings" Target="../printerSettings/printerSettings4.bin"/><Relationship Id="rId42" Type="http://schemas.openxmlformats.org/officeDocument/2006/relationships/hyperlink" Target="https://secure.gcmtotalsolutions.com/league/reports/standingsDetails.aspx?golferID=2741&amp;weekNum=10&amp;aID=26" TargetMode="External"/><Relationship Id="rId1403" Type="http://schemas.openxmlformats.org/officeDocument/2006/relationships/hyperlink" Target="https://secure.gcmtotalsolutions.com/league/reports/standingsDetails.aspx?golferID=2824&amp;weekNum=11&amp;aID=26" TargetMode="External"/><Relationship Id="rId1610" Type="http://schemas.openxmlformats.org/officeDocument/2006/relationships/hyperlink" Target="https://secure.gcmtotalsolutions.com/league/reports/standingsDetails.aspx?golferID=2837&amp;weekNum=10&amp;aID=26" TargetMode="External"/><Relationship Id="rId289" Type="http://schemas.openxmlformats.org/officeDocument/2006/relationships/hyperlink" Target="https://secure.gcmtotalsolutions.com/league/reports/standingsDetails.aspx?golferID=2757&amp;weekNum=1&amp;aID=26" TargetMode="External"/><Relationship Id="rId496" Type="http://schemas.openxmlformats.org/officeDocument/2006/relationships/hyperlink" Target="https://secure.gcmtotalsolutions.com/league/reports/standingsDetails.aspx?golferID=2769&amp;weekNum=16&amp;aID=26" TargetMode="External"/><Relationship Id="rId2177" Type="http://schemas.openxmlformats.org/officeDocument/2006/relationships/hyperlink" Target="https://secure.gcmtotalsolutions.com/league/reports/standingsDetails.aspx?golferID=2874&amp;weekNum=1&amp;aID=26" TargetMode="External"/><Relationship Id="rId2384" Type="http://schemas.openxmlformats.org/officeDocument/2006/relationships/hyperlink" Target="https://secure.gcmtotalsolutions.com/league/reports/standingsDetails.aspx?golferID=2886&amp;weekNum=16&amp;aID=26" TargetMode="External"/><Relationship Id="rId2591" Type="http://schemas.openxmlformats.org/officeDocument/2006/relationships/hyperlink" Target="https://secure.gcmtotalsolutions.com/league/reports/standingsDetails.aspx?golferID=2898&amp;weekNum=15&amp;aID=26" TargetMode="External"/><Relationship Id="rId149" Type="http://schemas.openxmlformats.org/officeDocument/2006/relationships/hyperlink" Target="https://secure.gcmtotalsolutions.com/league/reports/standingsDetails.aspx?golferID=2749&amp;weekNum=5&amp;aID=26" TargetMode="External"/><Relationship Id="rId356" Type="http://schemas.openxmlformats.org/officeDocument/2006/relationships/hyperlink" Target="https://secure.gcmtotalsolutions.com/league/reports/standingsDetails.aspx?golferID=2761&amp;weekNum=4&amp;aID=26" TargetMode="External"/><Relationship Id="rId563" Type="http://schemas.openxmlformats.org/officeDocument/2006/relationships/hyperlink" Target="https://secure.gcmtotalsolutions.com/league/reports/standingsDetails.aspx?golferID=2773&amp;weekNum=3&amp;aID=26" TargetMode="External"/><Relationship Id="rId770" Type="http://schemas.openxmlformats.org/officeDocument/2006/relationships/hyperlink" Target="https://secure.gcmtotalsolutions.com/league/reports/standingsDetails.aspx?golferID=2786&amp;weekNum=2&amp;aID=26" TargetMode="External"/><Relationship Id="rId1193" Type="http://schemas.openxmlformats.org/officeDocument/2006/relationships/hyperlink" Target="https://secure.gcmtotalsolutions.com/league/reports/standingsDetails.aspx?golferID=2812&amp;weekNum=9&amp;aID=26" TargetMode="External"/><Relationship Id="rId2037" Type="http://schemas.openxmlformats.org/officeDocument/2006/relationships/hyperlink" Target="https://secure.gcmtotalsolutions.com/league/reports/standingsDetails.aspx?golferID=2865&amp;weekNum=5&amp;aID=26" TargetMode="External"/><Relationship Id="rId2244" Type="http://schemas.openxmlformats.org/officeDocument/2006/relationships/hyperlink" Target="https://secure.gcmtotalsolutions.com/league/reports/standingsDetails.aspx?golferID=2878&amp;weekNum=4&amp;aID=26" TargetMode="External"/><Relationship Id="rId2451" Type="http://schemas.openxmlformats.org/officeDocument/2006/relationships/hyperlink" Target="https://secure.gcmtotalsolutions.com/league/reports/standingsDetails.aspx?golferID=2891&amp;weekNum=3&amp;aID=26" TargetMode="External"/><Relationship Id="rId216" Type="http://schemas.openxmlformats.org/officeDocument/2006/relationships/hyperlink" Target="https://secure.gcmtotalsolutions.com/league/reports/standingsDetails.aspx?golferID=2753&amp;weekNum=8&amp;aID=26" TargetMode="External"/><Relationship Id="rId423" Type="http://schemas.openxmlformats.org/officeDocument/2006/relationships/hyperlink" Target="https://secure.gcmtotalsolutions.com/league/reports/standingsDetails.aspx?golferID=2765&amp;weekNum=7&amp;aID=26" TargetMode="External"/><Relationship Id="rId1053" Type="http://schemas.openxmlformats.org/officeDocument/2006/relationships/hyperlink" Target="https://secure.gcmtotalsolutions.com/league/reports/standingsDetails.aspx?golferID=2802&amp;weekNum=13&amp;aID=26" TargetMode="External"/><Relationship Id="rId1260" Type="http://schemas.openxmlformats.org/officeDocument/2006/relationships/hyperlink" Target="https://secure.gcmtotalsolutions.com/league/reports/standingsDetails.aspx?golferID=2816&amp;weekNum=12&amp;aID=26" TargetMode="External"/><Relationship Id="rId2104" Type="http://schemas.openxmlformats.org/officeDocument/2006/relationships/hyperlink" Target="https://secure.gcmtotalsolutions.com/league/reports/standingsDetails.aspx?golferID=2869&amp;weekNum=8&amp;aID=26" TargetMode="External"/><Relationship Id="rId630" Type="http://schemas.openxmlformats.org/officeDocument/2006/relationships/hyperlink" Target="https://secure.gcmtotalsolutions.com/league/reports/standingsDetails.aspx?golferID=2777&amp;weekNum=6&amp;aID=26" TargetMode="External"/><Relationship Id="rId2311" Type="http://schemas.openxmlformats.org/officeDocument/2006/relationships/hyperlink" Target="https://secure.gcmtotalsolutions.com/league/reports/standingsDetails.aspx?golferID=2882&amp;weekNum=7&amp;aID=26" TargetMode="External"/><Relationship Id="rId1120" Type="http://schemas.openxmlformats.org/officeDocument/2006/relationships/hyperlink" Target="https://secure.gcmtotalsolutions.com/league/reports/standingsDetails.aspx?golferID=2807&amp;weekNum=16&amp;aID=26" TargetMode="External"/><Relationship Id="rId1937" Type="http://schemas.openxmlformats.org/officeDocument/2006/relationships/hyperlink" Target="https://secure.gcmtotalsolutions.com/league/reports/standingsDetails.aspx?golferID=2859&amp;weekNum=1&amp;aID=26" TargetMode="External"/><Relationship Id="rId280" Type="http://schemas.openxmlformats.org/officeDocument/2006/relationships/hyperlink" Target="https://secure.gcmtotalsolutions.com/league/reports/standingsDetails.aspx?golferID=2915&amp;weekNum=8&amp;aID=26" TargetMode="External"/><Relationship Id="rId140" Type="http://schemas.openxmlformats.org/officeDocument/2006/relationships/hyperlink" Target="https://secure.gcmtotalsolutions.com/league/reports/standingsDetails.aspx?golferID=2748&amp;weekNum=12&amp;aID=26" TargetMode="External"/><Relationship Id="rId6" Type="http://schemas.openxmlformats.org/officeDocument/2006/relationships/hyperlink" Target="https://secure.gcmtotalsolutions.com/league/reports/standingsDetails.aspx?golferID=2739&amp;weekNum=6&amp;aID=26" TargetMode="External"/><Relationship Id="rId2778" Type="http://schemas.openxmlformats.org/officeDocument/2006/relationships/hyperlink" Target="https://secure.gcmtotalsolutions.com/league/reports/standingsDetails.aspx?golferID=2910&amp;weekNum=10&amp;aID=26" TargetMode="External"/><Relationship Id="rId957" Type="http://schemas.openxmlformats.org/officeDocument/2006/relationships/hyperlink" Target="https://secure.gcmtotalsolutions.com/league/reports/standingsDetails.aspx?golferID=2797&amp;weekNum=13&amp;aID=26" TargetMode="External"/><Relationship Id="rId1587" Type="http://schemas.openxmlformats.org/officeDocument/2006/relationships/hyperlink" Target="https://secure.gcmtotalsolutions.com/league/reports/standingsDetails.aspx?golferID=2836&amp;weekNum=3&amp;aID=26" TargetMode="External"/><Relationship Id="rId1794" Type="http://schemas.openxmlformats.org/officeDocument/2006/relationships/hyperlink" Target="https://secure.gcmtotalsolutions.com/league/reports/standingsDetails.aspx?golferID=2849&amp;weekNum=2&amp;aID=26" TargetMode="External"/><Relationship Id="rId2638" Type="http://schemas.openxmlformats.org/officeDocument/2006/relationships/hyperlink" Target="https://secure.gcmtotalsolutions.com/league/reports/standingsDetails.aspx?golferID=2901&amp;weekNum=14&amp;aID=26" TargetMode="External"/><Relationship Id="rId86" Type="http://schemas.openxmlformats.org/officeDocument/2006/relationships/hyperlink" Target="https://secure.gcmtotalsolutions.com/league/reports/standingsDetails.aspx?golferID=2746&amp;weekNum=6&amp;aID=26" TargetMode="External"/><Relationship Id="rId817" Type="http://schemas.openxmlformats.org/officeDocument/2006/relationships/hyperlink" Target="https://secure.gcmtotalsolutions.com/league/reports/standingsDetails.aspx?golferID=2789&amp;weekNum=1&amp;aID=26" TargetMode="External"/><Relationship Id="rId1447" Type="http://schemas.openxmlformats.org/officeDocument/2006/relationships/hyperlink" Target="https://secure.gcmtotalsolutions.com/league/reports/standingsDetails.aspx?golferID=2827&amp;weekNum=7&amp;aID=26" TargetMode="External"/><Relationship Id="rId1654" Type="http://schemas.openxmlformats.org/officeDocument/2006/relationships/hyperlink" Target="https://secure.gcmtotalsolutions.com/league/reports/standingsDetails.aspx?golferID=2840&amp;weekNum=6&amp;aID=26" TargetMode="External"/><Relationship Id="rId1861" Type="http://schemas.openxmlformats.org/officeDocument/2006/relationships/hyperlink" Target="https://secure.gcmtotalsolutions.com/league/reports/standingsDetails.aspx?golferID=2854&amp;weekNum=5&amp;aID=26" TargetMode="External"/><Relationship Id="rId2705" Type="http://schemas.openxmlformats.org/officeDocument/2006/relationships/hyperlink" Target="https://secure.gcmtotalsolutions.com/league/reports/standingsDetails.aspx?golferID=2906&amp;weekNum=1&amp;aID=26" TargetMode="External"/><Relationship Id="rId1307" Type="http://schemas.openxmlformats.org/officeDocument/2006/relationships/hyperlink" Target="https://secure.gcmtotalsolutions.com/league/reports/standingsDetails.aspx?golferID=2819&amp;weekNum=11&amp;aID=26" TargetMode="External"/><Relationship Id="rId1514" Type="http://schemas.openxmlformats.org/officeDocument/2006/relationships/hyperlink" Target="https://secure.gcmtotalsolutions.com/league/reports/standingsDetails.aspx?golferID=2831&amp;weekNum=10&amp;aID=26" TargetMode="External"/><Relationship Id="rId1721" Type="http://schemas.openxmlformats.org/officeDocument/2006/relationships/hyperlink" Target="https://secure.gcmtotalsolutions.com/league/reports/standingsDetails.aspx?golferID=2844&amp;weekNum=9&amp;aID=26" TargetMode="External"/><Relationship Id="rId13" Type="http://schemas.openxmlformats.org/officeDocument/2006/relationships/hyperlink" Target="https://secure.gcmtotalsolutions.com/league/reports/standingsDetails.aspx?golferID=2739&amp;weekNum=13&amp;aID=26" TargetMode="External"/><Relationship Id="rId2288" Type="http://schemas.openxmlformats.org/officeDocument/2006/relationships/hyperlink" Target="https://secure.gcmtotalsolutions.com/league/reports/standingsDetails.aspx?golferID=2880&amp;weekNum=16&amp;aID=26" TargetMode="External"/><Relationship Id="rId2495" Type="http://schemas.openxmlformats.org/officeDocument/2006/relationships/hyperlink" Target="https://secure.gcmtotalsolutions.com/league/reports/standingsDetails.aspx?golferID=2893&amp;weekNum=15&amp;aID=26" TargetMode="External"/><Relationship Id="rId467" Type="http://schemas.openxmlformats.org/officeDocument/2006/relationships/hyperlink" Target="https://secure.gcmtotalsolutions.com/league/reports/standingsDetails.aspx?golferID=2768&amp;weekNum=3&amp;aID=26" TargetMode="External"/><Relationship Id="rId1097" Type="http://schemas.openxmlformats.org/officeDocument/2006/relationships/hyperlink" Target="https://secure.gcmtotalsolutions.com/league/reports/standingsDetails.aspx?golferID=2806&amp;weekNum=9&amp;aID=26" TargetMode="External"/><Relationship Id="rId2148" Type="http://schemas.openxmlformats.org/officeDocument/2006/relationships/hyperlink" Target="https://secure.gcmtotalsolutions.com/league/reports/standingsDetails.aspx?golferID=2872&amp;weekNum=4&amp;aID=26" TargetMode="External"/><Relationship Id="rId674" Type="http://schemas.openxmlformats.org/officeDocument/2006/relationships/hyperlink" Target="https://secure.gcmtotalsolutions.com/league/reports/standingsDetails.aspx?golferID=2780&amp;weekNum=2&amp;aID=26" TargetMode="External"/><Relationship Id="rId881" Type="http://schemas.openxmlformats.org/officeDocument/2006/relationships/hyperlink" Target="https://secure.gcmtotalsolutions.com/league/reports/standingsDetails.aspx?golferID=2793&amp;weekNum=1&amp;aID=26" TargetMode="External"/><Relationship Id="rId2355" Type="http://schemas.openxmlformats.org/officeDocument/2006/relationships/hyperlink" Target="https://secure.gcmtotalsolutions.com/league/reports/standingsDetails.aspx?golferID=2885&amp;weekNum=3&amp;aID=26" TargetMode="External"/><Relationship Id="rId2562" Type="http://schemas.openxmlformats.org/officeDocument/2006/relationships/hyperlink" Target="https://secure.gcmtotalsolutions.com/league/reports/standingsDetails.aspx?golferID=2897&amp;weekNum=2&amp;aID=26" TargetMode="External"/><Relationship Id="rId327" Type="http://schemas.openxmlformats.org/officeDocument/2006/relationships/hyperlink" Target="https://secure.gcmtotalsolutions.com/league/reports/standingsDetails.aspx?golferID=2759&amp;weekNum=7&amp;aID=26" TargetMode="External"/><Relationship Id="rId534" Type="http://schemas.openxmlformats.org/officeDocument/2006/relationships/hyperlink" Target="https://secure.gcmtotalsolutions.com/league/reports/standingsDetails.aspx?golferID=2771&amp;weekNum=6&amp;aID=26" TargetMode="External"/><Relationship Id="rId741" Type="http://schemas.openxmlformats.org/officeDocument/2006/relationships/hyperlink" Target="https://secure.gcmtotalsolutions.com/league/reports/standingsDetails.aspx?golferID=2784&amp;weekNum=5&amp;aID=26" TargetMode="External"/><Relationship Id="rId1164" Type="http://schemas.openxmlformats.org/officeDocument/2006/relationships/hyperlink" Target="https://secure.gcmtotalsolutions.com/league/reports/standingsDetails.aspx?golferID=2810&amp;weekNum=12&amp;aID=26" TargetMode="External"/><Relationship Id="rId1371" Type="http://schemas.openxmlformats.org/officeDocument/2006/relationships/hyperlink" Target="https://secure.gcmtotalsolutions.com/league/reports/standingsDetails.aspx?golferID=2822&amp;weekNum=11&amp;aID=26" TargetMode="External"/><Relationship Id="rId2008" Type="http://schemas.openxmlformats.org/officeDocument/2006/relationships/hyperlink" Target="https://secure.gcmtotalsolutions.com/league/reports/standingsDetails.aspx?golferID=2863&amp;weekNum=8&amp;aID=26" TargetMode="External"/><Relationship Id="rId2215" Type="http://schemas.openxmlformats.org/officeDocument/2006/relationships/hyperlink" Target="https://secure.gcmtotalsolutions.com/league/reports/standingsDetails.aspx?golferID=2876&amp;weekNum=7&amp;aID=26" TargetMode="External"/><Relationship Id="rId2422" Type="http://schemas.openxmlformats.org/officeDocument/2006/relationships/hyperlink" Target="https://secure.gcmtotalsolutions.com/league/reports/standingsDetails.aspx?golferID=2889&amp;weekNum=6&amp;aID=26" TargetMode="External"/><Relationship Id="rId601" Type="http://schemas.openxmlformats.org/officeDocument/2006/relationships/hyperlink" Target="https://secure.gcmtotalsolutions.com/league/reports/standingsDetails.aspx?golferID=2775&amp;weekNum=9&amp;aID=26" TargetMode="External"/><Relationship Id="rId1024" Type="http://schemas.openxmlformats.org/officeDocument/2006/relationships/hyperlink" Target="https://secure.gcmtotalsolutions.com/league/reports/standingsDetails.aspx?golferID=2801&amp;weekNum=16&amp;aID=26" TargetMode="External"/><Relationship Id="rId1231" Type="http://schemas.openxmlformats.org/officeDocument/2006/relationships/hyperlink" Target="https://secure.gcmtotalsolutions.com/league/reports/standingsDetails.aspx?golferID=2814&amp;weekNum=15&amp;aID=26" TargetMode="External"/><Relationship Id="rId184" Type="http://schemas.openxmlformats.org/officeDocument/2006/relationships/hyperlink" Target="https://secure.gcmtotalsolutions.com/league/reports/standingsDetails.aspx?golferID=2751&amp;weekNum=8&amp;aID=26" TargetMode="External"/><Relationship Id="rId391" Type="http://schemas.openxmlformats.org/officeDocument/2006/relationships/hyperlink" Target="https://secure.gcmtotalsolutions.com/league/reports/standingsDetails.aspx?golferID=2763&amp;weekNum=7&amp;aID=26" TargetMode="External"/><Relationship Id="rId1908" Type="http://schemas.openxmlformats.org/officeDocument/2006/relationships/hyperlink" Target="https://secure.gcmtotalsolutions.com/league/reports/standingsDetails.aspx?golferID=2857&amp;weekNum=4&amp;aID=26" TargetMode="External"/><Relationship Id="rId2072" Type="http://schemas.openxmlformats.org/officeDocument/2006/relationships/hyperlink" Target="https://secure.gcmtotalsolutions.com/league/reports/standingsDetails.aspx?golferID=2867&amp;weekNum=8&amp;aID=26" TargetMode="External"/><Relationship Id="rId251" Type="http://schemas.openxmlformats.org/officeDocument/2006/relationships/hyperlink" Target="https://secure.gcmtotalsolutions.com/league/reports/standingsDetails.aspx?golferID=2755&amp;weekNum=11&amp;aID=26" TargetMode="External"/><Relationship Id="rId111" Type="http://schemas.openxmlformats.org/officeDocument/2006/relationships/hyperlink" Target="https://secure.gcmtotalsolutions.com/league/reports/standingsDetails.aspx?golferID=2745&amp;weekNum=15&amp;aID=26" TargetMode="External"/><Relationship Id="rId1698" Type="http://schemas.openxmlformats.org/officeDocument/2006/relationships/hyperlink" Target="https://secure.gcmtotalsolutions.com/league/reports/standingsDetails.aspx?golferID=2843&amp;weekNum=2&amp;aID=26" TargetMode="External"/><Relationship Id="rId2749" Type="http://schemas.openxmlformats.org/officeDocument/2006/relationships/hyperlink" Target="https://secure.gcmtotalsolutions.com/league/reports/standingsDetails.aspx?golferID=2908&amp;weekNum=13&amp;aID=26" TargetMode="External"/><Relationship Id="rId928" Type="http://schemas.openxmlformats.org/officeDocument/2006/relationships/hyperlink" Target="https://secure.gcmtotalsolutions.com/league/reports/standingsDetails.aspx?golferID=2795&amp;weekNum=16&amp;aID=26" TargetMode="External"/><Relationship Id="rId1558" Type="http://schemas.openxmlformats.org/officeDocument/2006/relationships/hyperlink" Target="https://secure.gcmtotalsolutions.com/league/reports/standingsDetails.aspx?golferID=2834&amp;weekNum=6&amp;aID=26" TargetMode="External"/><Relationship Id="rId1765" Type="http://schemas.openxmlformats.org/officeDocument/2006/relationships/hyperlink" Target="https://secure.gcmtotalsolutions.com/league/reports/standingsDetails.aspx?golferID=2847&amp;weekNum=5&amp;aID=26" TargetMode="External"/><Relationship Id="rId2609" Type="http://schemas.openxmlformats.org/officeDocument/2006/relationships/hyperlink" Target="https://secure.gcmtotalsolutions.com/league/reports/standingsDetails.aspx?golferID=2900&amp;weekNum=1&amp;aID=26" TargetMode="External"/><Relationship Id="rId57" Type="http://schemas.openxmlformats.org/officeDocument/2006/relationships/hyperlink" Target="https://secure.gcmtotalsolutions.com/league/reports/standingsDetails.aspx?golferID=2742&amp;weekNum=9&amp;aID=26" TargetMode="External"/><Relationship Id="rId1418" Type="http://schemas.openxmlformats.org/officeDocument/2006/relationships/hyperlink" Target="https://secure.gcmtotalsolutions.com/league/reports/standingsDetails.aspx?golferID=2825&amp;weekNum=10&amp;aID=26" TargetMode="External"/><Relationship Id="rId1972" Type="http://schemas.openxmlformats.org/officeDocument/2006/relationships/hyperlink" Target="https://secure.gcmtotalsolutions.com/league/reports/standingsDetails.aspx?golferID=2861&amp;weekNum=4&amp;aID=26" TargetMode="External"/><Relationship Id="rId1625" Type="http://schemas.openxmlformats.org/officeDocument/2006/relationships/hyperlink" Target="https://secure.gcmtotalsolutions.com/league/reports/standingsDetails.aspx?golferID=2838&amp;weekNum=9&amp;aID=26" TargetMode="External"/><Relationship Id="rId1832" Type="http://schemas.openxmlformats.org/officeDocument/2006/relationships/hyperlink" Target="https://secure.gcmtotalsolutions.com/league/reports/standingsDetails.aspx?golferID=2851&amp;weekNum=8&amp;aID=26" TargetMode="External"/><Relationship Id="rId2399" Type="http://schemas.openxmlformats.org/officeDocument/2006/relationships/hyperlink" Target="https://secure.gcmtotalsolutions.com/league/reports/standingsDetails.aspx?golferID=2887&amp;weekNum=15&amp;aID=26" TargetMode="External"/><Relationship Id="rId578" Type="http://schemas.openxmlformats.org/officeDocument/2006/relationships/hyperlink" Target="https://secure.gcmtotalsolutions.com/league/reports/standingsDetails.aspx?golferID=2774&amp;weekNum=2&amp;aID=26" TargetMode="External"/><Relationship Id="rId785" Type="http://schemas.openxmlformats.org/officeDocument/2006/relationships/hyperlink" Target="https://secure.gcmtotalsolutions.com/league/reports/standingsDetails.aspx?golferID=2787&amp;weekNum=1&amp;aID=26" TargetMode="External"/><Relationship Id="rId992" Type="http://schemas.openxmlformats.org/officeDocument/2006/relationships/hyperlink" Target="https://secure.gcmtotalsolutions.com/league/reports/standingsDetails.aspx?golferID=2799&amp;weekNum=16&amp;aID=26" TargetMode="External"/><Relationship Id="rId2259" Type="http://schemas.openxmlformats.org/officeDocument/2006/relationships/hyperlink" Target="https://secure.gcmtotalsolutions.com/league/reports/standingsDetails.aspx?golferID=2879&amp;weekNum=3&amp;aID=26" TargetMode="External"/><Relationship Id="rId2466" Type="http://schemas.openxmlformats.org/officeDocument/2006/relationships/hyperlink" Target="https://secure.gcmtotalsolutions.com/league/reports/standingsDetails.aspx?golferID=2892&amp;weekNum=2&amp;aID=26" TargetMode="External"/><Relationship Id="rId2673" Type="http://schemas.openxmlformats.org/officeDocument/2006/relationships/hyperlink" Target="https://secure.gcmtotalsolutions.com/league/reports/standingsDetails.aspx?golferID=2904&amp;weekNum=1&amp;aID=26" TargetMode="External"/><Relationship Id="rId438" Type="http://schemas.openxmlformats.org/officeDocument/2006/relationships/hyperlink" Target="https://secure.gcmtotalsolutions.com/league/reports/standingsDetails.aspx?golferID=2766&amp;weekNum=6&amp;aID=26" TargetMode="External"/><Relationship Id="rId645" Type="http://schemas.openxmlformats.org/officeDocument/2006/relationships/hyperlink" Target="https://secure.gcmtotalsolutions.com/league/reports/standingsDetails.aspx?golferID=2778&amp;weekNum=5&amp;aID=26" TargetMode="External"/><Relationship Id="rId852" Type="http://schemas.openxmlformats.org/officeDocument/2006/relationships/hyperlink" Target="https://secure.gcmtotalsolutions.com/league/reports/standingsDetails.aspx?golferID=2791&amp;weekNum=4&amp;aID=26" TargetMode="External"/><Relationship Id="rId1068" Type="http://schemas.openxmlformats.org/officeDocument/2006/relationships/hyperlink" Target="https://secure.gcmtotalsolutions.com/league/reports/standingsDetails.aspx?golferID=2805&amp;weekNum=12&amp;aID=26" TargetMode="External"/><Relationship Id="rId1275" Type="http://schemas.openxmlformats.org/officeDocument/2006/relationships/hyperlink" Target="https://secure.gcmtotalsolutions.com/league/reports/standingsDetails.aspx?golferID=2817&amp;weekNum=11&amp;aID=26" TargetMode="External"/><Relationship Id="rId1482" Type="http://schemas.openxmlformats.org/officeDocument/2006/relationships/hyperlink" Target="https://secure.gcmtotalsolutions.com/league/reports/standingsDetails.aspx?golferID=2829&amp;weekNum=10&amp;aID=26" TargetMode="External"/><Relationship Id="rId2119" Type="http://schemas.openxmlformats.org/officeDocument/2006/relationships/hyperlink" Target="https://secure.gcmtotalsolutions.com/league/reports/standingsDetails.aspx?golferID=2870&amp;weekNum=7&amp;aID=26" TargetMode="External"/><Relationship Id="rId2326" Type="http://schemas.openxmlformats.org/officeDocument/2006/relationships/hyperlink" Target="https://secure.gcmtotalsolutions.com/league/reports/standingsDetails.aspx?golferID=2883&amp;weekNum=6&amp;aID=26" TargetMode="External"/><Relationship Id="rId2533" Type="http://schemas.openxmlformats.org/officeDocument/2006/relationships/hyperlink" Target="https://secure.gcmtotalsolutions.com/league/reports/standingsDetails.aspx?golferID=2895&amp;weekNum=5&amp;aID=26" TargetMode="External"/><Relationship Id="rId2740" Type="http://schemas.openxmlformats.org/officeDocument/2006/relationships/hyperlink" Target="https://secure.gcmtotalsolutions.com/league/reports/standingsDetails.aspx?golferID=2908&amp;weekNum=4&amp;aID=26" TargetMode="External"/><Relationship Id="rId505" Type="http://schemas.openxmlformats.org/officeDocument/2006/relationships/hyperlink" Target="https://secure.gcmtotalsolutions.com/league/reports/standingsDetails.aspx?golferID=2770&amp;weekNum=9&amp;aID=26" TargetMode="External"/><Relationship Id="rId712" Type="http://schemas.openxmlformats.org/officeDocument/2006/relationships/hyperlink" Target="https://secure.gcmtotalsolutions.com/league/reports/standingsDetails.aspx?golferID=2782&amp;weekNum=8&amp;aID=26" TargetMode="External"/><Relationship Id="rId1135" Type="http://schemas.openxmlformats.org/officeDocument/2006/relationships/hyperlink" Target="https://secure.gcmtotalsolutions.com/league/reports/standingsDetails.aspx?golferID=2808&amp;weekNum=15&amp;aID=26" TargetMode="External"/><Relationship Id="rId1342" Type="http://schemas.openxmlformats.org/officeDocument/2006/relationships/hyperlink" Target="https://secure.gcmtotalsolutions.com/league/reports/standingsDetails.aspx?golferID=2820&amp;weekNum=14&amp;aID=26" TargetMode="External"/><Relationship Id="rId1202" Type="http://schemas.openxmlformats.org/officeDocument/2006/relationships/hyperlink" Target="https://secure.gcmtotalsolutions.com/league/reports/standingsDetails.aspx?golferID=2813&amp;weekNum=2&amp;aID=26" TargetMode="External"/><Relationship Id="rId2600" Type="http://schemas.openxmlformats.org/officeDocument/2006/relationships/hyperlink" Target="https://secure.gcmtotalsolutions.com/league/reports/standingsDetails.aspx?golferID=2899&amp;weekNum=8&amp;aID=26" TargetMode="External"/><Relationship Id="rId295" Type="http://schemas.openxmlformats.org/officeDocument/2006/relationships/hyperlink" Target="https://secure.gcmtotalsolutions.com/league/reports/standingsDetails.aspx?golferID=2757&amp;weekNum=7&amp;aID=26" TargetMode="External"/><Relationship Id="rId2183" Type="http://schemas.openxmlformats.org/officeDocument/2006/relationships/hyperlink" Target="https://secure.gcmtotalsolutions.com/league/reports/standingsDetails.aspx?golferID=2874&amp;weekNum=7&amp;aID=26" TargetMode="External"/><Relationship Id="rId2390" Type="http://schemas.openxmlformats.org/officeDocument/2006/relationships/hyperlink" Target="https://secure.gcmtotalsolutions.com/league/reports/standingsDetails.aspx?golferID=2887&amp;weekNum=6&amp;aID=26" TargetMode="External"/><Relationship Id="rId155" Type="http://schemas.openxmlformats.org/officeDocument/2006/relationships/hyperlink" Target="https://secure.gcmtotalsolutions.com/league/reports/standingsDetails.aspx?golferID=2749&amp;weekNum=11&amp;aID=26" TargetMode="External"/><Relationship Id="rId362" Type="http://schemas.openxmlformats.org/officeDocument/2006/relationships/hyperlink" Target="https://secure.gcmtotalsolutions.com/league/reports/standingsDetails.aspx?golferID=2761&amp;weekNum=10&amp;aID=26" TargetMode="External"/><Relationship Id="rId2043" Type="http://schemas.openxmlformats.org/officeDocument/2006/relationships/hyperlink" Target="https://secure.gcmtotalsolutions.com/league/reports/standingsDetails.aspx?golferID=2865&amp;weekNum=11&amp;aID=26" TargetMode="External"/><Relationship Id="rId2250" Type="http://schemas.openxmlformats.org/officeDocument/2006/relationships/hyperlink" Target="https://secure.gcmtotalsolutions.com/league/reports/standingsDetails.aspx?golferID=2878&amp;weekNum=10&amp;aID=26" TargetMode="External"/><Relationship Id="rId222" Type="http://schemas.openxmlformats.org/officeDocument/2006/relationships/hyperlink" Target="https://secure.gcmtotalsolutions.com/league/reports/standingsDetails.aspx?golferID=2753&amp;weekNum=14&amp;aID=26" TargetMode="External"/><Relationship Id="rId2110" Type="http://schemas.openxmlformats.org/officeDocument/2006/relationships/hyperlink" Target="https://secure.gcmtotalsolutions.com/league/reports/standingsDetails.aspx?golferID=2869&amp;weekNum=14&amp;aID=26" TargetMode="External"/><Relationship Id="rId1669" Type="http://schemas.openxmlformats.org/officeDocument/2006/relationships/hyperlink" Target="https://secure.gcmtotalsolutions.com/league/reports/standingsDetails.aspx?golferID=2841&amp;weekNum=5&amp;aID=26" TargetMode="External"/><Relationship Id="rId1876" Type="http://schemas.openxmlformats.org/officeDocument/2006/relationships/hyperlink" Target="https://secure.gcmtotalsolutions.com/league/reports/standingsDetails.aspx?golferID=2855&amp;weekNum=4&amp;aID=26" TargetMode="External"/><Relationship Id="rId1529" Type="http://schemas.openxmlformats.org/officeDocument/2006/relationships/hyperlink" Target="https://secure.gcmtotalsolutions.com/league/reports/standingsDetails.aspx?golferID=2832&amp;weekNum=9&amp;aID=26" TargetMode="External"/><Relationship Id="rId1736" Type="http://schemas.openxmlformats.org/officeDocument/2006/relationships/hyperlink" Target="https://secure.gcmtotalsolutions.com/league/reports/standingsDetails.aspx?golferID=2845&amp;weekNum=8&amp;aID=26" TargetMode="External"/><Relationship Id="rId1943" Type="http://schemas.openxmlformats.org/officeDocument/2006/relationships/hyperlink" Target="https://secure.gcmtotalsolutions.com/league/reports/standingsDetails.aspx?golferID=2859&amp;weekNum=7&amp;aID=26" TargetMode="External"/><Relationship Id="rId28" Type="http://schemas.openxmlformats.org/officeDocument/2006/relationships/hyperlink" Target="https://secure.gcmtotalsolutions.com/league/reports/standingsDetails.aspx?golferID=2740&amp;weekNum=12&amp;aID=26" TargetMode="External"/><Relationship Id="rId1803" Type="http://schemas.openxmlformats.org/officeDocument/2006/relationships/hyperlink" Target="https://secure.gcmtotalsolutions.com/league/reports/standingsDetails.aspx?golferID=2849&amp;weekNum=11&amp;aID=26" TargetMode="External"/><Relationship Id="rId689" Type="http://schemas.openxmlformats.org/officeDocument/2006/relationships/hyperlink" Target="https://secure.gcmtotalsolutions.com/league/reports/standingsDetails.aspx?golferID=2781&amp;weekNum=1&amp;aID=26" TargetMode="External"/><Relationship Id="rId896" Type="http://schemas.openxmlformats.org/officeDocument/2006/relationships/hyperlink" Target="https://secure.gcmtotalsolutions.com/league/reports/standingsDetails.aspx?golferID=2793&amp;weekNum=16&amp;aID=26" TargetMode="External"/><Relationship Id="rId2577" Type="http://schemas.openxmlformats.org/officeDocument/2006/relationships/hyperlink" Target="https://secure.gcmtotalsolutions.com/league/reports/standingsDetails.aspx?golferID=2898&amp;weekNum=1&amp;aID=26" TargetMode="External"/><Relationship Id="rId2784" Type="http://schemas.openxmlformats.org/officeDocument/2006/relationships/hyperlink" Target="https://secure.gcmtotalsolutions.com/league/reports/standingsDetails.aspx?golferID=2910&amp;weekNum=16&amp;aID=26" TargetMode="External"/><Relationship Id="rId549" Type="http://schemas.openxmlformats.org/officeDocument/2006/relationships/hyperlink" Target="https://secure.gcmtotalsolutions.com/league/reports/standingsDetails.aspx?golferID=2772&amp;weekNum=5&amp;aID=26" TargetMode="External"/><Relationship Id="rId756" Type="http://schemas.openxmlformats.org/officeDocument/2006/relationships/hyperlink" Target="https://secure.gcmtotalsolutions.com/league/reports/standingsDetails.aspx?golferID=2785&amp;weekNum=4&amp;aID=26" TargetMode="External"/><Relationship Id="rId1179" Type="http://schemas.openxmlformats.org/officeDocument/2006/relationships/hyperlink" Target="https://secure.gcmtotalsolutions.com/league/reports/standingsDetails.aspx?golferID=2811&amp;weekNum=11&amp;aID=26" TargetMode="External"/><Relationship Id="rId1386" Type="http://schemas.openxmlformats.org/officeDocument/2006/relationships/hyperlink" Target="https://secure.gcmtotalsolutions.com/league/reports/standingsDetails.aspx?golferID=2823&amp;weekNum=10&amp;aID=26" TargetMode="External"/><Relationship Id="rId1593" Type="http://schemas.openxmlformats.org/officeDocument/2006/relationships/hyperlink" Target="https://secure.gcmtotalsolutions.com/league/reports/standingsDetails.aspx?golferID=2836&amp;weekNum=9&amp;aID=26" TargetMode="External"/><Relationship Id="rId2437" Type="http://schemas.openxmlformats.org/officeDocument/2006/relationships/hyperlink" Target="https://secure.gcmtotalsolutions.com/league/reports/standingsDetails.aspx?golferID=2890&amp;weekNum=5&amp;aID=26" TargetMode="External"/><Relationship Id="rId409" Type="http://schemas.openxmlformats.org/officeDocument/2006/relationships/hyperlink" Target="https://secure.gcmtotalsolutions.com/league/reports/standingsDetails.aspx?golferID=2764&amp;weekNum=9&amp;aID=26" TargetMode="External"/><Relationship Id="rId963" Type="http://schemas.openxmlformats.org/officeDocument/2006/relationships/hyperlink" Target="https://secure.gcmtotalsolutions.com/league/reports/standingsDetails.aspx?golferID=2798&amp;weekNum=3&amp;aID=26" TargetMode="External"/><Relationship Id="rId1039" Type="http://schemas.openxmlformats.org/officeDocument/2006/relationships/hyperlink" Target="https://secure.gcmtotalsolutions.com/league/reports/standingsDetails.aspx?golferID=2803&amp;weekNum=15&amp;aID=26" TargetMode="External"/><Relationship Id="rId1246" Type="http://schemas.openxmlformats.org/officeDocument/2006/relationships/hyperlink" Target="https://secure.gcmtotalsolutions.com/league/reports/standingsDetails.aspx?golferID=2815&amp;weekNum=14&amp;aID=26" TargetMode="External"/><Relationship Id="rId2644" Type="http://schemas.openxmlformats.org/officeDocument/2006/relationships/hyperlink" Target="https://secure.gcmtotalsolutions.com/league/reports/standingsDetails.aspx?golferID=2902&amp;weekNum=4&amp;aID=26" TargetMode="External"/><Relationship Id="rId92" Type="http://schemas.openxmlformats.org/officeDocument/2006/relationships/hyperlink" Target="https://secure.gcmtotalsolutions.com/league/reports/standingsDetails.aspx?golferID=2746&amp;weekNum=12&amp;aID=26" TargetMode="External"/><Relationship Id="rId616" Type="http://schemas.openxmlformats.org/officeDocument/2006/relationships/hyperlink" Target="https://secure.gcmtotalsolutions.com/league/reports/standingsDetails.aspx?golferID=2776&amp;weekNum=8&amp;aID=26" TargetMode="External"/><Relationship Id="rId823" Type="http://schemas.openxmlformats.org/officeDocument/2006/relationships/hyperlink" Target="https://secure.gcmtotalsolutions.com/league/reports/standingsDetails.aspx?golferID=2789&amp;weekNum=7&amp;aID=26" TargetMode="External"/><Relationship Id="rId1453" Type="http://schemas.openxmlformats.org/officeDocument/2006/relationships/hyperlink" Target="https://secure.gcmtotalsolutions.com/league/reports/standingsDetails.aspx?golferID=2827&amp;weekNum=13&amp;aID=26" TargetMode="External"/><Relationship Id="rId1660" Type="http://schemas.openxmlformats.org/officeDocument/2006/relationships/hyperlink" Target="https://secure.gcmtotalsolutions.com/league/reports/standingsDetails.aspx?golferID=2840&amp;weekNum=12&amp;aID=26" TargetMode="External"/><Relationship Id="rId2504" Type="http://schemas.openxmlformats.org/officeDocument/2006/relationships/hyperlink" Target="https://secure.gcmtotalsolutions.com/league/reports/standingsDetails.aspx?golferID=2914&amp;weekNum=8&amp;aID=26" TargetMode="External"/><Relationship Id="rId2711" Type="http://schemas.openxmlformats.org/officeDocument/2006/relationships/hyperlink" Target="https://secure.gcmtotalsolutions.com/league/reports/standingsDetails.aspx?golferID=2906&amp;weekNum=7&amp;aID=26" TargetMode="External"/><Relationship Id="rId1106" Type="http://schemas.openxmlformats.org/officeDocument/2006/relationships/hyperlink" Target="https://secure.gcmtotalsolutions.com/league/reports/standingsDetails.aspx?golferID=2807&amp;weekNum=2&amp;aID=26" TargetMode="External"/><Relationship Id="rId1313" Type="http://schemas.openxmlformats.org/officeDocument/2006/relationships/hyperlink" Target="https://secure.gcmtotalsolutions.com/league/reports/standingsDetails.aspx?golferID=2913&amp;weekNum=1&amp;aID=26" TargetMode="External"/><Relationship Id="rId1520" Type="http://schemas.openxmlformats.org/officeDocument/2006/relationships/hyperlink" Target="https://secure.gcmtotalsolutions.com/league/reports/standingsDetails.aspx?golferID=2831&amp;weekNum=16&amp;aID=26" TargetMode="External"/><Relationship Id="rId199" Type="http://schemas.openxmlformats.org/officeDocument/2006/relationships/hyperlink" Target="https://secure.gcmtotalsolutions.com/league/reports/standingsDetails.aspx?golferID=2752&amp;weekNum=7&amp;aID=26" TargetMode="External"/><Relationship Id="rId2087" Type="http://schemas.openxmlformats.org/officeDocument/2006/relationships/hyperlink" Target="https://secure.gcmtotalsolutions.com/league/reports/standingsDetails.aspx?golferID=2868&amp;weekNum=7&amp;aID=26" TargetMode="External"/><Relationship Id="rId2294" Type="http://schemas.openxmlformats.org/officeDocument/2006/relationships/hyperlink" Target="https://secure.gcmtotalsolutions.com/league/reports/standingsDetails.aspx?golferID=2881&amp;weekNum=6&amp;aID=26" TargetMode="External"/><Relationship Id="rId266" Type="http://schemas.openxmlformats.org/officeDocument/2006/relationships/hyperlink" Target="https://secure.gcmtotalsolutions.com/league/reports/standingsDetails.aspx?golferID=2756&amp;weekNum=10&amp;aID=26" TargetMode="External"/><Relationship Id="rId473" Type="http://schemas.openxmlformats.org/officeDocument/2006/relationships/hyperlink" Target="https://secure.gcmtotalsolutions.com/league/reports/standingsDetails.aspx?golferID=2768&amp;weekNum=9&amp;aID=26" TargetMode="External"/><Relationship Id="rId680" Type="http://schemas.openxmlformats.org/officeDocument/2006/relationships/hyperlink" Target="https://secure.gcmtotalsolutions.com/league/reports/standingsDetails.aspx?golferID=2780&amp;weekNum=8&amp;aID=26" TargetMode="External"/><Relationship Id="rId2154" Type="http://schemas.openxmlformats.org/officeDocument/2006/relationships/hyperlink" Target="https://secure.gcmtotalsolutions.com/league/reports/standingsDetails.aspx?golferID=2872&amp;weekNum=10&amp;aID=26" TargetMode="External"/><Relationship Id="rId2361" Type="http://schemas.openxmlformats.org/officeDocument/2006/relationships/hyperlink" Target="https://secure.gcmtotalsolutions.com/league/reports/standingsDetails.aspx?golferID=2885&amp;weekNum=9&amp;aID=26" TargetMode="External"/><Relationship Id="rId126" Type="http://schemas.openxmlformats.org/officeDocument/2006/relationships/hyperlink" Target="https://secure.gcmtotalsolutions.com/league/reports/standingsDetails.aspx?golferID=2747&amp;weekNum=14&amp;aID=26" TargetMode="External"/><Relationship Id="rId333" Type="http://schemas.openxmlformats.org/officeDocument/2006/relationships/hyperlink" Target="https://secure.gcmtotalsolutions.com/league/reports/standingsDetails.aspx?golferID=2759&amp;weekNum=13&amp;aID=26" TargetMode="External"/><Relationship Id="rId540" Type="http://schemas.openxmlformats.org/officeDocument/2006/relationships/hyperlink" Target="https://secure.gcmtotalsolutions.com/league/reports/standingsDetails.aspx?golferID=2771&amp;weekNum=12&amp;aID=26" TargetMode="External"/><Relationship Id="rId1170" Type="http://schemas.openxmlformats.org/officeDocument/2006/relationships/hyperlink" Target="https://secure.gcmtotalsolutions.com/league/reports/standingsDetails.aspx?golferID=2811&amp;weekNum=2&amp;aID=26" TargetMode="External"/><Relationship Id="rId2014" Type="http://schemas.openxmlformats.org/officeDocument/2006/relationships/hyperlink" Target="https://secure.gcmtotalsolutions.com/league/reports/standingsDetails.aspx?golferID=2863&amp;weekNum=14&amp;aID=26" TargetMode="External"/><Relationship Id="rId2221" Type="http://schemas.openxmlformats.org/officeDocument/2006/relationships/hyperlink" Target="https://secure.gcmtotalsolutions.com/league/reports/standingsDetails.aspx?golferID=2876&amp;weekNum=13&amp;aID=26" TargetMode="External"/><Relationship Id="rId1030" Type="http://schemas.openxmlformats.org/officeDocument/2006/relationships/hyperlink" Target="https://secure.gcmtotalsolutions.com/league/reports/standingsDetails.aspx?golferID=2803&amp;weekNum=6&amp;aID=26" TargetMode="External"/><Relationship Id="rId400" Type="http://schemas.openxmlformats.org/officeDocument/2006/relationships/hyperlink" Target="https://secure.gcmtotalsolutions.com/league/reports/standingsDetails.aspx?golferID=2763&amp;weekNum=16&amp;aID=26" TargetMode="External"/><Relationship Id="rId1987" Type="http://schemas.openxmlformats.org/officeDocument/2006/relationships/hyperlink" Target="https://secure.gcmtotalsolutions.com/league/reports/standingsDetails.aspx?golferID=2862&amp;weekNum=3&amp;aID=26" TargetMode="External"/><Relationship Id="rId1847" Type="http://schemas.openxmlformats.org/officeDocument/2006/relationships/hyperlink" Target="https://secure.gcmtotalsolutions.com/league/reports/standingsDetails.aspx?golferID=2852&amp;weekNum=7&amp;aID=26" TargetMode="External"/><Relationship Id="rId1707" Type="http://schemas.openxmlformats.org/officeDocument/2006/relationships/hyperlink" Target="https://secure.gcmtotalsolutions.com/league/reports/standingsDetails.aspx?golferID=2843&amp;weekNum=11&amp;aID=26" TargetMode="External"/><Relationship Id="rId190" Type="http://schemas.openxmlformats.org/officeDocument/2006/relationships/hyperlink" Target="https://secure.gcmtotalsolutions.com/league/reports/standingsDetails.aspx?golferID=2751&amp;weekNum=14&amp;aID=26" TargetMode="External"/><Relationship Id="rId1914" Type="http://schemas.openxmlformats.org/officeDocument/2006/relationships/hyperlink" Target="https://secure.gcmtotalsolutions.com/league/reports/standingsDetails.aspx?golferID=2857&amp;weekNum=10&amp;aID=26" TargetMode="External"/><Relationship Id="rId2688" Type="http://schemas.openxmlformats.org/officeDocument/2006/relationships/hyperlink" Target="https://secure.gcmtotalsolutions.com/league/reports/standingsDetails.aspx?golferID=2904&amp;weekNum=16&amp;aID=26" TargetMode="External"/><Relationship Id="rId867" Type="http://schemas.openxmlformats.org/officeDocument/2006/relationships/hyperlink" Target="https://secure.gcmtotalsolutions.com/league/reports/standingsDetails.aspx?golferID=2792&amp;weekNum=3&amp;aID=26" TargetMode="External"/><Relationship Id="rId1497" Type="http://schemas.openxmlformats.org/officeDocument/2006/relationships/hyperlink" Target="https://secure.gcmtotalsolutions.com/league/reports/standingsDetails.aspx?golferID=2830&amp;weekNum=9&amp;aID=26" TargetMode="External"/><Relationship Id="rId2548" Type="http://schemas.openxmlformats.org/officeDocument/2006/relationships/hyperlink" Target="https://secure.gcmtotalsolutions.com/league/reports/standingsDetails.aspx?golferID=2896&amp;weekNum=4&amp;aID=26" TargetMode="External"/><Relationship Id="rId2755" Type="http://schemas.openxmlformats.org/officeDocument/2006/relationships/hyperlink" Target="https://secure.gcmtotalsolutions.com/league/reports/standingsDetails.aspx?golferID=2909&amp;weekNum=3&amp;aID=26" TargetMode="External"/><Relationship Id="rId727" Type="http://schemas.openxmlformats.org/officeDocument/2006/relationships/hyperlink" Target="https://secure.gcmtotalsolutions.com/league/reports/standingsDetails.aspx?golferID=2783&amp;weekNum=7&amp;aID=26" TargetMode="External"/><Relationship Id="rId934" Type="http://schemas.openxmlformats.org/officeDocument/2006/relationships/hyperlink" Target="https://secure.gcmtotalsolutions.com/league/reports/standingsDetails.aspx?golferID=2796&amp;weekNum=6&amp;aID=26" TargetMode="External"/><Relationship Id="rId1357" Type="http://schemas.openxmlformats.org/officeDocument/2006/relationships/hyperlink" Target="https://secure.gcmtotalsolutions.com/league/reports/standingsDetails.aspx?golferID=2821&amp;weekNum=13&amp;aID=26" TargetMode="External"/><Relationship Id="rId1564" Type="http://schemas.openxmlformats.org/officeDocument/2006/relationships/hyperlink" Target="https://secure.gcmtotalsolutions.com/league/reports/standingsDetails.aspx?golferID=2834&amp;weekNum=12&amp;aID=26" TargetMode="External"/><Relationship Id="rId1771" Type="http://schemas.openxmlformats.org/officeDocument/2006/relationships/hyperlink" Target="https://secure.gcmtotalsolutions.com/league/reports/standingsDetails.aspx?golferID=2847&amp;weekNum=11&amp;aID=26" TargetMode="External"/><Relationship Id="rId2408" Type="http://schemas.openxmlformats.org/officeDocument/2006/relationships/hyperlink" Target="https://secure.gcmtotalsolutions.com/league/reports/standingsDetails.aspx?golferID=2888&amp;weekNum=8&amp;aID=26" TargetMode="External"/><Relationship Id="rId2615" Type="http://schemas.openxmlformats.org/officeDocument/2006/relationships/hyperlink" Target="https://secure.gcmtotalsolutions.com/league/reports/standingsDetails.aspx?golferID=2900&amp;weekNum=7&amp;aID=26" TargetMode="External"/><Relationship Id="rId63" Type="http://schemas.openxmlformats.org/officeDocument/2006/relationships/hyperlink" Target="https://secure.gcmtotalsolutions.com/league/reports/standingsDetails.aspx?golferID=2742&amp;weekNum=15&amp;aID=26" TargetMode="External"/><Relationship Id="rId1217" Type="http://schemas.openxmlformats.org/officeDocument/2006/relationships/hyperlink" Target="https://secure.gcmtotalsolutions.com/league/reports/standingsDetails.aspx?golferID=2814&amp;weekNum=1&amp;aID=26" TargetMode="External"/><Relationship Id="rId1424" Type="http://schemas.openxmlformats.org/officeDocument/2006/relationships/hyperlink" Target="https://secure.gcmtotalsolutions.com/league/reports/standingsDetails.aspx?golferID=2825&amp;weekNum=16&amp;aID=26" TargetMode="External"/><Relationship Id="rId1631" Type="http://schemas.openxmlformats.org/officeDocument/2006/relationships/hyperlink" Target="https://secure.gcmtotalsolutions.com/league/reports/standingsDetails.aspx?golferID=2838&amp;weekNum=15&amp;aID=26" TargetMode="External"/><Relationship Id="rId2198" Type="http://schemas.openxmlformats.org/officeDocument/2006/relationships/hyperlink" Target="https://secure.gcmtotalsolutions.com/league/reports/standingsDetails.aspx?golferID=2875&amp;weekNum=6&amp;aID=26" TargetMode="External"/><Relationship Id="rId377" Type="http://schemas.openxmlformats.org/officeDocument/2006/relationships/hyperlink" Target="https://secure.gcmtotalsolutions.com/league/reports/standingsDetails.aspx?golferID=2762&amp;weekNum=9&amp;aID=26" TargetMode="External"/><Relationship Id="rId584" Type="http://schemas.openxmlformats.org/officeDocument/2006/relationships/hyperlink" Target="https://secure.gcmtotalsolutions.com/league/reports/standingsDetails.aspx?golferID=2774&amp;weekNum=8&amp;aID=26" TargetMode="External"/><Relationship Id="rId2058" Type="http://schemas.openxmlformats.org/officeDocument/2006/relationships/hyperlink" Target="https://secure.gcmtotalsolutions.com/league/reports/standingsDetails.aspx?golferID=2866&amp;weekNum=10&amp;aID=26" TargetMode="External"/><Relationship Id="rId2265" Type="http://schemas.openxmlformats.org/officeDocument/2006/relationships/hyperlink" Target="https://secure.gcmtotalsolutions.com/league/reports/standingsDetails.aspx?golferID=2879&amp;weekNum=9&amp;aID=26" TargetMode="External"/><Relationship Id="rId237" Type="http://schemas.openxmlformats.org/officeDocument/2006/relationships/hyperlink" Target="https://secure.gcmtotalsolutions.com/league/reports/standingsDetails.aspx?golferID=2754&amp;weekNum=13&amp;aID=26" TargetMode="External"/><Relationship Id="rId791" Type="http://schemas.openxmlformats.org/officeDocument/2006/relationships/hyperlink" Target="https://secure.gcmtotalsolutions.com/league/reports/standingsDetails.aspx?golferID=2787&amp;weekNum=7&amp;aID=26" TargetMode="External"/><Relationship Id="rId1074" Type="http://schemas.openxmlformats.org/officeDocument/2006/relationships/hyperlink" Target="https://secure.gcmtotalsolutions.com/league/reports/standingsDetails.aspx?golferID=2804&amp;weekNum=2&amp;aID=26" TargetMode="External"/><Relationship Id="rId2472" Type="http://schemas.openxmlformats.org/officeDocument/2006/relationships/hyperlink" Target="https://secure.gcmtotalsolutions.com/league/reports/standingsDetails.aspx?golferID=2892&amp;weekNum=8&amp;aID=26" TargetMode="External"/><Relationship Id="rId444" Type="http://schemas.openxmlformats.org/officeDocument/2006/relationships/hyperlink" Target="https://secure.gcmtotalsolutions.com/league/reports/standingsDetails.aspx?golferID=2766&amp;weekNum=12&amp;aID=26" TargetMode="External"/><Relationship Id="rId651" Type="http://schemas.openxmlformats.org/officeDocument/2006/relationships/hyperlink" Target="https://secure.gcmtotalsolutions.com/league/reports/standingsDetails.aspx?golferID=2778&amp;weekNum=11&amp;aID=26" TargetMode="External"/><Relationship Id="rId1281" Type="http://schemas.openxmlformats.org/officeDocument/2006/relationships/hyperlink" Target="https://secure.gcmtotalsolutions.com/league/reports/standingsDetails.aspx?golferID=2818&amp;weekNum=1&amp;aID=26" TargetMode="External"/><Relationship Id="rId2125" Type="http://schemas.openxmlformats.org/officeDocument/2006/relationships/hyperlink" Target="https://secure.gcmtotalsolutions.com/league/reports/standingsDetails.aspx?golferID=2870&amp;weekNum=13&amp;aID=26" TargetMode="External"/><Relationship Id="rId2332" Type="http://schemas.openxmlformats.org/officeDocument/2006/relationships/hyperlink" Target="https://secure.gcmtotalsolutions.com/league/reports/standingsDetails.aspx?golferID=2883&amp;weekNum=12&amp;aID=26" TargetMode="External"/><Relationship Id="rId304" Type="http://schemas.openxmlformats.org/officeDocument/2006/relationships/hyperlink" Target="https://secure.gcmtotalsolutions.com/league/reports/standingsDetails.aspx?golferID=2757&amp;weekNum=16&amp;aID=26" TargetMode="External"/><Relationship Id="rId511" Type="http://schemas.openxmlformats.org/officeDocument/2006/relationships/hyperlink" Target="https://secure.gcmtotalsolutions.com/league/reports/standingsDetails.aspx?golferID=2770&amp;weekNum=15&amp;aID=26" TargetMode="External"/><Relationship Id="rId1141" Type="http://schemas.openxmlformats.org/officeDocument/2006/relationships/hyperlink" Target="https://secure.gcmtotalsolutions.com/league/reports/standingsDetails.aspx?golferID=2809&amp;weekNum=5&amp;aID=26" TargetMode="External"/><Relationship Id="rId1001" Type="http://schemas.openxmlformats.org/officeDocument/2006/relationships/hyperlink" Target="https://secure.gcmtotalsolutions.com/league/reports/standingsDetails.aspx?golferID=2800&amp;weekNum=9&amp;aID=26" TargetMode="External"/><Relationship Id="rId1958" Type="http://schemas.openxmlformats.org/officeDocument/2006/relationships/hyperlink" Target="https://secure.gcmtotalsolutions.com/league/reports/standingsDetails.aspx?golferID=2860&amp;weekNum=6&amp;aID=26" TargetMode="External"/><Relationship Id="rId1818" Type="http://schemas.openxmlformats.org/officeDocument/2006/relationships/hyperlink" Target="https://secure.gcmtotalsolutions.com/league/reports/standingsDetails.aspx?golferID=2850&amp;weekNum=10&amp;aID=26" TargetMode="External"/><Relationship Id="rId161" Type="http://schemas.openxmlformats.org/officeDocument/2006/relationships/hyperlink" Target="https://secure.gcmtotalsolutions.com/league/reports/standingsDetails.aspx?golferID=2750&amp;weekNum=1&amp;aID=26" TargetMode="External"/><Relationship Id="rId2799" Type="http://schemas.openxmlformats.org/officeDocument/2006/relationships/hyperlink" Target="https://secure.gcmtotalsolutions.com/league/reports/standingsDetails.aspx?golferID=2911&amp;weekNum=15&amp;aID=26" TargetMode="External"/><Relationship Id="rId978" Type="http://schemas.openxmlformats.org/officeDocument/2006/relationships/hyperlink" Target="https://secure.gcmtotalsolutions.com/league/reports/standingsDetails.aspx?golferID=2799&amp;weekNum=2&amp;aID=26" TargetMode="External"/><Relationship Id="rId2659" Type="http://schemas.openxmlformats.org/officeDocument/2006/relationships/hyperlink" Target="https://secure.gcmtotalsolutions.com/league/reports/standingsDetails.aspx?golferID=2903&amp;weekNum=3&amp;aID=26" TargetMode="External"/><Relationship Id="rId838" Type="http://schemas.openxmlformats.org/officeDocument/2006/relationships/hyperlink" Target="https://secure.gcmtotalsolutions.com/league/reports/standingsDetails.aspx?golferID=2790&amp;weekNum=6&amp;aID=26" TargetMode="External"/><Relationship Id="rId1468" Type="http://schemas.openxmlformats.org/officeDocument/2006/relationships/hyperlink" Target="https://secure.gcmtotalsolutions.com/league/reports/standingsDetails.aspx?golferID=2828&amp;weekNum=12&amp;aID=26" TargetMode="External"/><Relationship Id="rId1675" Type="http://schemas.openxmlformats.org/officeDocument/2006/relationships/hyperlink" Target="https://secure.gcmtotalsolutions.com/league/reports/standingsDetails.aspx?golferID=2841&amp;weekNum=11&amp;aID=26" TargetMode="External"/><Relationship Id="rId1882" Type="http://schemas.openxmlformats.org/officeDocument/2006/relationships/hyperlink" Target="https://secure.gcmtotalsolutions.com/league/reports/standingsDetails.aspx?golferID=2855&amp;weekNum=10&amp;aID=26" TargetMode="External"/><Relationship Id="rId2519" Type="http://schemas.openxmlformats.org/officeDocument/2006/relationships/hyperlink" Target="https://secure.gcmtotalsolutions.com/league/reports/standingsDetails.aspx?golferID=2894&amp;weekNum=7&amp;aID=26" TargetMode="External"/><Relationship Id="rId2726" Type="http://schemas.openxmlformats.org/officeDocument/2006/relationships/hyperlink" Target="https://secure.gcmtotalsolutions.com/league/reports/standingsDetails.aspx?golferID=2907&amp;weekNum=6&amp;aID=26" TargetMode="External"/><Relationship Id="rId1328" Type="http://schemas.openxmlformats.org/officeDocument/2006/relationships/hyperlink" Target="https://secure.gcmtotalsolutions.com/league/reports/standingsDetails.aspx?golferID=2913&amp;weekNum=16&amp;aID=26" TargetMode="External"/><Relationship Id="rId1535" Type="http://schemas.openxmlformats.org/officeDocument/2006/relationships/hyperlink" Target="https://secure.gcmtotalsolutions.com/league/reports/standingsDetails.aspx?golferID=2832&amp;weekNum=15&amp;aID=26" TargetMode="External"/><Relationship Id="rId905" Type="http://schemas.openxmlformats.org/officeDocument/2006/relationships/hyperlink" Target="https://secure.gcmtotalsolutions.com/league/reports/standingsDetails.aspx?golferID=2794&amp;weekNum=9&amp;aID=26" TargetMode="External"/><Relationship Id="rId1742" Type="http://schemas.openxmlformats.org/officeDocument/2006/relationships/hyperlink" Target="https://secure.gcmtotalsolutions.com/league/reports/standingsDetails.aspx?golferID=2845&amp;weekNum=14&amp;aID=26" TargetMode="External"/><Relationship Id="rId34" Type="http://schemas.openxmlformats.org/officeDocument/2006/relationships/hyperlink" Target="https://secure.gcmtotalsolutions.com/league/reports/standingsDetails.aspx?golferID=2741&amp;weekNum=2&amp;aID=26" TargetMode="External"/><Relationship Id="rId1602" Type="http://schemas.openxmlformats.org/officeDocument/2006/relationships/hyperlink" Target="https://secure.gcmtotalsolutions.com/league/reports/standingsDetails.aspx?golferID=2837&amp;weekNum=2&amp;aID=26" TargetMode="External"/><Relationship Id="rId488" Type="http://schemas.openxmlformats.org/officeDocument/2006/relationships/hyperlink" Target="https://secure.gcmtotalsolutions.com/league/reports/standingsDetails.aspx?golferID=2769&amp;weekNum=8&amp;aID=26" TargetMode="External"/><Relationship Id="rId695" Type="http://schemas.openxmlformats.org/officeDocument/2006/relationships/hyperlink" Target="https://secure.gcmtotalsolutions.com/league/reports/standingsDetails.aspx?golferID=2781&amp;weekNum=7&amp;aID=26" TargetMode="External"/><Relationship Id="rId2169" Type="http://schemas.openxmlformats.org/officeDocument/2006/relationships/hyperlink" Target="https://secure.gcmtotalsolutions.com/league/reports/standingsDetails.aspx?golferID=2873&amp;weekNum=9&amp;aID=26" TargetMode="External"/><Relationship Id="rId2376" Type="http://schemas.openxmlformats.org/officeDocument/2006/relationships/hyperlink" Target="https://secure.gcmtotalsolutions.com/league/reports/standingsDetails.aspx?golferID=2886&amp;weekNum=8&amp;aID=26" TargetMode="External"/><Relationship Id="rId2583" Type="http://schemas.openxmlformats.org/officeDocument/2006/relationships/hyperlink" Target="https://secure.gcmtotalsolutions.com/league/reports/standingsDetails.aspx?golferID=2898&amp;weekNum=7&amp;aID=26" TargetMode="External"/><Relationship Id="rId2790" Type="http://schemas.openxmlformats.org/officeDocument/2006/relationships/hyperlink" Target="https://secure.gcmtotalsolutions.com/league/reports/standingsDetails.aspx?golferID=2911&amp;weekNum=6&amp;aID=26" TargetMode="External"/><Relationship Id="rId348" Type="http://schemas.openxmlformats.org/officeDocument/2006/relationships/hyperlink" Target="https://secure.gcmtotalsolutions.com/league/reports/standingsDetails.aspx?golferID=2760&amp;weekNum=12&amp;aID=26" TargetMode="External"/><Relationship Id="rId555" Type="http://schemas.openxmlformats.org/officeDocument/2006/relationships/hyperlink" Target="https://secure.gcmtotalsolutions.com/league/reports/standingsDetails.aspx?golferID=2772&amp;weekNum=11&amp;aID=26" TargetMode="External"/><Relationship Id="rId762" Type="http://schemas.openxmlformats.org/officeDocument/2006/relationships/hyperlink" Target="https://secure.gcmtotalsolutions.com/league/reports/standingsDetails.aspx?golferID=2785&amp;weekNum=10&amp;aID=26" TargetMode="External"/><Relationship Id="rId1185" Type="http://schemas.openxmlformats.org/officeDocument/2006/relationships/hyperlink" Target="https://secure.gcmtotalsolutions.com/league/reports/standingsDetails.aspx?golferID=2812&amp;weekNum=1&amp;aID=26" TargetMode="External"/><Relationship Id="rId1392" Type="http://schemas.openxmlformats.org/officeDocument/2006/relationships/hyperlink" Target="https://secure.gcmtotalsolutions.com/league/reports/standingsDetails.aspx?golferID=2823&amp;weekNum=16&amp;aID=26" TargetMode="External"/><Relationship Id="rId2029" Type="http://schemas.openxmlformats.org/officeDocument/2006/relationships/hyperlink" Target="https://secure.gcmtotalsolutions.com/league/reports/standingsDetails.aspx?golferID=2864&amp;weekNum=13&amp;aID=26" TargetMode="External"/><Relationship Id="rId2236" Type="http://schemas.openxmlformats.org/officeDocument/2006/relationships/hyperlink" Target="https://secure.gcmtotalsolutions.com/league/reports/standingsDetails.aspx?golferID=2877&amp;weekNum=12&amp;aID=26" TargetMode="External"/><Relationship Id="rId2443" Type="http://schemas.openxmlformats.org/officeDocument/2006/relationships/hyperlink" Target="https://secure.gcmtotalsolutions.com/league/reports/standingsDetails.aspx?golferID=2890&amp;weekNum=11&amp;aID=26" TargetMode="External"/><Relationship Id="rId2650" Type="http://schemas.openxmlformats.org/officeDocument/2006/relationships/hyperlink" Target="https://secure.gcmtotalsolutions.com/league/reports/standingsDetails.aspx?golferID=2902&amp;weekNum=10&amp;aID=26" TargetMode="External"/><Relationship Id="rId208" Type="http://schemas.openxmlformats.org/officeDocument/2006/relationships/hyperlink" Target="https://secure.gcmtotalsolutions.com/league/reports/standingsDetails.aspx?golferID=2752&amp;weekNum=16&amp;aID=26" TargetMode="External"/><Relationship Id="rId415" Type="http://schemas.openxmlformats.org/officeDocument/2006/relationships/hyperlink" Target="https://secure.gcmtotalsolutions.com/league/reports/standingsDetails.aspx?golferID=2764&amp;weekNum=15&amp;aID=26" TargetMode="External"/><Relationship Id="rId622" Type="http://schemas.openxmlformats.org/officeDocument/2006/relationships/hyperlink" Target="https://secure.gcmtotalsolutions.com/league/reports/standingsDetails.aspx?golferID=2776&amp;weekNum=14&amp;aID=26" TargetMode="External"/><Relationship Id="rId1045" Type="http://schemas.openxmlformats.org/officeDocument/2006/relationships/hyperlink" Target="https://secure.gcmtotalsolutions.com/league/reports/standingsDetails.aspx?golferID=2802&amp;weekNum=5&amp;aID=26" TargetMode="External"/><Relationship Id="rId1252" Type="http://schemas.openxmlformats.org/officeDocument/2006/relationships/hyperlink" Target="https://secure.gcmtotalsolutions.com/league/reports/standingsDetails.aspx?golferID=2816&amp;weekNum=4&amp;aID=26" TargetMode="External"/><Relationship Id="rId2303" Type="http://schemas.openxmlformats.org/officeDocument/2006/relationships/hyperlink" Target="https://secure.gcmtotalsolutions.com/league/reports/standingsDetails.aspx?golferID=2881&amp;weekNum=15&amp;aID=26" TargetMode="External"/><Relationship Id="rId2510" Type="http://schemas.openxmlformats.org/officeDocument/2006/relationships/hyperlink" Target="https://secure.gcmtotalsolutions.com/league/reports/standingsDetails.aspx?golferID=2914&amp;weekNum=14&amp;aID=26" TargetMode="External"/><Relationship Id="rId1112" Type="http://schemas.openxmlformats.org/officeDocument/2006/relationships/hyperlink" Target="https://secure.gcmtotalsolutions.com/league/reports/standingsDetails.aspx?golferID=2807&amp;weekNum=8&amp;aID=26" TargetMode="External"/><Relationship Id="rId1929" Type="http://schemas.openxmlformats.org/officeDocument/2006/relationships/hyperlink" Target="https://secure.gcmtotalsolutions.com/league/reports/standingsDetails.aspx?golferID=2858&amp;weekNum=9&amp;aID=26" TargetMode="External"/><Relationship Id="rId2093" Type="http://schemas.openxmlformats.org/officeDocument/2006/relationships/hyperlink" Target="https://secure.gcmtotalsolutions.com/league/reports/standingsDetails.aspx?golferID=2868&amp;weekNum=13&amp;aID=26" TargetMode="External"/><Relationship Id="rId272" Type="http://schemas.openxmlformats.org/officeDocument/2006/relationships/hyperlink" Target="https://secure.gcmtotalsolutions.com/league/reports/standingsDetails.aspx?golferID=2756&amp;weekNum=16&amp;aID=26" TargetMode="External"/><Relationship Id="rId2160" Type="http://schemas.openxmlformats.org/officeDocument/2006/relationships/hyperlink" Target="https://secure.gcmtotalsolutions.com/league/reports/standingsDetails.aspx?golferID=2872&amp;weekNum=16&amp;aID=26" TargetMode="External"/><Relationship Id="rId132" Type="http://schemas.openxmlformats.org/officeDocument/2006/relationships/hyperlink" Target="https://secure.gcmtotalsolutions.com/league/reports/standingsDetails.aspx?golferID=2748&amp;weekNum=4&amp;aID=26" TargetMode="External"/><Relationship Id="rId2020" Type="http://schemas.openxmlformats.org/officeDocument/2006/relationships/hyperlink" Target="https://secure.gcmtotalsolutions.com/league/reports/standingsDetails.aspx?golferID=2864&amp;weekNum=4&amp;aID=26" TargetMode="External"/><Relationship Id="rId1579" Type="http://schemas.openxmlformats.org/officeDocument/2006/relationships/hyperlink" Target="https://secure.gcmtotalsolutions.com/league/reports/standingsDetails.aspx?golferID=2835&amp;weekNum=11&amp;aID=26" TargetMode="External"/><Relationship Id="rId949" Type="http://schemas.openxmlformats.org/officeDocument/2006/relationships/hyperlink" Target="https://secure.gcmtotalsolutions.com/league/reports/standingsDetails.aspx?golferID=2797&amp;weekNum=5&amp;aID=26" TargetMode="External"/><Relationship Id="rId1786" Type="http://schemas.openxmlformats.org/officeDocument/2006/relationships/hyperlink" Target="https://secure.gcmtotalsolutions.com/league/reports/standingsDetails.aspx?golferID=2848&amp;weekNum=10&amp;aID=26" TargetMode="External"/><Relationship Id="rId1993" Type="http://schemas.openxmlformats.org/officeDocument/2006/relationships/hyperlink" Target="https://secure.gcmtotalsolutions.com/league/reports/standingsDetails.aspx?golferID=2862&amp;weekNum=9&amp;aID=26" TargetMode="External"/><Relationship Id="rId78" Type="http://schemas.openxmlformats.org/officeDocument/2006/relationships/hyperlink" Target="https://secure.gcmtotalsolutions.com/league/reports/standingsDetails.aspx?golferID=2743&amp;weekNum=14&amp;aID=26" TargetMode="External"/><Relationship Id="rId809" Type="http://schemas.openxmlformats.org/officeDocument/2006/relationships/hyperlink" Target="https://secure.gcmtotalsolutions.com/league/reports/standingsDetails.aspx?golferID=2788&amp;weekNum=9&amp;aID=26" TargetMode="External"/><Relationship Id="rId1439" Type="http://schemas.openxmlformats.org/officeDocument/2006/relationships/hyperlink" Target="https://secure.gcmtotalsolutions.com/league/reports/standingsDetails.aspx?golferID=2826&amp;weekNum=15&amp;aID=26" TargetMode="External"/><Relationship Id="rId1646" Type="http://schemas.openxmlformats.org/officeDocument/2006/relationships/hyperlink" Target="https://secure.gcmtotalsolutions.com/league/reports/standingsDetails.aspx?golferID=2839&amp;weekNum=14&amp;aID=26" TargetMode="External"/><Relationship Id="rId1853" Type="http://schemas.openxmlformats.org/officeDocument/2006/relationships/hyperlink" Target="https://secure.gcmtotalsolutions.com/league/reports/standingsDetails.aspx?golferID=2852&amp;weekNum=13&amp;aID=26" TargetMode="External"/><Relationship Id="rId1506" Type="http://schemas.openxmlformats.org/officeDocument/2006/relationships/hyperlink" Target="https://secure.gcmtotalsolutions.com/league/reports/standingsDetails.aspx?golferID=2831&amp;weekNum=2&amp;aID=26" TargetMode="External"/><Relationship Id="rId1713" Type="http://schemas.openxmlformats.org/officeDocument/2006/relationships/hyperlink" Target="https://secure.gcmtotalsolutions.com/league/reports/standingsDetails.aspx?golferID=2844&amp;weekNum=1&amp;aID=26" TargetMode="External"/><Relationship Id="rId1920" Type="http://schemas.openxmlformats.org/officeDocument/2006/relationships/hyperlink" Target="https://secure.gcmtotalsolutions.com/league/reports/standingsDetails.aspx?golferID=2857&amp;weekNum=16&amp;aID=26" TargetMode="External"/><Relationship Id="rId599" Type="http://schemas.openxmlformats.org/officeDocument/2006/relationships/hyperlink" Target="https://secure.gcmtotalsolutions.com/league/reports/standingsDetails.aspx?golferID=2775&amp;weekNum=7&amp;aID=26" TargetMode="External"/><Relationship Id="rId2487" Type="http://schemas.openxmlformats.org/officeDocument/2006/relationships/hyperlink" Target="https://secure.gcmtotalsolutions.com/league/reports/standingsDetails.aspx?golferID=2893&amp;weekNum=7&amp;aID=26" TargetMode="External"/><Relationship Id="rId2694" Type="http://schemas.openxmlformats.org/officeDocument/2006/relationships/hyperlink" Target="https://secure.gcmtotalsolutions.com/league/reports/standingsDetails.aspx?golferID=2905&amp;weekNum=6&amp;aID=26" TargetMode="External"/><Relationship Id="rId459" Type="http://schemas.openxmlformats.org/officeDocument/2006/relationships/hyperlink" Target="https://secure.gcmtotalsolutions.com/league/reports/standingsDetails.aspx?golferID=2767&amp;weekNum=11&amp;aID=26" TargetMode="External"/><Relationship Id="rId666" Type="http://schemas.openxmlformats.org/officeDocument/2006/relationships/hyperlink" Target="https://secure.gcmtotalsolutions.com/league/reports/standingsDetails.aspx?golferID=2779&amp;weekNum=10&amp;aID=26" TargetMode="External"/><Relationship Id="rId873" Type="http://schemas.openxmlformats.org/officeDocument/2006/relationships/hyperlink" Target="https://secure.gcmtotalsolutions.com/league/reports/standingsDetails.aspx?golferID=2792&amp;weekNum=9&amp;aID=26" TargetMode="External"/><Relationship Id="rId1089" Type="http://schemas.openxmlformats.org/officeDocument/2006/relationships/hyperlink" Target="https://secure.gcmtotalsolutions.com/league/reports/standingsDetails.aspx?golferID=2806&amp;weekNum=1&amp;aID=26" TargetMode="External"/><Relationship Id="rId1296" Type="http://schemas.openxmlformats.org/officeDocument/2006/relationships/hyperlink" Target="https://secure.gcmtotalsolutions.com/league/reports/standingsDetails.aspx?golferID=2818&amp;weekNum=16&amp;aID=26" TargetMode="External"/><Relationship Id="rId2347" Type="http://schemas.openxmlformats.org/officeDocument/2006/relationships/hyperlink" Target="https://secure.gcmtotalsolutions.com/league/reports/standingsDetails.aspx?golferID=2884&amp;weekNum=11&amp;aID=26" TargetMode="External"/><Relationship Id="rId2554" Type="http://schemas.openxmlformats.org/officeDocument/2006/relationships/hyperlink" Target="https://secure.gcmtotalsolutions.com/league/reports/standingsDetails.aspx?golferID=2896&amp;weekNum=10&amp;aID=26" TargetMode="External"/><Relationship Id="rId319" Type="http://schemas.openxmlformats.org/officeDocument/2006/relationships/hyperlink" Target="https://secure.gcmtotalsolutions.com/league/reports/standingsDetails.aspx?golferID=2758&amp;weekNum=15&amp;aID=26" TargetMode="External"/><Relationship Id="rId526" Type="http://schemas.openxmlformats.org/officeDocument/2006/relationships/hyperlink" Target="https://secure.gcmtotalsolutions.com/league/reports/standingsDetails.aspx?golferID=2912&amp;weekNum=14&amp;aID=26" TargetMode="External"/><Relationship Id="rId1156" Type="http://schemas.openxmlformats.org/officeDocument/2006/relationships/hyperlink" Target="https://secure.gcmtotalsolutions.com/league/reports/standingsDetails.aspx?golferID=2810&amp;weekNum=4&amp;aID=26" TargetMode="External"/><Relationship Id="rId1363" Type="http://schemas.openxmlformats.org/officeDocument/2006/relationships/hyperlink" Target="https://secure.gcmtotalsolutions.com/league/reports/standingsDetails.aspx?golferID=2822&amp;weekNum=3&amp;aID=26" TargetMode="External"/><Relationship Id="rId2207" Type="http://schemas.openxmlformats.org/officeDocument/2006/relationships/hyperlink" Target="https://secure.gcmtotalsolutions.com/league/reports/standingsDetails.aspx?golferID=2875&amp;weekNum=15&amp;aID=26" TargetMode="External"/><Relationship Id="rId2761" Type="http://schemas.openxmlformats.org/officeDocument/2006/relationships/hyperlink" Target="https://secure.gcmtotalsolutions.com/league/reports/standingsDetails.aspx?golferID=2909&amp;weekNum=9&amp;aID=26" TargetMode="External"/><Relationship Id="rId733" Type="http://schemas.openxmlformats.org/officeDocument/2006/relationships/hyperlink" Target="https://secure.gcmtotalsolutions.com/league/reports/standingsDetails.aspx?golferID=2783&amp;weekNum=13&amp;aID=26" TargetMode="External"/><Relationship Id="rId940" Type="http://schemas.openxmlformats.org/officeDocument/2006/relationships/hyperlink" Target="https://secure.gcmtotalsolutions.com/league/reports/standingsDetails.aspx?golferID=2796&amp;weekNum=12&amp;aID=26" TargetMode="External"/><Relationship Id="rId1016" Type="http://schemas.openxmlformats.org/officeDocument/2006/relationships/hyperlink" Target="https://secure.gcmtotalsolutions.com/league/reports/standingsDetails.aspx?golferID=2801&amp;weekNum=8&amp;aID=26" TargetMode="External"/><Relationship Id="rId1570" Type="http://schemas.openxmlformats.org/officeDocument/2006/relationships/hyperlink" Target="https://secure.gcmtotalsolutions.com/league/reports/standingsDetails.aspx?golferID=2835&amp;weekNum=2&amp;aID=26" TargetMode="External"/><Relationship Id="rId2414" Type="http://schemas.openxmlformats.org/officeDocument/2006/relationships/hyperlink" Target="https://secure.gcmtotalsolutions.com/league/reports/standingsDetails.aspx?golferID=2888&amp;weekNum=14&amp;aID=26" TargetMode="External"/><Relationship Id="rId2621" Type="http://schemas.openxmlformats.org/officeDocument/2006/relationships/hyperlink" Target="https://secure.gcmtotalsolutions.com/league/reports/standingsDetails.aspx?golferID=2900&amp;weekNum=13&amp;aID=26" TargetMode="External"/><Relationship Id="rId800" Type="http://schemas.openxmlformats.org/officeDocument/2006/relationships/hyperlink" Target="https://secure.gcmtotalsolutions.com/league/reports/standingsDetails.aspx?golferID=2787&amp;weekNum=16&amp;aID=26" TargetMode="External"/><Relationship Id="rId1223" Type="http://schemas.openxmlformats.org/officeDocument/2006/relationships/hyperlink" Target="https://secure.gcmtotalsolutions.com/league/reports/standingsDetails.aspx?golferID=2814&amp;weekNum=7&amp;aID=26" TargetMode="External"/><Relationship Id="rId1430" Type="http://schemas.openxmlformats.org/officeDocument/2006/relationships/hyperlink" Target="https://secure.gcmtotalsolutions.com/league/reports/standingsDetails.aspx?golferID=2826&amp;weekNum=6&amp;aID=26" TargetMode="External"/><Relationship Id="rId176" Type="http://schemas.openxmlformats.org/officeDocument/2006/relationships/hyperlink" Target="https://secure.gcmtotalsolutions.com/league/reports/standingsDetails.aspx?golferID=2750&amp;weekNum=16&amp;aID=26" TargetMode="External"/><Relationship Id="rId383" Type="http://schemas.openxmlformats.org/officeDocument/2006/relationships/hyperlink" Target="https://secure.gcmtotalsolutions.com/league/reports/standingsDetails.aspx?golferID=2762&amp;weekNum=15&amp;aID=26" TargetMode="External"/><Relationship Id="rId590" Type="http://schemas.openxmlformats.org/officeDocument/2006/relationships/hyperlink" Target="https://secure.gcmtotalsolutions.com/league/reports/standingsDetails.aspx?golferID=2774&amp;weekNum=14&amp;aID=26" TargetMode="External"/><Relationship Id="rId2064" Type="http://schemas.openxmlformats.org/officeDocument/2006/relationships/hyperlink" Target="https://secure.gcmtotalsolutions.com/league/reports/standingsDetails.aspx?golferID=2866&amp;weekNum=16&amp;aID=26" TargetMode="External"/><Relationship Id="rId2271" Type="http://schemas.openxmlformats.org/officeDocument/2006/relationships/hyperlink" Target="https://secure.gcmtotalsolutions.com/league/reports/standingsDetails.aspx?golferID=2879&amp;weekNum=15&amp;aID=26" TargetMode="External"/><Relationship Id="rId243" Type="http://schemas.openxmlformats.org/officeDocument/2006/relationships/hyperlink" Target="https://secure.gcmtotalsolutions.com/league/reports/standingsDetails.aspx?golferID=2755&amp;weekNum=3&amp;aID=26" TargetMode="External"/><Relationship Id="rId450" Type="http://schemas.openxmlformats.org/officeDocument/2006/relationships/hyperlink" Target="https://secure.gcmtotalsolutions.com/league/reports/standingsDetails.aspx?golferID=2767&amp;weekNum=2&amp;aID=26" TargetMode="External"/><Relationship Id="rId1080" Type="http://schemas.openxmlformats.org/officeDocument/2006/relationships/hyperlink" Target="https://secure.gcmtotalsolutions.com/league/reports/standingsDetails.aspx?golferID=2804&amp;weekNum=8&amp;aID=26" TargetMode="External"/><Relationship Id="rId2131" Type="http://schemas.openxmlformats.org/officeDocument/2006/relationships/hyperlink" Target="https://secure.gcmtotalsolutions.com/league/reports/standingsDetails.aspx?golferID=2871&amp;weekNum=3&amp;aID=26" TargetMode="External"/><Relationship Id="rId103" Type="http://schemas.openxmlformats.org/officeDocument/2006/relationships/hyperlink" Target="https://secure.gcmtotalsolutions.com/league/reports/standingsDetails.aspx?golferID=2745&amp;weekNum=7&amp;aID=26" TargetMode="External"/><Relationship Id="rId310" Type="http://schemas.openxmlformats.org/officeDocument/2006/relationships/hyperlink" Target="https://secure.gcmtotalsolutions.com/league/reports/standingsDetails.aspx?golferID=2758&amp;weekNum=6&amp;aID=26" TargetMode="External"/><Relationship Id="rId1897" Type="http://schemas.openxmlformats.org/officeDocument/2006/relationships/hyperlink" Target="https://secure.gcmtotalsolutions.com/league/reports/standingsDetails.aspx?golferID=2856&amp;weekNum=9&amp;aID=26" TargetMode="External"/><Relationship Id="rId1757" Type="http://schemas.openxmlformats.org/officeDocument/2006/relationships/hyperlink" Target="https://secure.gcmtotalsolutions.com/league/reports/standingsDetails.aspx?golferID=2846&amp;weekNum=13&amp;aID=26" TargetMode="External"/><Relationship Id="rId1964" Type="http://schemas.openxmlformats.org/officeDocument/2006/relationships/hyperlink" Target="https://secure.gcmtotalsolutions.com/league/reports/standingsDetails.aspx?golferID=2860&amp;weekNum=12&amp;aID=26" TargetMode="External"/><Relationship Id="rId49" Type="http://schemas.openxmlformats.org/officeDocument/2006/relationships/hyperlink" Target="https://secure.gcmtotalsolutions.com/league/reports/standingsDetails.aspx?golferID=2742&amp;weekNum=1&amp;aID=26" TargetMode="External"/><Relationship Id="rId1617" Type="http://schemas.openxmlformats.org/officeDocument/2006/relationships/hyperlink" Target="https://secure.gcmtotalsolutions.com/league/reports/standingsDetails.aspx?golferID=2838&amp;weekNum=1&amp;aID=26" TargetMode="External"/><Relationship Id="rId1824" Type="http://schemas.openxmlformats.org/officeDocument/2006/relationships/hyperlink" Target="https://secure.gcmtotalsolutions.com/league/reports/standingsDetails.aspx?golferID=2850&amp;weekNum=16&amp;aID=26" TargetMode="External"/><Relationship Id="rId2598" Type="http://schemas.openxmlformats.org/officeDocument/2006/relationships/hyperlink" Target="https://secure.gcmtotalsolutions.com/league/reports/standingsDetails.aspx?golferID=2899&amp;weekNum=6&amp;aID=26" TargetMode="External"/><Relationship Id="rId777" Type="http://schemas.openxmlformats.org/officeDocument/2006/relationships/hyperlink" Target="https://secure.gcmtotalsolutions.com/league/reports/standingsDetails.aspx?golferID=2786&amp;weekNum=9&amp;aID=26" TargetMode="External"/><Relationship Id="rId984" Type="http://schemas.openxmlformats.org/officeDocument/2006/relationships/hyperlink" Target="https://secure.gcmtotalsolutions.com/league/reports/standingsDetails.aspx?golferID=2799&amp;weekNum=8&amp;aID=26" TargetMode="External"/><Relationship Id="rId2458" Type="http://schemas.openxmlformats.org/officeDocument/2006/relationships/hyperlink" Target="https://secure.gcmtotalsolutions.com/league/reports/standingsDetails.aspx?golferID=2891&amp;weekNum=10&amp;aID=26" TargetMode="External"/><Relationship Id="rId2665" Type="http://schemas.openxmlformats.org/officeDocument/2006/relationships/hyperlink" Target="https://secure.gcmtotalsolutions.com/league/reports/standingsDetails.aspx?golferID=2903&amp;weekNum=9&amp;aID=26" TargetMode="External"/><Relationship Id="rId637" Type="http://schemas.openxmlformats.org/officeDocument/2006/relationships/hyperlink" Target="https://secure.gcmtotalsolutions.com/league/reports/standingsDetails.aspx?golferID=2777&amp;weekNum=13&amp;aID=26" TargetMode="External"/><Relationship Id="rId844" Type="http://schemas.openxmlformats.org/officeDocument/2006/relationships/hyperlink" Target="https://secure.gcmtotalsolutions.com/league/reports/standingsDetails.aspx?golferID=2790&amp;weekNum=12&amp;aID=26" TargetMode="External"/><Relationship Id="rId1267" Type="http://schemas.openxmlformats.org/officeDocument/2006/relationships/hyperlink" Target="https://secure.gcmtotalsolutions.com/league/reports/standingsDetails.aspx?golferID=2817&amp;weekNum=3&amp;aID=26" TargetMode="External"/><Relationship Id="rId1474" Type="http://schemas.openxmlformats.org/officeDocument/2006/relationships/hyperlink" Target="https://secure.gcmtotalsolutions.com/league/reports/standingsDetails.aspx?golferID=2829&amp;weekNum=2&amp;aID=26" TargetMode="External"/><Relationship Id="rId1681" Type="http://schemas.openxmlformats.org/officeDocument/2006/relationships/hyperlink" Target="https://secure.gcmtotalsolutions.com/league/reports/standingsDetails.aspx?golferID=2842&amp;weekNum=1&amp;aID=26" TargetMode="External"/><Relationship Id="rId2318" Type="http://schemas.openxmlformats.org/officeDocument/2006/relationships/hyperlink" Target="https://secure.gcmtotalsolutions.com/league/reports/standingsDetails.aspx?golferID=2882&amp;weekNum=14&amp;aID=26" TargetMode="External"/><Relationship Id="rId2525" Type="http://schemas.openxmlformats.org/officeDocument/2006/relationships/hyperlink" Target="https://secure.gcmtotalsolutions.com/league/reports/standingsDetails.aspx?golferID=2894&amp;weekNum=13&amp;aID=26" TargetMode="External"/><Relationship Id="rId2732" Type="http://schemas.openxmlformats.org/officeDocument/2006/relationships/hyperlink" Target="https://secure.gcmtotalsolutions.com/league/reports/standingsDetails.aspx?golferID=2907&amp;weekNum=12&amp;aID=26" TargetMode="External"/><Relationship Id="rId704" Type="http://schemas.openxmlformats.org/officeDocument/2006/relationships/hyperlink" Target="https://secure.gcmtotalsolutions.com/league/reports/standingsDetails.aspx?golferID=2781&amp;weekNum=16&amp;aID=26" TargetMode="External"/><Relationship Id="rId911" Type="http://schemas.openxmlformats.org/officeDocument/2006/relationships/hyperlink" Target="https://secure.gcmtotalsolutions.com/league/reports/standingsDetails.aspx?golferID=2794&amp;weekNum=15&amp;aID=26" TargetMode="External"/><Relationship Id="rId1127" Type="http://schemas.openxmlformats.org/officeDocument/2006/relationships/hyperlink" Target="https://secure.gcmtotalsolutions.com/league/reports/standingsDetails.aspx?golferID=2808&amp;weekNum=7&amp;aID=26" TargetMode="External"/><Relationship Id="rId1334" Type="http://schemas.openxmlformats.org/officeDocument/2006/relationships/hyperlink" Target="https://secure.gcmtotalsolutions.com/league/reports/standingsDetails.aspx?golferID=2820&amp;weekNum=6&amp;aID=26" TargetMode="External"/><Relationship Id="rId1541" Type="http://schemas.openxmlformats.org/officeDocument/2006/relationships/hyperlink" Target="https://secure.gcmtotalsolutions.com/league/reports/standingsDetails.aspx?golferID=2833&amp;weekNum=5&amp;aID=26" TargetMode="External"/><Relationship Id="rId40" Type="http://schemas.openxmlformats.org/officeDocument/2006/relationships/hyperlink" Target="https://secure.gcmtotalsolutions.com/league/reports/standingsDetails.aspx?golferID=2741&amp;weekNum=8&amp;aID=26" TargetMode="External"/><Relationship Id="rId1401" Type="http://schemas.openxmlformats.org/officeDocument/2006/relationships/hyperlink" Target="https://secure.gcmtotalsolutions.com/league/reports/standingsDetails.aspx?golferID=2824&amp;weekNum=9&amp;aID=26" TargetMode="External"/><Relationship Id="rId287" Type="http://schemas.openxmlformats.org/officeDocument/2006/relationships/hyperlink" Target="https://secure.gcmtotalsolutions.com/league/reports/standingsDetails.aspx?golferID=2915&amp;weekNum=15&amp;aID=26" TargetMode="External"/><Relationship Id="rId494" Type="http://schemas.openxmlformats.org/officeDocument/2006/relationships/hyperlink" Target="https://secure.gcmtotalsolutions.com/league/reports/standingsDetails.aspx?golferID=2769&amp;weekNum=14&amp;aID=26" TargetMode="External"/><Relationship Id="rId2175" Type="http://schemas.openxmlformats.org/officeDocument/2006/relationships/hyperlink" Target="https://secure.gcmtotalsolutions.com/league/reports/standingsDetails.aspx?golferID=2873&amp;weekNum=15&amp;aID=26" TargetMode="External"/><Relationship Id="rId2382" Type="http://schemas.openxmlformats.org/officeDocument/2006/relationships/hyperlink" Target="https://secure.gcmtotalsolutions.com/league/reports/standingsDetails.aspx?golferID=2886&amp;weekNum=14&amp;aID=26" TargetMode="External"/><Relationship Id="rId147" Type="http://schemas.openxmlformats.org/officeDocument/2006/relationships/hyperlink" Target="https://secure.gcmtotalsolutions.com/league/reports/standingsDetails.aspx?golferID=2749&amp;weekNum=3&amp;aID=26" TargetMode="External"/><Relationship Id="rId354" Type="http://schemas.openxmlformats.org/officeDocument/2006/relationships/hyperlink" Target="https://secure.gcmtotalsolutions.com/league/reports/standingsDetails.aspx?golferID=2761&amp;weekNum=2&amp;aID=26" TargetMode="External"/><Relationship Id="rId1191" Type="http://schemas.openxmlformats.org/officeDocument/2006/relationships/hyperlink" Target="https://secure.gcmtotalsolutions.com/league/reports/standingsDetails.aspx?golferID=2812&amp;weekNum=7&amp;aID=26" TargetMode="External"/><Relationship Id="rId2035" Type="http://schemas.openxmlformats.org/officeDocument/2006/relationships/hyperlink" Target="https://secure.gcmtotalsolutions.com/league/reports/standingsDetails.aspx?golferID=2865&amp;weekNum=3&amp;aID=26" TargetMode="External"/><Relationship Id="rId561" Type="http://schemas.openxmlformats.org/officeDocument/2006/relationships/hyperlink" Target="https://secure.gcmtotalsolutions.com/league/reports/standingsDetails.aspx?golferID=2773&amp;weekNum=1&amp;aID=26" TargetMode="External"/><Relationship Id="rId2242" Type="http://schemas.openxmlformats.org/officeDocument/2006/relationships/hyperlink" Target="https://secure.gcmtotalsolutions.com/league/reports/standingsDetails.aspx?golferID=2878&amp;weekNum=2&amp;aID=26" TargetMode="External"/><Relationship Id="rId214" Type="http://schemas.openxmlformats.org/officeDocument/2006/relationships/hyperlink" Target="https://secure.gcmtotalsolutions.com/league/reports/standingsDetails.aspx?golferID=2753&amp;weekNum=6&amp;aID=26" TargetMode="External"/><Relationship Id="rId421" Type="http://schemas.openxmlformats.org/officeDocument/2006/relationships/hyperlink" Target="https://secure.gcmtotalsolutions.com/league/reports/standingsDetails.aspx?golferID=2765&amp;weekNum=5&amp;aID=26" TargetMode="External"/><Relationship Id="rId1051" Type="http://schemas.openxmlformats.org/officeDocument/2006/relationships/hyperlink" Target="https://secure.gcmtotalsolutions.com/league/reports/standingsDetails.aspx?golferID=2802&amp;weekNum=11&amp;aID=26" TargetMode="External"/><Relationship Id="rId2102" Type="http://schemas.openxmlformats.org/officeDocument/2006/relationships/hyperlink" Target="https://secure.gcmtotalsolutions.com/league/reports/standingsDetails.aspx?golferID=2869&amp;weekNum=6&amp;aID=26" TargetMode="External"/><Relationship Id="rId1868" Type="http://schemas.openxmlformats.org/officeDocument/2006/relationships/hyperlink" Target="https://secure.gcmtotalsolutions.com/league/reports/standingsDetails.aspx?golferID=2854&amp;weekNum=12&amp;aID=26" TargetMode="External"/><Relationship Id="rId1728" Type="http://schemas.openxmlformats.org/officeDocument/2006/relationships/hyperlink" Target="https://secure.gcmtotalsolutions.com/league/reports/standingsDetails.aspx?golferID=2844&amp;weekNum=16&amp;aID=26" TargetMode="External"/><Relationship Id="rId1935" Type="http://schemas.openxmlformats.org/officeDocument/2006/relationships/hyperlink" Target="https://secure.gcmtotalsolutions.com/league/reports/standingsDetails.aspx?golferID=2858&amp;weekNum=15&amp;aID=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opLeftCell="A16" zoomScale="110" zoomScaleNormal="110" workbookViewId="0">
      <selection activeCell="B28" sqref="B28"/>
    </sheetView>
  </sheetViews>
  <sheetFormatPr defaultRowHeight="15"/>
  <cols>
    <col min="1" max="1" width="26.42578125" style="18" customWidth="1"/>
    <col min="2" max="2" width="8.7109375" style="13" customWidth="1"/>
    <col min="3" max="3" width="8.42578125" style="18" bestFit="1" customWidth="1"/>
    <col min="4" max="9" width="5.7109375" style="1" customWidth="1"/>
    <col min="10" max="10" width="7" style="1" customWidth="1"/>
    <col min="11" max="11" width="5.7109375" style="6" customWidth="1"/>
    <col min="12" max="12" width="5.7109375" style="1" customWidth="1"/>
  </cols>
  <sheetData>
    <row r="1" spans="1:12" ht="32.25" customHeight="1">
      <c r="A1" s="87" t="s">
        <v>0</v>
      </c>
      <c r="B1" s="87"/>
      <c r="C1" s="87"/>
      <c r="D1" s="87"/>
      <c r="E1" s="87"/>
      <c r="F1" s="87"/>
    </row>
    <row r="5" spans="1:12" ht="32.25" customHeight="1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>
      <c r="A6" s="19" t="s">
        <v>2</v>
      </c>
      <c r="B6" s="12" t="s">
        <v>3</v>
      </c>
      <c r="C6" s="12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9" t="s">
        <v>10</v>
      </c>
      <c r="J6" s="8" t="s">
        <v>11</v>
      </c>
      <c r="K6" s="10" t="s">
        <v>12</v>
      </c>
      <c r="L6" s="8" t="s">
        <v>13</v>
      </c>
    </row>
    <row r="7" spans="1:12">
      <c r="A7" s="17" t="s">
        <v>14</v>
      </c>
      <c r="B7" s="29">
        <f>VLOOKUP(A7,'Weekly Pts Breakdown'!$A$2:$R$17,18,FALSE)</f>
        <v>393</v>
      </c>
      <c r="C7" s="27">
        <f>MAX($B$7:$B$10)-B7</f>
        <v>0</v>
      </c>
      <c r="D7" s="11">
        <v>6</v>
      </c>
      <c r="E7" s="11">
        <v>3</v>
      </c>
      <c r="F7" s="11"/>
      <c r="G7" s="24">
        <f>D7/(SUM(D7+E7+(F7*0.05)))</f>
        <v>0.66666666666666663</v>
      </c>
      <c r="H7" s="84" t="s">
        <v>15</v>
      </c>
      <c r="I7" s="84" t="s">
        <v>16</v>
      </c>
      <c r="J7" s="82">
        <f>(((SUM(D7:F7)-1)*80)+75)-B7</f>
        <v>322</v>
      </c>
      <c r="K7" s="83">
        <f>B7-J7</f>
        <v>71</v>
      </c>
      <c r="L7" s="11" t="s">
        <v>17</v>
      </c>
    </row>
    <row r="8" spans="1:12">
      <c r="A8" s="17" t="s">
        <v>18</v>
      </c>
      <c r="B8" s="29">
        <f>VLOOKUP(A8,'Weekly Pts Breakdown'!$A$2:$R$17,18,FALSE)</f>
        <v>378</v>
      </c>
      <c r="C8" s="27">
        <f t="shared" ref="C8:C10" si="0">MAX($B$7:$B$10)-B8</f>
        <v>15</v>
      </c>
      <c r="D8" s="72">
        <v>6</v>
      </c>
      <c r="E8" s="11">
        <v>3</v>
      </c>
      <c r="F8" s="11"/>
      <c r="G8" s="24">
        <f>D8/(SUM(D8+E8+(F8*0.05)))</f>
        <v>0.66666666666666663</v>
      </c>
      <c r="H8" s="84" t="s">
        <v>15</v>
      </c>
      <c r="I8" s="84" t="s">
        <v>15</v>
      </c>
      <c r="J8" s="82">
        <f>(SUM(D8:F8)*80)-B8</f>
        <v>342</v>
      </c>
      <c r="K8" s="83">
        <f>B8-J8</f>
        <v>36</v>
      </c>
      <c r="L8" s="11" t="s">
        <v>19</v>
      </c>
    </row>
    <row r="9" spans="1:12">
      <c r="A9" s="17" t="s">
        <v>20</v>
      </c>
      <c r="B9" s="29">
        <f>VLOOKUP(A9,'Weekly Pts Breakdown'!$A$2:$R$17,18,FALSE)</f>
        <v>354</v>
      </c>
      <c r="C9" s="27">
        <f t="shared" si="0"/>
        <v>39</v>
      </c>
      <c r="D9" s="11">
        <v>4</v>
      </c>
      <c r="E9" s="11">
        <v>5</v>
      </c>
      <c r="F9" s="11"/>
      <c r="G9" s="24">
        <f>D9/(SUM(D9+E9+(F9*0.05)))</f>
        <v>0.44444444444444442</v>
      </c>
      <c r="H9" s="84" t="s">
        <v>21</v>
      </c>
      <c r="I9" s="84" t="s">
        <v>15</v>
      </c>
      <c r="J9" s="82">
        <f>(SUM(D9:F9)*80)-B9</f>
        <v>366</v>
      </c>
      <c r="K9" s="83">
        <f>B9-J9</f>
        <v>-12</v>
      </c>
      <c r="L9" s="11" t="s">
        <v>17</v>
      </c>
    </row>
    <row r="10" spans="1:12">
      <c r="A10" s="17" t="s">
        <v>22</v>
      </c>
      <c r="B10" s="29">
        <f>VLOOKUP(A10,'Weekly Pts Breakdown'!$A$2:$R$17,18,FALSE)</f>
        <v>335.5</v>
      </c>
      <c r="C10" s="27">
        <f t="shared" si="0"/>
        <v>57.5</v>
      </c>
      <c r="D10" s="11">
        <v>4</v>
      </c>
      <c r="E10" s="11">
        <v>5</v>
      </c>
      <c r="F10" s="11"/>
      <c r="G10" s="24">
        <f>D10/(SUM(D10+E10+(F10*0.05)))</f>
        <v>0.44444444444444442</v>
      </c>
      <c r="H10" s="84" t="s">
        <v>21</v>
      </c>
      <c r="I10" s="84" t="s">
        <v>16</v>
      </c>
      <c r="J10" s="82">
        <f t="shared" ref="J10" si="1">(SUM(D10:F10)*80)-B10</f>
        <v>384.5</v>
      </c>
      <c r="K10" s="83">
        <f>B10-J10</f>
        <v>-49</v>
      </c>
      <c r="L10" s="11" t="s">
        <v>19</v>
      </c>
    </row>
    <row r="11" spans="1:12">
      <c r="A11" s="19" t="s">
        <v>23</v>
      </c>
      <c r="B11" s="12" t="s">
        <v>3</v>
      </c>
      <c r="C11" s="28"/>
      <c r="D11" s="8" t="s">
        <v>5</v>
      </c>
      <c r="E11" s="8" t="s">
        <v>6</v>
      </c>
      <c r="F11" s="8" t="s">
        <v>7</v>
      </c>
      <c r="G11" s="8" t="s">
        <v>8</v>
      </c>
      <c r="H11" s="9" t="s">
        <v>9</v>
      </c>
      <c r="I11" s="9" t="s">
        <v>10</v>
      </c>
      <c r="J11" s="8" t="s">
        <v>11</v>
      </c>
      <c r="K11" s="10" t="s">
        <v>12</v>
      </c>
      <c r="L11" s="8" t="s">
        <v>13</v>
      </c>
    </row>
    <row r="12" spans="1:12">
      <c r="A12" s="17" t="s">
        <v>24</v>
      </c>
      <c r="B12" s="29">
        <f>VLOOKUP(A12,'Weekly Pts Breakdown'!$A$2:$R$17,18,FALSE)</f>
        <v>387</v>
      </c>
      <c r="C12" s="27">
        <f>MAX($B$12:$B$15)-B12</f>
        <v>0</v>
      </c>
      <c r="D12" s="11">
        <v>7</v>
      </c>
      <c r="E12" s="11">
        <v>2</v>
      </c>
      <c r="F12" s="11"/>
      <c r="G12" s="24">
        <f>D12/(SUM(D12+E12+(F12*0.05)))</f>
        <v>0.77777777777777779</v>
      </c>
      <c r="H12" s="84" t="s">
        <v>15</v>
      </c>
      <c r="I12" s="84" t="s">
        <v>16</v>
      </c>
      <c r="J12" s="82">
        <f>(SUM(D12:F12)*80)-B12</f>
        <v>333</v>
      </c>
      <c r="K12" s="83">
        <f>B12-J12</f>
        <v>54</v>
      </c>
      <c r="L12" s="11" t="s">
        <v>25</v>
      </c>
    </row>
    <row r="13" spans="1:12">
      <c r="A13" s="17" t="s">
        <v>26</v>
      </c>
      <c r="B13" s="29">
        <f>VLOOKUP(A13,'Weekly Pts Breakdown'!$A$2:$R$17,18,FALSE)</f>
        <v>341</v>
      </c>
      <c r="C13" s="27">
        <f>MAX($B$12:$B$15)-B13</f>
        <v>46</v>
      </c>
      <c r="D13" s="11">
        <v>2</v>
      </c>
      <c r="E13" s="85">
        <v>7</v>
      </c>
      <c r="F13" s="11"/>
      <c r="G13" s="24">
        <f>D13/(SUM(D13+E13+(F13*0.05)))</f>
        <v>0.22222222222222221</v>
      </c>
      <c r="H13" s="84" t="s">
        <v>16</v>
      </c>
      <c r="I13" s="84" t="s">
        <v>21</v>
      </c>
      <c r="J13" s="82">
        <f t="shared" ref="J13" si="2">(SUM(D13:F13)*80)-B13</f>
        <v>379</v>
      </c>
      <c r="K13" s="83">
        <f>B13-J13</f>
        <v>-38</v>
      </c>
      <c r="L13" s="11" t="s">
        <v>27</v>
      </c>
    </row>
    <row r="14" spans="1:12">
      <c r="A14" s="17" t="s">
        <v>28</v>
      </c>
      <c r="B14" s="29">
        <f>VLOOKUP(A14,'Weekly Pts Breakdown'!$A$2:$R$17,18,FALSE)</f>
        <v>339</v>
      </c>
      <c r="C14" s="27">
        <f>MAX($B$12:$B$15)-B14</f>
        <v>48</v>
      </c>
      <c r="D14" s="11">
        <v>2</v>
      </c>
      <c r="E14" s="11">
        <v>7</v>
      </c>
      <c r="F14" s="11"/>
      <c r="G14" s="24">
        <f>D14/(SUM(D14+E14+(F14*0.05)))</f>
        <v>0.22222222222222221</v>
      </c>
      <c r="H14" s="84" t="s">
        <v>21</v>
      </c>
      <c r="I14" s="84" t="s">
        <v>21</v>
      </c>
      <c r="J14" s="82">
        <f>(SUM(D14:F14)*80)-B14</f>
        <v>381</v>
      </c>
      <c r="K14" s="83">
        <f>B14-J14</f>
        <v>-42</v>
      </c>
      <c r="L14" s="11" t="s">
        <v>19</v>
      </c>
    </row>
    <row r="15" spans="1:12">
      <c r="A15" s="17" t="s">
        <v>29</v>
      </c>
      <c r="B15" s="29">
        <f>VLOOKUP(A15,'Weekly Pts Breakdown'!$A$2:$R$17,18,FALSE)</f>
        <v>334</v>
      </c>
      <c r="C15" s="27">
        <f>MAX($B$12:$B$15)-B15</f>
        <v>53</v>
      </c>
      <c r="D15" s="11">
        <v>3</v>
      </c>
      <c r="E15" s="11">
        <v>6</v>
      </c>
      <c r="F15" s="11"/>
      <c r="G15" s="24">
        <f>D15/(SUM(D15+E15+(F15*0.05)))</f>
        <v>0.33333333333333331</v>
      </c>
      <c r="H15" s="84" t="s">
        <v>16</v>
      </c>
      <c r="I15" s="84" t="s">
        <v>16</v>
      </c>
      <c r="J15" s="82">
        <f>(SUM(D15:F15)*80)-B15</f>
        <v>386</v>
      </c>
      <c r="K15" s="83">
        <f>B15-J15</f>
        <v>-52</v>
      </c>
      <c r="L15" s="11" t="s">
        <v>17</v>
      </c>
    </row>
    <row r="17" spans="1:12" ht="32.25" customHeight="1">
      <c r="A17" s="86" t="s">
        <v>30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>
      <c r="A18" s="19" t="s">
        <v>31</v>
      </c>
      <c r="B18" s="12" t="s">
        <v>3</v>
      </c>
      <c r="C18" s="12" t="s">
        <v>4</v>
      </c>
      <c r="D18" s="8" t="s">
        <v>5</v>
      </c>
      <c r="E18" s="8" t="s">
        <v>6</v>
      </c>
      <c r="F18" s="8" t="s">
        <v>7</v>
      </c>
      <c r="G18" s="8" t="s">
        <v>8</v>
      </c>
      <c r="H18" s="9" t="s">
        <v>9</v>
      </c>
      <c r="I18" s="9" t="s">
        <v>10</v>
      </c>
      <c r="J18" s="8" t="s">
        <v>11</v>
      </c>
      <c r="K18" s="10" t="s">
        <v>12</v>
      </c>
      <c r="L18" s="8" t="s">
        <v>13</v>
      </c>
    </row>
    <row r="19" spans="1:12">
      <c r="A19" s="17" t="s">
        <v>32</v>
      </c>
      <c r="B19" s="29">
        <f>VLOOKUP(A19,'Weekly Pts Breakdown'!$A$2:$R$17,18,FALSE)</f>
        <v>371.5</v>
      </c>
      <c r="C19" s="27">
        <f>MAX($B$19:$B$22)-B19</f>
        <v>0</v>
      </c>
      <c r="D19" s="11">
        <v>6</v>
      </c>
      <c r="E19" s="11">
        <v>3</v>
      </c>
      <c r="F19" s="11"/>
      <c r="G19" s="24">
        <f>D19/(SUM(D19+E19+(F19*0.05)))</f>
        <v>0.66666666666666663</v>
      </c>
      <c r="H19" s="84" t="s">
        <v>15</v>
      </c>
      <c r="I19" s="84" t="s">
        <v>16</v>
      </c>
      <c r="J19" s="82">
        <f>(SUM(D19:F19)*80)-B19</f>
        <v>348.5</v>
      </c>
      <c r="K19" s="83">
        <f>B19-J19</f>
        <v>23</v>
      </c>
      <c r="L19" s="11" t="s">
        <v>33</v>
      </c>
    </row>
    <row r="20" spans="1:12">
      <c r="A20" s="17" t="s">
        <v>34</v>
      </c>
      <c r="B20" s="29">
        <f>VLOOKUP(A20,'Weekly Pts Breakdown'!$A$2:$R$17,18,FALSE)</f>
        <v>364</v>
      </c>
      <c r="C20" s="27">
        <f>MAX($B$19:$B$22)-B20</f>
        <v>7.5</v>
      </c>
      <c r="D20" s="11">
        <v>5</v>
      </c>
      <c r="E20" s="11">
        <v>3</v>
      </c>
      <c r="F20" s="11">
        <v>1</v>
      </c>
      <c r="G20" s="24">
        <f>D20/(SUM(D20+E20+(F20*0.05)))</f>
        <v>0.6211180124223602</v>
      </c>
      <c r="H20" s="84" t="s">
        <v>16</v>
      </c>
      <c r="I20" s="84" t="s">
        <v>35</v>
      </c>
      <c r="J20" s="82">
        <f t="shared" ref="J20" si="3">(SUM(D20:F20)*80)-B20</f>
        <v>356</v>
      </c>
      <c r="K20" s="83">
        <f>B20-J20</f>
        <v>8</v>
      </c>
      <c r="L20" s="11" t="s">
        <v>36</v>
      </c>
    </row>
    <row r="21" spans="1:12">
      <c r="A21" s="17" t="s">
        <v>37</v>
      </c>
      <c r="B21" s="29">
        <f>VLOOKUP(A21,'Weekly Pts Breakdown'!$A$2:$R$17,18,FALSE)</f>
        <v>362.5</v>
      </c>
      <c r="C21" s="27">
        <f>MAX($B$19:$B$22)-B21</f>
        <v>9</v>
      </c>
      <c r="D21" s="11">
        <v>6</v>
      </c>
      <c r="E21" s="11">
        <v>3</v>
      </c>
      <c r="F21" s="11"/>
      <c r="G21" s="24">
        <f>D21/(SUM(D21+E21+(F21*0.05)))</f>
        <v>0.66666666666666663</v>
      </c>
      <c r="H21" s="84" t="s">
        <v>16</v>
      </c>
      <c r="I21" s="84" t="s">
        <v>16</v>
      </c>
      <c r="J21" s="82">
        <f>(SUM(D21:F21)*80)-B21</f>
        <v>357.5</v>
      </c>
      <c r="K21" s="83">
        <f>B21-J21</f>
        <v>5</v>
      </c>
      <c r="L21" s="11" t="s">
        <v>25</v>
      </c>
    </row>
    <row r="22" spans="1:12">
      <c r="A22" s="17" t="s">
        <v>38</v>
      </c>
      <c r="B22" s="29">
        <f>VLOOKUP(A22,'Weekly Pts Breakdown'!$A$2:$R$17,18,FALSE)</f>
        <v>318</v>
      </c>
      <c r="C22" s="27">
        <f t="shared" ref="C22" si="4">MAX($B$19:$B$22)-B22</f>
        <v>53.5</v>
      </c>
      <c r="D22" s="11">
        <v>1</v>
      </c>
      <c r="E22" s="11">
        <v>8</v>
      </c>
      <c r="F22" s="11"/>
      <c r="G22" s="24">
        <f>D22/(SUM(D22+E22+(F22*0.05)))</f>
        <v>0.1111111111111111</v>
      </c>
      <c r="H22" s="84" t="s">
        <v>21</v>
      </c>
      <c r="I22" s="84" t="s">
        <v>16</v>
      </c>
      <c r="J22" s="82">
        <f>(((SUM(D22:F22)-2)*80)+75+73.5)-B22</f>
        <v>390.5</v>
      </c>
      <c r="K22" s="83">
        <f>B22-J22</f>
        <v>-72.5</v>
      </c>
      <c r="L22" s="11" t="s">
        <v>39</v>
      </c>
    </row>
    <row r="23" spans="1:12">
      <c r="A23" s="19" t="s">
        <v>40</v>
      </c>
      <c r="B23" s="12" t="s">
        <v>3</v>
      </c>
      <c r="C23" s="26"/>
      <c r="D23" s="8" t="s">
        <v>5</v>
      </c>
      <c r="E23" s="8" t="s">
        <v>6</v>
      </c>
      <c r="F23" s="8" t="s">
        <v>7</v>
      </c>
      <c r="G23" s="8" t="s">
        <v>8</v>
      </c>
      <c r="H23" s="9" t="s">
        <v>9</v>
      </c>
      <c r="I23" s="9" t="s">
        <v>10</v>
      </c>
      <c r="J23" s="8" t="s">
        <v>11</v>
      </c>
      <c r="K23" s="10" t="s">
        <v>12</v>
      </c>
      <c r="L23" s="8" t="s">
        <v>13</v>
      </c>
    </row>
    <row r="24" spans="1:12">
      <c r="A24" s="17" t="s">
        <v>41</v>
      </c>
      <c r="B24" s="29">
        <f>VLOOKUP(A24,'Weekly Pts Breakdown'!$A$2:$R$17,18,FALSE)</f>
        <v>390</v>
      </c>
      <c r="C24" s="27">
        <f>MAX($B$24:$B$26)-B24</f>
        <v>0</v>
      </c>
      <c r="D24" s="11">
        <v>7</v>
      </c>
      <c r="E24" s="11">
        <v>2</v>
      </c>
      <c r="F24" s="11"/>
      <c r="G24" s="24">
        <f>D24/(SUM(D24+E24+(F24*0.05)))</f>
        <v>0.77777777777777779</v>
      </c>
      <c r="H24" s="84" t="s">
        <v>16</v>
      </c>
      <c r="I24" s="84" t="s">
        <v>15</v>
      </c>
      <c r="J24" s="82">
        <f t="shared" ref="J24" si="5">(SUM(D24:F24)*80)-B24</f>
        <v>330</v>
      </c>
      <c r="K24" s="83">
        <f>B24-J24</f>
        <v>60</v>
      </c>
      <c r="L24" s="11" t="s">
        <v>42</v>
      </c>
    </row>
    <row r="25" spans="1:12">
      <c r="A25" s="17" t="s">
        <v>43</v>
      </c>
      <c r="B25" s="29">
        <f>VLOOKUP(A25,'Weekly Pts Breakdown'!$A$2:$R$17,18,FALSE)</f>
        <v>383.5</v>
      </c>
      <c r="C25" s="27">
        <f>MAX($B$24:$B$26)-B25</f>
        <v>6.5</v>
      </c>
      <c r="D25" s="11">
        <v>6</v>
      </c>
      <c r="E25" s="11">
        <v>3</v>
      </c>
      <c r="F25" s="11"/>
      <c r="G25" s="24">
        <f>D25/(SUM(D25+E25+(F25*0.05)))</f>
        <v>0.66666666666666663</v>
      </c>
      <c r="H25" s="84" t="s">
        <v>16</v>
      </c>
      <c r="I25" s="84" t="s">
        <v>16</v>
      </c>
      <c r="J25" s="82">
        <f>(((SUM(D25:F25)-1)*80)+73.5)-B25</f>
        <v>330</v>
      </c>
      <c r="K25" s="83">
        <f>B25-J25</f>
        <v>53.5</v>
      </c>
      <c r="L25" s="11" t="s">
        <v>17</v>
      </c>
    </row>
    <row r="26" spans="1:12">
      <c r="A26" s="17" t="s">
        <v>44</v>
      </c>
      <c r="B26" s="29">
        <f>VLOOKUP(A26,'Weekly Pts Breakdown'!$A$2:$R$17,18,FALSE)</f>
        <v>346.5</v>
      </c>
      <c r="C26" s="27">
        <f>MAX($B$24:$B$26)-B26</f>
        <v>43.5</v>
      </c>
      <c r="D26" s="11">
        <v>3</v>
      </c>
      <c r="E26" s="11">
        <v>6</v>
      </c>
      <c r="F26" s="11"/>
      <c r="G26" s="24">
        <f>D26/(SUM(D26+E26+(F26*0.05)))</f>
        <v>0.33333333333333331</v>
      </c>
      <c r="H26" s="84" t="s">
        <v>16</v>
      </c>
      <c r="I26" s="84" t="s">
        <v>21</v>
      </c>
      <c r="J26" s="82">
        <f>(SUM(D26:F26)*80)-B26</f>
        <v>373.5</v>
      </c>
      <c r="K26" s="83">
        <f>B26-J26</f>
        <v>-27</v>
      </c>
      <c r="L26" s="11" t="s">
        <v>19</v>
      </c>
    </row>
    <row r="27" spans="1:12">
      <c r="A27" s="17" t="s">
        <v>45</v>
      </c>
      <c r="B27" s="29">
        <f>VLOOKUP(A27,'Weekly Pts Breakdown'!$A$2:$R$17,18,FALSE)</f>
        <v>346</v>
      </c>
      <c r="C27" s="27">
        <f>MAX($B$24:$B$26)-B27</f>
        <v>44</v>
      </c>
      <c r="D27" s="11">
        <v>3</v>
      </c>
      <c r="E27" s="11">
        <v>5</v>
      </c>
      <c r="F27" s="11">
        <v>1</v>
      </c>
      <c r="G27" s="24">
        <f>D27/(SUM(D27+E27+(F27*0.05)))</f>
        <v>0.37267080745341613</v>
      </c>
      <c r="H27" s="84" t="s">
        <v>16</v>
      </c>
      <c r="I27" s="84" t="s">
        <v>35</v>
      </c>
      <c r="J27" s="82">
        <f>(SUM(D27:F27)*80)-B27</f>
        <v>374</v>
      </c>
      <c r="K27" s="83">
        <f>B27-J27</f>
        <v>-28</v>
      </c>
      <c r="L27" s="11" t="s">
        <v>39</v>
      </c>
    </row>
    <row r="29" spans="1:12">
      <c r="D29" s="43"/>
      <c r="E29" s="36"/>
      <c r="F29" s="36"/>
      <c r="G29" s="36"/>
      <c r="H29" s="37"/>
      <c r="I29" s="37"/>
      <c r="J29" s="36"/>
      <c r="K29" s="39"/>
      <c r="L29" s="44"/>
    </row>
    <row r="30" spans="1:12">
      <c r="A30" s="45" t="s">
        <v>46</v>
      </c>
      <c r="B30" s="42"/>
      <c r="C30" s="41"/>
      <c r="D30" s="46"/>
      <c r="E30" s="36"/>
      <c r="F30" s="36"/>
      <c r="G30" s="36"/>
      <c r="H30" s="37"/>
      <c r="I30" s="37"/>
      <c r="J30" s="36"/>
      <c r="K30" s="39"/>
      <c r="L30" s="47"/>
    </row>
    <row r="31" spans="1:12">
      <c r="A31" s="45" t="s">
        <v>47</v>
      </c>
      <c r="B31" s="42"/>
      <c r="C31" s="41"/>
      <c r="D31" s="46"/>
      <c r="E31" s="36"/>
      <c r="F31" s="36"/>
      <c r="G31" s="36"/>
      <c r="H31" s="37"/>
      <c r="I31" s="37"/>
      <c r="J31" s="36"/>
      <c r="K31" s="39"/>
      <c r="L31" s="44"/>
    </row>
    <row r="32" spans="1:12">
      <c r="A32" s="45" t="s">
        <v>48</v>
      </c>
      <c r="B32" s="42"/>
      <c r="C32" s="41"/>
      <c r="D32" s="34"/>
      <c r="E32" s="33"/>
      <c r="F32" s="33"/>
      <c r="G32" s="33"/>
      <c r="H32" s="34"/>
      <c r="I32" s="34"/>
      <c r="J32" s="33"/>
      <c r="K32" s="48"/>
      <c r="L32" s="33"/>
    </row>
    <row r="33" spans="1:12">
      <c r="A33" s="41"/>
      <c r="B33" s="42"/>
      <c r="C33" s="41"/>
      <c r="D33" s="43"/>
      <c r="E33" s="36"/>
      <c r="F33" s="36"/>
      <c r="G33" s="36"/>
      <c r="H33" s="38"/>
      <c r="I33" s="38"/>
      <c r="J33" s="36"/>
      <c r="K33" s="39"/>
      <c r="L33" s="44"/>
    </row>
    <row r="34" spans="1:12" ht="15.75" thickBot="1">
      <c r="D34" s="35"/>
      <c r="E34" s="36"/>
      <c r="F34" s="36"/>
      <c r="G34" s="36"/>
      <c r="H34" s="37"/>
      <c r="I34" s="38"/>
      <c r="J34" s="36"/>
      <c r="K34" s="39"/>
      <c r="L34" s="40"/>
    </row>
    <row r="35" spans="1:12" ht="15.75" thickBot="1">
      <c r="D35" s="5"/>
      <c r="E35" s="2"/>
      <c r="F35" s="2"/>
      <c r="G35" s="2"/>
      <c r="H35" s="3"/>
      <c r="I35" s="3"/>
      <c r="J35" s="2"/>
      <c r="K35" s="7"/>
      <c r="L35" s="4"/>
    </row>
    <row r="36" spans="1:12">
      <c r="D36" s="5"/>
      <c r="E36" s="2"/>
      <c r="F36" s="2"/>
      <c r="G36" s="2"/>
      <c r="H36" s="3"/>
      <c r="I36" s="3"/>
      <c r="J36" s="2"/>
      <c r="K36" s="7"/>
      <c r="L36" s="4"/>
    </row>
    <row r="45" spans="1:12">
      <c r="A45" s="18" t="s">
        <v>49</v>
      </c>
    </row>
    <row r="46" spans="1:12">
      <c r="A46" t="s">
        <v>50</v>
      </c>
    </row>
    <row r="47" spans="1:12">
      <c r="A47" t="s">
        <v>51</v>
      </c>
    </row>
    <row r="48" spans="1:12">
      <c r="A48" t="s">
        <v>52</v>
      </c>
    </row>
    <row r="49" spans="1:1">
      <c r="A49" t="s">
        <v>53</v>
      </c>
    </row>
    <row r="50" spans="1:1">
      <c r="A50" t="s">
        <v>54</v>
      </c>
    </row>
    <row r="51" spans="1:1">
      <c r="A51" t="s">
        <v>55</v>
      </c>
    </row>
    <row r="52" spans="1:1">
      <c r="A52" t="s">
        <v>56</v>
      </c>
    </row>
    <row r="53" spans="1:1">
      <c r="A53"/>
    </row>
  </sheetData>
  <mergeCells count="3">
    <mergeCell ref="A5:L5"/>
    <mergeCell ref="A17:L17"/>
    <mergeCell ref="A1:F1"/>
  </mergeCells>
  <pageMargins left="0.7" right="0.7" top="0.75" bottom="0.75" header="0.3" footer="0.3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opLeftCell="A3" workbookViewId="0">
      <selection activeCell="A8" sqref="A8"/>
    </sheetView>
  </sheetViews>
  <sheetFormatPr defaultRowHeight="15"/>
  <cols>
    <col min="1" max="1" width="26.5703125" bestFit="1" customWidth="1"/>
    <col min="2" max="2" width="10.140625" style="1" customWidth="1"/>
    <col min="3" max="18" width="9.140625" style="1"/>
  </cols>
  <sheetData>
    <row r="1" spans="1:20" ht="15.75">
      <c r="A1" s="14" t="s">
        <v>57</v>
      </c>
      <c r="B1" s="14" t="s">
        <v>19</v>
      </c>
      <c r="C1" s="14" t="s">
        <v>25</v>
      </c>
      <c r="D1" s="14" t="s">
        <v>36</v>
      </c>
      <c r="E1" s="14" t="s">
        <v>58</v>
      </c>
      <c r="F1" s="14" t="s">
        <v>42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  <c r="N1" s="14" t="s">
        <v>66</v>
      </c>
      <c r="O1" s="14" t="s">
        <v>67</v>
      </c>
      <c r="P1" s="14" t="s">
        <v>68</v>
      </c>
      <c r="Q1" s="14" t="s">
        <v>69</v>
      </c>
      <c r="R1" s="16" t="s">
        <v>70</v>
      </c>
      <c r="T1" s="16" t="s">
        <v>71</v>
      </c>
    </row>
    <row r="2" spans="1:20">
      <c r="A2" s="15" t="s">
        <v>26</v>
      </c>
      <c r="B2" s="1">
        <v>0</v>
      </c>
      <c r="C2" s="1">
        <v>40.5</v>
      </c>
      <c r="D2" s="1">
        <v>39</v>
      </c>
      <c r="E2" s="1">
        <v>39</v>
      </c>
      <c r="F2" s="1">
        <v>44</v>
      </c>
      <c r="G2" s="1">
        <v>38</v>
      </c>
      <c r="H2" s="1">
        <v>38</v>
      </c>
      <c r="I2" s="1">
        <v>38</v>
      </c>
      <c r="J2" s="1">
        <v>34</v>
      </c>
      <c r="K2" s="1">
        <v>30.5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f>SUM(B2:Q2)</f>
        <v>341</v>
      </c>
      <c r="T2">
        <f>SUM(B2:Q2)</f>
        <v>341</v>
      </c>
    </row>
    <row r="3" spans="1:20">
      <c r="A3" s="15" t="s">
        <v>18</v>
      </c>
      <c r="B3" s="1">
        <v>0</v>
      </c>
      <c r="C3" s="1">
        <v>43.5</v>
      </c>
      <c r="D3" s="1">
        <v>34.5</v>
      </c>
      <c r="E3" s="1">
        <v>39</v>
      </c>
      <c r="F3" s="1">
        <v>48</v>
      </c>
      <c r="G3" s="1">
        <v>45</v>
      </c>
      <c r="H3" s="1">
        <v>45</v>
      </c>
      <c r="I3" s="1">
        <v>45.5</v>
      </c>
      <c r="J3" s="1">
        <v>36.5</v>
      </c>
      <c r="K3" s="1">
        <v>41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f t="shared" ref="R3:R17" si="0">SUM(B3:Q3)</f>
        <v>378</v>
      </c>
      <c r="T3">
        <f t="shared" ref="T3:T18" si="1">SUM(B3:Q3)</f>
        <v>378</v>
      </c>
    </row>
    <row r="4" spans="1:20">
      <c r="A4" s="15" t="s">
        <v>41</v>
      </c>
      <c r="B4" s="1">
        <v>0</v>
      </c>
      <c r="C4" s="1">
        <v>39.5</v>
      </c>
      <c r="D4" s="1">
        <v>46</v>
      </c>
      <c r="E4" s="1">
        <v>41.5</v>
      </c>
      <c r="F4" s="1">
        <v>38.5</v>
      </c>
      <c r="G4" s="1">
        <v>44</v>
      </c>
      <c r="H4" s="1">
        <v>42</v>
      </c>
      <c r="I4" s="1">
        <v>47.5</v>
      </c>
      <c r="J4" s="1">
        <v>45</v>
      </c>
      <c r="K4" s="1">
        <v>46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f t="shared" si="0"/>
        <v>390</v>
      </c>
      <c r="T4">
        <f t="shared" si="1"/>
        <v>390</v>
      </c>
    </row>
    <row r="5" spans="1:20">
      <c r="A5" s="15" t="s">
        <v>44</v>
      </c>
      <c r="B5" s="1">
        <v>0</v>
      </c>
      <c r="C5" s="1">
        <v>39.5</v>
      </c>
      <c r="D5" s="1">
        <v>36.5</v>
      </c>
      <c r="E5" s="1">
        <v>41.5</v>
      </c>
      <c r="F5" s="1">
        <v>45</v>
      </c>
      <c r="G5" s="1">
        <v>31</v>
      </c>
      <c r="H5" s="1">
        <v>38</v>
      </c>
      <c r="I5" s="1">
        <v>39</v>
      </c>
      <c r="J5" s="1">
        <v>35.5</v>
      </c>
      <c r="K5" s="1">
        <v>40.5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f t="shared" si="0"/>
        <v>346.5</v>
      </c>
      <c r="T5">
        <f t="shared" si="1"/>
        <v>346.5</v>
      </c>
    </row>
    <row r="6" spans="1:20">
      <c r="A6" s="15" t="s">
        <v>22</v>
      </c>
      <c r="B6" s="1">
        <v>0</v>
      </c>
      <c r="C6" s="1">
        <v>27.5</v>
      </c>
      <c r="D6" s="1">
        <v>41</v>
      </c>
      <c r="E6" s="1">
        <v>45.5</v>
      </c>
      <c r="F6" s="1">
        <v>32</v>
      </c>
      <c r="G6" s="1">
        <v>32</v>
      </c>
      <c r="H6" s="1">
        <v>35</v>
      </c>
      <c r="I6" s="1">
        <v>43</v>
      </c>
      <c r="J6" s="1">
        <v>37</v>
      </c>
      <c r="K6" s="1">
        <v>42.5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f t="shared" si="0"/>
        <v>335.5</v>
      </c>
      <c r="T6">
        <f t="shared" si="1"/>
        <v>335.5</v>
      </c>
    </row>
    <row r="7" spans="1:20">
      <c r="A7" s="15" t="s">
        <v>37</v>
      </c>
      <c r="B7" s="1">
        <v>0</v>
      </c>
      <c r="C7" s="1">
        <v>42</v>
      </c>
      <c r="D7" s="1">
        <v>39.5</v>
      </c>
      <c r="E7" s="1">
        <v>41.5</v>
      </c>
      <c r="F7" s="1">
        <v>34.5</v>
      </c>
      <c r="G7" s="1">
        <v>42.5</v>
      </c>
      <c r="H7" s="1">
        <v>43</v>
      </c>
      <c r="I7" s="1">
        <v>32.5</v>
      </c>
      <c r="J7" s="1">
        <v>43</v>
      </c>
      <c r="K7" s="1">
        <v>44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 t="shared" si="0"/>
        <v>362.5</v>
      </c>
      <c r="T7">
        <f t="shared" si="1"/>
        <v>362.5</v>
      </c>
    </row>
    <row r="8" spans="1:20">
      <c r="A8" s="15" t="s">
        <v>72</v>
      </c>
      <c r="B8" s="1">
        <v>0</v>
      </c>
      <c r="C8" s="1">
        <v>40.5</v>
      </c>
      <c r="D8" s="1">
        <v>32</v>
      </c>
      <c r="E8" s="1">
        <v>33.5</v>
      </c>
      <c r="F8" s="1">
        <v>32.5</v>
      </c>
      <c r="G8" s="1">
        <v>39.5</v>
      </c>
      <c r="H8" s="1">
        <v>39.5</v>
      </c>
      <c r="I8" s="1">
        <v>37</v>
      </c>
      <c r="J8" s="1">
        <v>35</v>
      </c>
      <c r="K8" s="1">
        <v>49.5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si="0"/>
        <v>339</v>
      </c>
      <c r="T8">
        <f t="shared" si="1"/>
        <v>339</v>
      </c>
    </row>
    <row r="9" spans="1:20">
      <c r="A9" s="15" t="s">
        <v>38</v>
      </c>
      <c r="B9" s="1">
        <v>0</v>
      </c>
      <c r="C9" s="1">
        <v>36.5</v>
      </c>
      <c r="D9" s="1">
        <v>34</v>
      </c>
      <c r="E9" s="1">
        <v>34.5</v>
      </c>
      <c r="F9" s="1">
        <v>35.5</v>
      </c>
      <c r="G9" s="1">
        <v>31</v>
      </c>
      <c r="H9" s="1">
        <v>35.5</v>
      </c>
      <c r="I9" s="1">
        <v>38</v>
      </c>
      <c r="J9" s="1">
        <v>37</v>
      </c>
      <c r="K9" s="1">
        <v>36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318</v>
      </c>
      <c r="T9">
        <f t="shared" si="1"/>
        <v>318</v>
      </c>
    </row>
    <row r="10" spans="1:20">
      <c r="A10" s="15" t="s">
        <v>34</v>
      </c>
      <c r="B10" s="1">
        <v>0</v>
      </c>
      <c r="C10" s="1">
        <v>37</v>
      </c>
      <c r="D10" s="1">
        <v>40</v>
      </c>
      <c r="E10" s="1">
        <v>34.5</v>
      </c>
      <c r="F10" s="1">
        <v>44.5</v>
      </c>
      <c r="G10" s="1">
        <v>40.5</v>
      </c>
      <c r="H10" s="1">
        <v>37</v>
      </c>
      <c r="I10" s="1">
        <v>41</v>
      </c>
      <c r="J10" s="1">
        <v>43.5</v>
      </c>
      <c r="K10" s="1">
        <v>46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f t="shared" si="0"/>
        <v>364</v>
      </c>
      <c r="T10">
        <f t="shared" si="1"/>
        <v>364</v>
      </c>
    </row>
    <row r="11" spans="1:20">
      <c r="A11" s="15" t="s">
        <v>73</v>
      </c>
      <c r="B11" s="1">
        <v>0</v>
      </c>
      <c r="C11" s="1">
        <v>38</v>
      </c>
      <c r="D11" s="1">
        <v>38.5</v>
      </c>
      <c r="E11" s="1">
        <v>40.5</v>
      </c>
      <c r="F11" s="1">
        <v>48</v>
      </c>
      <c r="G11" s="1">
        <v>49</v>
      </c>
      <c r="H11" s="1">
        <v>46</v>
      </c>
      <c r="I11" s="1">
        <v>44.5</v>
      </c>
      <c r="J11" s="1">
        <v>49.5</v>
      </c>
      <c r="K11" s="1">
        <v>39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f t="shared" si="0"/>
        <v>393</v>
      </c>
      <c r="T11">
        <f t="shared" si="1"/>
        <v>393</v>
      </c>
    </row>
    <row r="12" spans="1:20">
      <c r="A12" s="15" t="s">
        <v>20</v>
      </c>
      <c r="B12" s="1">
        <v>0</v>
      </c>
      <c r="C12" s="1">
        <v>43</v>
      </c>
      <c r="D12" s="1">
        <v>48</v>
      </c>
      <c r="E12" s="1">
        <v>38.5</v>
      </c>
      <c r="F12" s="1">
        <v>32</v>
      </c>
      <c r="G12" s="1">
        <v>36</v>
      </c>
      <c r="H12" s="1">
        <v>34</v>
      </c>
      <c r="I12" s="1">
        <v>42</v>
      </c>
      <c r="J12" s="1">
        <v>43</v>
      </c>
      <c r="K12" s="1">
        <v>37.5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f t="shared" si="0"/>
        <v>354</v>
      </c>
      <c r="T12">
        <f t="shared" si="1"/>
        <v>354</v>
      </c>
    </row>
    <row r="13" spans="1:20">
      <c r="A13" s="15" t="s">
        <v>32</v>
      </c>
      <c r="B13" s="1">
        <v>0</v>
      </c>
      <c r="C13" s="1">
        <v>52.5</v>
      </c>
      <c r="D13" s="1">
        <v>43.5</v>
      </c>
      <c r="E13" s="1">
        <v>41</v>
      </c>
      <c r="F13" s="1">
        <v>45.5</v>
      </c>
      <c r="G13" s="1">
        <v>42</v>
      </c>
      <c r="H13" s="1">
        <v>44.5</v>
      </c>
      <c r="I13" s="1">
        <v>38</v>
      </c>
      <c r="J13" s="1">
        <v>30.5</v>
      </c>
      <c r="K13" s="1">
        <v>34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371.5</v>
      </c>
      <c r="T13">
        <f t="shared" si="1"/>
        <v>371.5</v>
      </c>
    </row>
    <row r="14" spans="1:20">
      <c r="A14" s="15" t="s">
        <v>43</v>
      </c>
      <c r="B14" s="1">
        <v>0</v>
      </c>
      <c r="C14" s="1">
        <v>51</v>
      </c>
      <c r="D14" s="1">
        <v>40.5</v>
      </c>
      <c r="E14" s="1">
        <v>46.5</v>
      </c>
      <c r="F14" s="1">
        <v>35</v>
      </c>
      <c r="G14" s="1">
        <v>48</v>
      </c>
      <c r="H14" s="1">
        <v>47</v>
      </c>
      <c r="I14" s="1">
        <v>35.5</v>
      </c>
      <c r="J14" s="1">
        <v>46</v>
      </c>
      <c r="K14" s="1">
        <v>34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383.5</v>
      </c>
      <c r="T14">
        <f t="shared" si="1"/>
        <v>383.5</v>
      </c>
    </row>
    <row r="15" spans="1:20">
      <c r="A15" s="15" t="s">
        <v>45</v>
      </c>
      <c r="B15" s="1">
        <v>0</v>
      </c>
      <c r="C15" s="1">
        <v>39.5</v>
      </c>
      <c r="D15" s="1">
        <v>40</v>
      </c>
      <c r="E15" s="1">
        <v>41</v>
      </c>
      <c r="F15" s="1">
        <v>41.5</v>
      </c>
      <c r="G15" s="1">
        <v>35</v>
      </c>
      <c r="H15" s="1">
        <v>33</v>
      </c>
      <c r="I15" s="1">
        <v>42</v>
      </c>
      <c r="J15" s="1">
        <v>34.5</v>
      </c>
      <c r="K15" s="1">
        <v>39.5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346</v>
      </c>
      <c r="T15">
        <f t="shared" si="1"/>
        <v>346</v>
      </c>
    </row>
    <row r="16" spans="1:20">
      <c r="A16" s="15" t="s">
        <v>24</v>
      </c>
      <c r="B16" s="1">
        <v>0</v>
      </c>
      <c r="C16" s="1">
        <v>40.5</v>
      </c>
      <c r="D16" s="1">
        <v>45.5</v>
      </c>
      <c r="E16" s="1">
        <v>38.5</v>
      </c>
      <c r="F16" s="1">
        <v>47.5</v>
      </c>
      <c r="G16" s="1">
        <v>49</v>
      </c>
      <c r="H16" s="1">
        <v>42</v>
      </c>
      <c r="I16" s="1">
        <v>35.5</v>
      </c>
      <c r="J16" s="1">
        <v>40.5</v>
      </c>
      <c r="K16" s="1">
        <v>48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f t="shared" si="0"/>
        <v>387</v>
      </c>
      <c r="T16">
        <f t="shared" si="1"/>
        <v>387</v>
      </c>
    </row>
    <row r="17" spans="1:20">
      <c r="A17" s="15" t="s">
        <v>29</v>
      </c>
      <c r="B17" s="1">
        <v>0</v>
      </c>
      <c r="C17" s="1">
        <v>29</v>
      </c>
      <c r="D17" s="1">
        <v>41.5</v>
      </c>
      <c r="E17" s="1">
        <v>38.5</v>
      </c>
      <c r="F17" s="1">
        <v>36</v>
      </c>
      <c r="G17" s="1">
        <v>37.5</v>
      </c>
      <c r="H17" s="1">
        <v>40.5</v>
      </c>
      <c r="I17" s="1">
        <v>34.5</v>
      </c>
      <c r="J17" s="1">
        <v>44.5</v>
      </c>
      <c r="K17" s="1">
        <v>32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 t="shared" si="0"/>
        <v>334</v>
      </c>
      <c r="T17">
        <f t="shared" si="1"/>
        <v>334</v>
      </c>
    </row>
    <row r="18" spans="1:20">
      <c r="A18" t="s">
        <v>74</v>
      </c>
      <c r="B18" s="1">
        <v>0</v>
      </c>
      <c r="C18" s="1">
        <f>SUM(C2:C17)</f>
        <v>640</v>
      </c>
      <c r="D18" s="1">
        <f t="shared" ref="D18:Q18" si="2">SUM(D2:D17)</f>
        <v>640</v>
      </c>
      <c r="E18" s="1">
        <f t="shared" si="2"/>
        <v>635</v>
      </c>
      <c r="F18" s="1">
        <f t="shared" si="2"/>
        <v>640</v>
      </c>
      <c r="G18" s="1">
        <f t="shared" si="2"/>
        <v>640</v>
      </c>
      <c r="H18" s="1">
        <f t="shared" si="2"/>
        <v>640</v>
      </c>
      <c r="I18" s="1">
        <f t="shared" si="2"/>
        <v>633.5</v>
      </c>
      <c r="J18" s="1">
        <f t="shared" si="2"/>
        <v>635</v>
      </c>
      <c r="K18" s="1">
        <f t="shared" si="2"/>
        <v>640</v>
      </c>
      <c r="L18" s="1">
        <f t="shared" si="2"/>
        <v>0</v>
      </c>
      <c r="M18" s="1">
        <f t="shared" si="2"/>
        <v>0</v>
      </c>
      <c r="N18" s="1">
        <f t="shared" si="2"/>
        <v>0</v>
      </c>
      <c r="O18" s="1">
        <f t="shared" si="2"/>
        <v>0</v>
      </c>
      <c r="P18" s="1">
        <f t="shared" si="2"/>
        <v>0</v>
      </c>
      <c r="Q18" s="1">
        <f t="shared" si="2"/>
        <v>0</v>
      </c>
      <c r="R18" s="1" t="s">
        <v>70</v>
      </c>
      <c r="T18">
        <f t="shared" si="1"/>
        <v>5743.5</v>
      </c>
    </row>
  </sheetData>
  <sortState xmlns:xlrd2="http://schemas.microsoft.com/office/spreadsheetml/2017/richdata2" ref="A3:R6">
    <sortCondition descending="1" ref="R3:R6"/>
  </sortState>
  <conditionalFormatting sqref="B2:Q17">
    <cfRule type="cellIs" dxfId="3" priority="2" operator="greaterThan">
      <formula>40</formula>
    </cfRule>
  </conditionalFormatting>
  <conditionalFormatting sqref="B2:Q17">
    <cfRule type="cellIs" dxfId="2" priority="1" operator="lessThan">
      <formula>40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7"/>
  <sheetViews>
    <sheetView workbookViewId="0">
      <pane xSplit="2" topLeftCell="C3" activePane="topRight" state="frozen"/>
      <selection pane="topRight" activeCell="A3" sqref="A3:A5"/>
    </sheetView>
  </sheetViews>
  <sheetFormatPr defaultRowHeight="15"/>
  <cols>
    <col min="1" max="1" width="30.42578125" style="64" bestFit="1" customWidth="1"/>
    <col min="2" max="2" width="11.85546875" style="59" customWidth="1"/>
    <col min="3" max="3" width="23.5703125" style="64" customWidth="1"/>
    <col min="4" max="4" width="29.28515625" style="64" customWidth="1"/>
    <col min="5" max="5" width="58.140625" style="64" bestFit="1" customWidth="1"/>
    <col min="6" max="6" width="44.5703125" style="64" bestFit="1" customWidth="1"/>
    <col min="7" max="7" width="12.28515625" style="64" bestFit="1" customWidth="1"/>
    <col min="8" max="8" width="27.140625" style="64" bestFit="1" customWidth="1"/>
    <col min="9" max="9" width="34.28515625" style="64" bestFit="1" customWidth="1"/>
    <col min="10" max="12" width="12.5703125" style="64" bestFit="1" customWidth="1"/>
    <col min="13" max="13" width="11.85546875" style="64" bestFit="1" customWidth="1"/>
    <col min="14" max="14" width="12.28515625" style="64" bestFit="1" customWidth="1"/>
    <col min="15" max="15" width="11.85546875" style="64" bestFit="1" customWidth="1"/>
    <col min="16" max="17" width="13.7109375" style="64" bestFit="1" customWidth="1"/>
    <col min="18" max="18" width="14.7109375" style="64" bestFit="1" customWidth="1"/>
    <col min="19" max="19" width="15.7109375" style="64" bestFit="1" customWidth="1"/>
    <col min="20" max="20" width="9.140625" style="64"/>
    <col min="21" max="21" width="12.5703125" style="64" bestFit="1" customWidth="1"/>
    <col min="22" max="24" width="9.140625" style="64"/>
    <col min="25" max="25" width="12.5703125" style="64" bestFit="1" customWidth="1"/>
    <col min="26" max="27" width="9.140625" style="64"/>
    <col min="28" max="28" width="12.5703125" style="64" bestFit="1" customWidth="1"/>
    <col min="29" max="30" width="9.140625" style="64"/>
    <col min="31" max="31" width="11.85546875" style="64" bestFit="1" customWidth="1"/>
    <col min="32" max="33" width="9.140625" style="64"/>
    <col min="34" max="34" width="11.85546875" style="64" bestFit="1" customWidth="1"/>
    <col min="35" max="36" width="9.140625" style="64"/>
    <col min="37" max="37" width="11.85546875" style="64" bestFit="1" customWidth="1"/>
    <col min="38" max="39" width="9.140625" style="64"/>
    <col min="40" max="40" width="13.7109375" style="64" bestFit="1" customWidth="1"/>
    <col min="41" max="42" width="9.140625" style="64"/>
    <col min="43" max="43" width="13.7109375" style="64" bestFit="1" customWidth="1"/>
    <col min="44" max="45" width="9.140625" style="64"/>
    <col min="46" max="46" width="14.7109375" style="64" bestFit="1" customWidth="1"/>
    <col min="47" max="16384" width="9.140625" style="64"/>
  </cols>
  <sheetData>
    <row r="1" spans="1:49" s="59" customFormat="1">
      <c r="A1" s="58" t="s">
        <v>75</v>
      </c>
      <c r="C1" s="60">
        <v>43215</v>
      </c>
      <c r="D1" s="60">
        <v>43222</v>
      </c>
      <c r="E1" s="61">
        <v>43229</v>
      </c>
      <c r="F1" s="60">
        <v>43236</v>
      </c>
      <c r="G1" s="60">
        <v>43243</v>
      </c>
      <c r="H1" s="61">
        <v>43250</v>
      </c>
      <c r="I1" s="60">
        <v>43257</v>
      </c>
      <c r="J1" s="60">
        <v>43264</v>
      </c>
      <c r="K1" s="61">
        <v>43271</v>
      </c>
      <c r="L1" s="60">
        <v>43278</v>
      </c>
      <c r="M1" s="60">
        <v>43292</v>
      </c>
      <c r="N1" s="61">
        <v>43299</v>
      </c>
      <c r="O1" s="60">
        <v>43306</v>
      </c>
      <c r="P1" s="60">
        <v>43313</v>
      </c>
      <c r="Q1" s="61">
        <v>43320</v>
      </c>
      <c r="R1" s="60">
        <v>43327</v>
      </c>
      <c r="S1" s="60">
        <v>43334</v>
      </c>
      <c r="T1" s="62"/>
      <c r="U1" s="63"/>
      <c r="V1" s="62"/>
      <c r="W1" s="62"/>
      <c r="X1" s="62"/>
      <c r="Y1" s="63"/>
      <c r="Z1" s="62"/>
      <c r="AA1" s="62"/>
      <c r="AB1" s="63"/>
      <c r="AC1" s="62"/>
      <c r="AD1" s="62"/>
      <c r="AE1" s="63"/>
      <c r="AF1" s="62"/>
      <c r="AG1" s="62"/>
      <c r="AH1" s="63"/>
      <c r="AI1" s="62"/>
      <c r="AJ1" s="62"/>
      <c r="AK1" s="63"/>
      <c r="AL1" s="62"/>
      <c r="AM1" s="62"/>
      <c r="AN1" s="63"/>
      <c r="AO1" s="62"/>
      <c r="AP1" s="62"/>
      <c r="AQ1" s="63"/>
      <c r="AR1" s="62"/>
      <c r="AS1" s="62"/>
      <c r="AT1" s="63"/>
      <c r="AU1" s="62"/>
      <c r="AV1" s="62"/>
      <c r="AW1" s="63"/>
    </row>
    <row r="2" spans="1:49">
      <c r="C2" s="65" t="s">
        <v>76</v>
      </c>
      <c r="D2" s="65" t="s">
        <v>77</v>
      </c>
      <c r="E2" s="65" t="s">
        <v>78</v>
      </c>
      <c r="F2" s="65" t="s">
        <v>79</v>
      </c>
      <c r="G2" s="65" t="s">
        <v>80</v>
      </c>
      <c r="H2" s="65" t="s">
        <v>81</v>
      </c>
      <c r="I2" s="65" t="s">
        <v>82</v>
      </c>
      <c r="J2" s="65" t="s">
        <v>83</v>
      </c>
      <c r="K2" s="65" t="s">
        <v>84</v>
      </c>
      <c r="L2" s="65" t="s">
        <v>85</v>
      </c>
      <c r="M2" s="65" t="s">
        <v>86</v>
      </c>
      <c r="N2" s="65" t="s">
        <v>87</v>
      </c>
      <c r="O2" s="65" t="s">
        <v>88</v>
      </c>
      <c r="P2" s="65" t="s">
        <v>89</v>
      </c>
      <c r="Q2" s="65" t="s">
        <v>90</v>
      </c>
      <c r="R2" s="65" t="s">
        <v>91</v>
      </c>
      <c r="S2" s="65" t="s">
        <v>92</v>
      </c>
    </row>
    <row r="3" spans="1:49">
      <c r="A3" s="88" t="s">
        <v>93</v>
      </c>
      <c r="B3" s="59" t="s">
        <v>94</v>
      </c>
    </row>
    <row r="4" spans="1:49">
      <c r="A4" s="88"/>
      <c r="B4" s="59" t="s">
        <v>95</v>
      </c>
    </row>
    <row r="5" spans="1:49">
      <c r="A5" s="88"/>
      <c r="B5" s="59" t="s">
        <v>96</v>
      </c>
    </row>
    <row r="6" spans="1:49">
      <c r="A6" s="88" t="s">
        <v>97</v>
      </c>
      <c r="B6" s="59" t="s">
        <v>94</v>
      </c>
    </row>
    <row r="7" spans="1:49">
      <c r="A7" s="88"/>
      <c r="B7" s="59" t="s">
        <v>95</v>
      </c>
    </row>
    <row r="8" spans="1:49">
      <c r="A8" s="88"/>
      <c r="B8" s="59" t="s">
        <v>96</v>
      </c>
    </row>
    <row r="9" spans="1:49">
      <c r="A9" s="66" t="s">
        <v>98</v>
      </c>
      <c r="B9" s="59" t="s">
        <v>99</v>
      </c>
    </row>
    <row r="10" spans="1:49">
      <c r="A10" s="66" t="s">
        <v>100</v>
      </c>
      <c r="B10" s="67">
        <v>10</v>
      </c>
    </row>
    <row r="11" spans="1:49">
      <c r="A11" s="66" t="s">
        <v>101</v>
      </c>
      <c r="B11" s="67">
        <v>10</v>
      </c>
    </row>
    <row r="12" spans="1:49">
      <c r="A12" s="66" t="s">
        <v>102</v>
      </c>
      <c r="B12" s="67">
        <v>10</v>
      </c>
    </row>
    <row r="13" spans="1:49">
      <c r="A13" s="66" t="s">
        <v>103</v>
      </c>
      <c r="B13" s="67">
        <v>10</v>
      </c>
    </row>
    <row r="14" spans="1:49">
      <c r="A14" s="66" t="s">
        <v>104</v>
      </c>
      <c r="B14" s="67">
        <v>10</v>
      </c>
    </row>
    <row r="15" spans="1:49">
      <c r="A15" s="66" t="s">
        <v>105</v>
      </c>
      <c r="B15" s="67">
        <v>10</v>
      </c>
    </row>
    <row r="16" spans="1:49">
      <c r="A16" s="66" t="s">
        <v>106</v>
      </c>
      <c r="B16" s="67">
        <v>10</v>
      </c>
    </row>
    <row r="17" spans="1:2">
      <c r="A17" s="66" t="s">
        <v>107</v>
      </c>
      <c r="B17" s="67">
        <v>10</v>
      </c>
    </row>
  </sheetData>
  <mergeCells count="2">
    <mergeCell ref="A3:A5"/>
    <mergeCell ref="A6:A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91"/>
  <sheetViews>
    <sheetView tabSelected="1" zoomScale="85" zoomScaleNormal="85" workbookViewId="0">
      <pane ySplit="2" topLeftCell="A3" activePane="bottomLeft" state="frozen"/>
      <selection pane="bottomLeft" activeCell="A3" sqref="A3:R179"/>
    </sheetView>
  </sheetViews>
  <sheetFormatPr defaultRowHeight="15"/>
  <cols>
    <col min="1" max="1" width="36.5703125" customWidth="1"/>
    <col min="2" max="17" width="9.28515625" style="1" bestFit="1" customWidth="1"/>
    <col min="18" max="18" width="9.5703125" style="55" bestFit="1" customWidth="1"/>
    <col min="19" max="19" width="12.140625" style="56" customWidth="1"/>
    <col min="20" max="20" width="15" style="1" customWidth="1"/>
    <col min="21" max="21" width="11.7109375" bestFit="1" customWidth="1"/>
    <col min="22" max="22" width="8" bestFit="1" customWidth="1"/>
    <col min="23" max="23" width="7.85546875" style="50" bestFit="1" customWidth="1"/>
    <col min="24" max="24" width="7.5703125" bestFit="1" customWidth="1"/>
  </cols>
  <sheetData>
    <row r="1" spans="1:25" ht="60">
      <c r="A1" s="31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54" t="s">
        <v>109</v>
      </c>
      <c r="U1" s="89" t="s">
        <v>110</v>
      </c>
      <c r="V1" s="89"/>
      <c r="W1" s="89"/>
      <c r="X1" s="89"/>
      <c r="Y1" s="89"/>
    </row>
    <row r="2" spans="1:25" ht="57.75">
      <c r="A2" s="73" t="s">
        <v>111</v>
      </c>
      <c r="B2" s="73" t="s">
        <v>19</v>
      </c>
      <c r="C2" s="73" t="s">
        <v>25</v>
      </c>
      <c r="D2" s="73" t="s">
        <v>36</v>
      </c>
      <c r="E2" s="73" t="s">
        <v>58</v>
      </c>
      <c r="F2" s="73" t="s">
        <v>42</v>
      </c>
      <c r="G2" s="73" t="s">
        <v>59</v>
      </c>
      <c r="H2" s="73" t="s">
        <v>60</v>
      </c>
      <c r="I2" s="73" t="s">
        <v>61</v>
      </c>
      <c r="J2" s="73" t="s">
        <v>62</v>
      </c>
      <c r="K2" s="73" t="s">
        <v>63</v>
      </c>
      <c r="L2" s="73" t="s">
        <v>64</v>
      </c>
      <c r="M2" s="73" t="s">
        <v>65</v>
      </c>
      <c r="N2" s="73" t="s">
        <v>66</v>
      </c>
      <c r="O2" s="73" t="s">
        <v>67</v>
      </c>
      <c r="P2" s="73" t="s">
        <v>68</v>
      </c>
      <c r="Q2" s="73" t="s">
        <v>69</v>
      </c>
      <c r="R2" s="73" t="s">
        <v>70</v>
      </c>
      <c r="S2" s="57" t="s">
        <v>112</v>
      </c>
      <c r="T2" s="30" t="s">
        <v>113</v>
      </c>
      <c r="U2" s="52" t="s">
        <v>114</v>
      </c>
      <c r="V2" s="52" t="s">
        <v>5</v>
      </c>
      <c r="W2" s="53" t="s">
        <v>6</v>
      </c>
      <c r="X2" s="52" t="s">
        <v>7</v>
      </c>
      <c r="Y2" s="52" t="s">
        <v>115</v>
      </c>
    </row>
    <row r="3" spans="1:25">
      <c r="A3" s="76" t="s">
        <v>116</v>
      </c>
      <c r="B3" s="77">
        <v>0</v>
      </c>
      <c r="C3" s="77">
        <v>3.5</v>
      </c>
      <c r="D3" s="77">
        <v>3</v>
      </c>
      <c r="E3" s="77">
        <v>0</v>
      </c>
      <c r="F3" s="77">
        <v>6.5</v>
      </c>
      <c r="G3" s="77">
        <v>5</v>
      </c>
      <c r="H3" s="77">
        <v>3.5</v>
      </c>
      <c r="I3" s="77">
        <v>1</v>
      </c>
      <c r="J3" s="77">
        <v>3.5</v>
      </c>
      <c r="K3" s="77">
        <v>5</v>
      </c>
      <c r="L3" s="77">
        <v>0</v>
      </c>
      <c r="M3" s="77">
        <v>0</v>
      </c>
      <c r="N3" s="77">
        <v>0</v>
      </c>
      <c r="O3" s="77">
        <v>0</v>
      </c>
      <c r="P3" s="77">
        <v>0</v>
      </c>
      <c r="Q3" s="77">
        <v>0</v>
      </c>
      <c r="R3" s="78">
        <v>31</v>
      </c>
      <c r="S3" s="56">
        <f>SUM(LARGE(B3:Q3,{1,2,3,4,5,6,7,8,9,10}))</f>
        <v>31</v>
      </c>
      <c r="T3" s="1">
        <f t="shared" ref="T3:T34" si="0">RANK(S3,$S$3:$S$177)</f>
        <v>107</v>
      </c>
      <c r="U3" s="49">
        <f t="shared" ref="U3:U34" si="1">R3/COUNTIF(B3:Q3,"&gt;0")</f>
        <v>3.875</v>
      </c>
      <c r="V3" s="50">
        <f t="shared" ref="V3:V34" si="2">COUNTIF(B3:Q3,"&gt;5")</f>
        <v>1</v>
      </c>
      <c r="W3" s="50">
        <f t="shared" ref="W3:W34" si="3">COUNTIF(B3:Q3,"&gt;0")-SUM(V3,X3)</f>
        <v>5</v>
      </c>
      <c r="X3" s="50">
        <f t="shared" ref="X3:X34" si="4">COUNTIF(B3:Q3,"=5")</f>
        <v>2</v>
      </c>
      <c r="Y3" s="51">
        <f t="shared" ref="Y3:Y34" si="5">(V3+(X3/2))/SUM(V3,W3,X3)</f>
        <v>0.25</v>
      </c>
    </row>
    <row r="4" spans="1:25">
      <c r="A4" s="79" t="s">
        <v>117</v>
      </c>
      <c r="B4" s="80">
        <v>0</v>
      </c>
      <c r="C4" s="80">
        <v>0</v>
      </c>
      <c r="D4" s="80">
        <v>4</v>
      </c>
      <c r="E4" s="80">
        <v>5</v>
      </c>
      <c r="F4" s="80">
        <v>0.5</v>
      </c>
      <c r="G4" s="80">
        <v>0</v>
      </c>
      <c r="H4" s="80">
        <v>0</v>
      </c>
      <c r="I4" s="80">
        <v>1.5</v>
      </c>
      <c r="J4" s="80">
        <v>2.5</v>
      </c>
      <c r="K4" s="80">
        <v>0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1">
        <v>13.5</v>
      </c>
      <c r="S4" s="56">
        <f>SUM(LARGE(B4:Q4,{1,2,3,4,5,6,7,8,9,10}))</f>
        <v>13.5</v>
      </c>
      <c r="T4" s="13">
        <f t="shared" si="0"/>
        <v>172</v>
      </c>
      <c r="U4" s="49">
        <f t="shared" si="1"/>
        <v>2.7</v>
      </c>
      <c r="V4" s="50">
        <f t="shared" si="2"/>
        <v>0</v>
      </c>
      <c r="W4" s="50">
        <f t="shared" si="3"/>
        <v>4</v>
      </c>
      <c r="X4" s="50">
        <f t="shared" si="4"/>
        <v>1</v>
      </c>
      <c r="Y4" s="51">
        <f t="shared" si="5"/>
        <v>0.1</v>
      </c>
    </row>
    <row r="5" spans="1:25">
      <c r="A5" s="76" t="s">
        <v>118</v>
      </c>
      <c r="B5" s="77">
        <v>0</v>
      </c>
      <c r="C5" s="77">
        <v>2.5</v>
      </c>
      <c r="D5" s="77">
        <v>0</v>
      </c>
      <c r="E5" s="77">
        <v>9</v>
      </c>
      <c r="F5" s="77">
        <v>0</v>
      </c>
      <c r="G5" s="77">
        <v>3.5</v>
      </c>
      <c r="H5" s="77">
        <v>0</v>
      </c>
      <c r="I5" s="77">
        <v>3</v>
      </c>
      <c r="J5" s="77">
        <v>1.5</v>
      </c>
      <c r="K5" s="77">
        <v>5</v>
      </c>
      <c r="L5" s="77">
        <v>0</v>
      </c>
      <c r="M5" s="77">
        <v>0</v>
      </c>
      <c r="N5" s="77">
        <v>0</v>
      </c>
      <c r="O5" s="77">
        <v>0</v>
      </c>
      <c r="P5" s="77">
        <v>0</v>
      </c>
      <c r="Q5" s="77">
        <v>0</v>
      </c>
      <c r="R5" s="78">
        <v>24.5</v>
      </c>
      <c r="S5" s="56">
        <f>SUM(LARGE(B5:Q5,{1,2,3,4,5,6,7,8,9,10}))</f>
        <v>24.5</v>
      </c>
      <c r="T5" s="1">
        <f t="shared" si="0"/>
        <v>150</v>
      </c>
      <c r="U5" s="49">
        <f t="shared" si="1"/>
        <v>4.083333333333333</v>
      </c>
      <c r="V5" s="50">
        <f t="shared" si="2"/>
        <v>1</v>
      </c>
      <c r="W5" s="50">
        <f t="shared" si="3"/>
        <v>4</v>
      </c>
      <c r="X5" s="50">
        <f t="shared" si="4"/>
        <v>1</v>
      </c>
      <c r="Y5" s="51">
        <f t="shared" si="5"/>
        <v>0.25</v>
      </c>
    </row>
    <row r="6" spans="1:25">
      <c r="A6" s="79" t="s">
        <v>119</v>
      </c>
      <c r="B6" s="80">
        <v>0</v>
      </c>
      <c r="C6" s="80">
        <v>6.5</v>
      </c>
      <c r="D6" s="80">
        <v>5</v>
      </c>
      <c r="E6" s="80">
        <v>0</v>
      </c>
      <c r="F6" s="80">
        <v>7</v>
      </c>
      <c r="G6" s="80">
        <v>8</v>
      </c>
      <c r="H6" s="80">
        <v>5</v>
      </c>
      <c r="I6" s="80">
        <v>0</v>
      </c>
      <c r="J6" s="80">
        <v>7.5</v>
      </c>
      <c r="K6" s="80">
        <v>4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1">
        <v>43</v>
      </c>
      <c r="S6" s="56">
        <f>SUM(LARGE(B6:Q6,{1,2,3,4,5,6,7,8,9,10}))</f>
        <v>43</v>
      </c>
      <c r="T6" s="1">
        <f t="shared" si="0"/>
        <v>14</v>
      </c>
      <c r="U6" s="49">
        <f t="shared" si="1"/>
        <v>6.1428571428571432</v>
      </c>
      <c r="V6" s="50">
        <f t="shared" si="2"/>
        <v>4</v>
      </c>
      <c r="W6" s="50">
        <f t="shared" si="3"/>
        <v>1</v>
      </c>
      <c r="X6" s="50">
        <f t="shared" si="4"/>
        <v>2</v>
      </c>
      <c r="Y6" s="51">
        <f t="shared" si="5"/>
        <v>0.7142857142857143</v>
      </c>
    </row>
    <row r="7" spans="1:25">
      <c r="A7" s="76" t="s">
        <v>120</v>
      </c>
      <c r="B7" s="77">
        <v>0</v>
      </c>
      <c r="C7" s="77">
        <v>0</v>
      </c>
      <c r="D7" s="77">
        <v>6.5</v>
      </c>
      <c r="E7" s="77">
        <v>3.5</v>
      </c>
      <c r="F7" s="77">
        <v>0</v>
      </c>
      <c r="G7" s="77">
        <v>3.5</v>
      </c>
      <c r="H7" s="77">
        <v>6.5</v>
      </c>
      <c r="I7" s="77">
        <v>3.5</v>
      </c>
      <c r="J7" s="77">
        <v>5</v>
      </c>
      <c r="K7" s="77">
        <v>5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8">
        <v>33.5</v>
      </c>
      <c r="S7" s="56">
        <f>SUM(LARGE(B7:Q7,{1,2,3,4,5,6,7,8,9,10}))</f>
        <v>33.5</v>
      </c>
      <c r="T7" s="1">
        <f t="shared" si="0"/>
        <v>78</v>
      </c>
      <c r="U7" s="49">
        <f t="shared" si="1"/>
        <v>4.7857142857142856</v>
      </c>
      <c r="V7" s="50">
        <f t="shared" si="2"/>
        <v>2</v>
      </c>
      <c r="W7" s="50">
        <f t="shared" si="3"/>
        <v>3</v>
      </c>
      <c r="X7" s="50">
        <f t="shared" si="4"/>
        <v>2</v>
      </c>
      <c r="Y7" s="51">
        <f t="shared" si="5"/>
        <v>0.42857142857142855</v>
      </c>
    </row>
    <row r="8" spans="1:25">
      <c r="A8" s="79" t="s">
        <v>121</v>
      </c>
      <c r="B8" s="80">
        <v>0</v>
      </c>
      <c r="C8" s="80">
        <v>0</v>
      </c>
      <c r="D8" s="80">
        <v>0</v>
      </c>
      <c r="E8" s="80">
        <v>0</v>
      </c>
      <c r="F8" s="80">
        <v>6.5</v>
      </c>
      <c r="G8" s="80">
        <v>8.5</v>
      </c>
      <c r="H8" s="80">
        <v>7</v>
      </c>
      <c r="I8" s="80">
        <v>6.5</v>
      </c>
      <c r="J8" s="80">
        <v>4</v>
      </c>
      <c r="K8" s="80">
        <v>4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1">
        <v>36.5</v>
      </c>
      <c r="S8" s="56">
        <f>SUM(LARGE(B8:Q8,{1,2,3,4,5,6,7,8,9,10}))</f>
        <v>36.5</v>
      </c>
      <c r="T8" s="1">
        <f t="shared" si="0"/>
        <v>51</v>
      </c>
      <c r="U8" s="49">
        <f t="shared" si="1"/>
        <v>6.083333333333333</v>
      </c>
      <c r="V8" s="50">
        <f t="shared" si="2"/>
        <v>4</v>
      </c>
      <c r="W8" s="50">
        <f t="shared" si="3"/>
        <v>2</v>
      </c>
      <c r="X8" s="50">
        <f t="shared" si="4"/>
        <v>0</v>
      </c>
      <c r="Y8" s="51">
        <f t="shared" si="5"/>
        <v>0.66666666666666663</v>
      </c>
    </row>
    <row r="9" spans="1:25">
      <c r="A9" s="76" t="s">
        <v>122</v>
      </c>
      <c r="B9" s="77">
        <v>0</v>
      </c>
      <c r="C9" s="77">
        <v>5</v>
      </c>
      <c r="D9" s="77">
        <v>2.5</v>
      </c>
      <c r="E9" s="77">
        <v>6.5</v>
      </c>
      <c r="F9" s="77">
        <v>6</v>
      </c>
      <c r="G9" s="77">
        <v>4</v>
      </c>
      <c r="H9" s="77">
        <v>4</v>
      </c>
      <c r="I9" s="77">
        <v>0</v>
      </c>
      <c r="J9" s="77">
        <v>3</v>
      </c>
      <c r="K9" s="77">
        <v>6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8">
        <v>37</v>
      </c>
      <c r="S9" s="56">
        <f>SUM(LARGE(B9:Q9,{1,2,3,4,5,6,7,8,9,10}))</f>
        <v>37</v>
      </c>
      <c r="T9" s="1">
        <f t="shared" si="0"/>
        <v>48</v>
      </c>
      <c r="U9" s="49">
        <f t="shared" si="1"/>
        <v>4.625</v>
      </c>
      <c r="V9" s="50">
        <f t="shared" si="2"/>
        <v>3</v>
      </c>
      <c r="W9" s="50">
        <f t="shared" si="3"/>
        <v>4</v>
      </c>
      <c r="X9" s="50">
        <f t="shared" si="4"/>
        <v>1</v>
      </c>
      <c r="Y9" s="51">
        <f t="shared" si="5"/>
        <v>0.4375</v>
      </c>
    </row>
    <row r="10" spans="1:25">
      <c r="A10" s="79" t="s">
        <v>123</v>
      </c>
      <c r="B10" s="80">
        <v>0</v>
      </c>
      <c r="C10" s="80">
        <v>0</v>
      </c>
      <c r="D10" s="80">
        <v>3.5</v>
      </c>
      <c r="E10" s="80">
        <v>3</v>
      </c>
      <c r="F10" s="80">
        <v>0</v>
      </c>
      <c r="G10" s="80">
        <v>3</v>
      </c>
      <c r="H10" s="80">
        <v>0</v>
      </c>
      <c r="I10" s="80">
        <v>2.5</v>
      </c>
      <c r="J10" s="80">
        <v>5</v>
      </c>
      <c r="K10" s="80">
        <v>5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1">
        <v>22</v>
      </c>
      <c r="S10" s="56">
        <f>SUM(LARGE(B10:Q10,{1,2,3,4,5,6,7,8,9,10}))</f>
        <v>22</v>
      </c>
      <c r="T10" s="1">
        <f t="shared" si="0"/>
        <v>157</v>
      </c>
      <c r="U10" s="49">
        <f t="shared" si="1"/>
        <v>3.6666666666666665</v>
      </c>
      <c r="V10" s="50">
        <f t="shared" si="2"/>
        <v>0</v>
      </c>
      <c r="W10" s="50">
        <f t="shared" si="3"/>
        <v>4</v>
      </c>
      <c r="X10" s="50">
        <f t="shared" si="4"/>
        <v>2</v>
      </c>
      <c r="Y10" s="51">
        <f t="shared" si="5"/>
        <v>0.16666666666666666</v>
      </c>
    </row>
    <row r="11" spans="1:25">
      <c r="A11" s="76" t="s">
        <v>124</v>
      </c>
      <c r="B11" s="77">
        <v>0</v>
      </c>
      <c r="C11" s="77">
        <v>3.5</v>
      </c>
      <c r="D11" s="77">
        <v>6</v>
      </c>
      <c r="E11" s="77">
        <v>3</v>
      </c>
      <c r="F11" s="77">
        <v>7</v>
      </c>
      <c r="G11" s="77">
        <v>0</v>
      </c>
      <c r="H11" s="77">
        <v>6</v>
      </c>
      <c r="I11" s="77">
        <v>7</v>
      </c>
      <c r="J11" s="77">
        <v>0</v>
      </c>
      <c r="K11" s="77">
        <v>3.5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8">
        <v>36</v>
      </c>
      <c r="S11" s="56">
        <f>SUM(LARGE(B11:Q11,{1,2,3,4,5,6,7,8,9,10}))</f>
        <v>36</v>
      </c>
      <c r="T11" s="13">
        <f t="shared" si="0"/>
        <v>57</v>
      </c>
      <c r="U11" s="49">
        <f t="shared" si="1"/>
        <v>5.1428571428571432</v>
      </c>
      <c r="V11" s="50">
        <f t="shared" si="2"/>
        <v>4</v>
      </c>
      <c r="W11" s="50">
        <f t="shared" si="3"/>
        <v>3</v>
      </c>
      <c r="X11" s="50">
        <f t="shared" si="4"/>
        <v>0</v>
      </c>
      <c r="Y11" s="51">
        <f t="shared" si="5"/>
        <v>0.5714285714285714</v>
      </c>
    </row>
    <row r="12" spans="1:25">
      <c r="A12" s="79" t="s">
        <v>125</v>
      </c>
      <c r="B12" s="80">
        <v>0</v>
      </c>
      <c r="C12" s="80">
        <v>5</v>
      </c>
      <c r="D12" s="80">
        <v>2.5</v>
      </c>
      <c r="E12" s="80">
        <v>0</v>
      </c>
      <c r="F12" s="80">
        <v>0</v>
      </c>
      <c r="G12" s="80">
        <v>5</v>
      </c>
      <c r="H12" s="80">
        <v>7</v>
      </c>
      <c r="I12" s="80">
        <v>2.5</v>
      </c>
      <c r="J12" s="80">
        <v>3</v>
      </c>
      <c r="K12" s="80">
        <v>3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1">
        <v>28</v>
      </c>
      <c r="S12" s="56">
        <f>SUM(LARGE(B12:Q12,{1,2,3,4,5,6,7,8,9,10}))</f>
        <v>28</v>
      </c>
      <c r="T12" s="1">
        <f t="shared" si="0"/>
        <v>129</v>
      </c>
      <c r="U12" s="49">
        <f t="shared" si="1"/>
        <v>4</v>
      </c>
      <c r="V12" s="50">
        <f t="shared" si="2"/>
        <v>1</v>
      </c>
      <c r="W12" s="50">
        <f t="shared" si="3"/>
        <v>4</v>
      </c>
      <c r="X12" s="50">
        <f t="shared" si="4"/>
        <v>2</v>
      </c>
      <c r="Y12" s="51">
        <f t="shared" si="5"/>
        <v>0.2857142857142857</v>
      </c>
    </row>
    <row r="13" spans="1:25">
      <c r="A13" s="76" t="s">
        <v>126</v>
      </c>
      <c r="B13" s="77">
        <v>0</v>
      </c>
      <c r="C13" s="77">
        <v>2.5</v>
      </c>
      <c r="D13" s="77">
        <v>6</v>
      </c>
      <c r="E13" s="77">
        <v>4</v>
      </c>
      <c r="F13" s="77">
        <v>6.5</v>
      </c>
      <c r="G13" s="77">
        <v>0</v>
      </c>
      <c r="H13" s="77">
        <v>5</v>
      </c>
      <c r="I13" s="77">
        <v>6</v>
      </c>
      <c r="J13" s="77">
        <v>4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8">
        <v>34</v>
      </c>
      <c r="S13" s="56">
        <f>SUM(LARGE(B13:Q13,{1,2,3,4,5,6,7,8,9,10}))</f>
        <v>34</v>
      </c>
      <c r="T13" s="1">
        <f t="shared" si="0"/>
        <v>68</v>
      </c>
      <c r="U13" s="49">
        <f t="shared" si="1"/>
        <v>4.8571428571428568</v>
      </c>
      <c r="V13" s="50">
        <f t="shared" si="2"/>
        <v>3</v>
      </c>
      <c r="W13" s="50">
        <f t="shared" si="3"/>
        <v>3</v>
      </c>
      <c r="X13" s="50">
        <f t="shared" si="4"/>
        <v>1</v>
      </c>
      <c r="Y13" s="51">
        <f t="shared" si="5"/>
        <v>0.5</v>
      </c>
    </row>
    <row r="14" spans="1:25">
      <c r="A14" s="79" t="s">
        <v>127</v>
      </c>
      <c r="B14" s="80">
        <v>0</v>
      </c>
      <c r="C14" s="80">
        <v>0</v>
      </c>
      <c r="D14" s="80">
        <v>7</v>
      </c>
      <c r="E14" s="80">
        <v>6</v>
      </c>
      <c r="F14" s="80">
        <v>3.5</v>
      </c>
      <c r="G14" s="80">
        <v>0.5</v>
      </c>
      <c r="H14" s="80">
        <v>5</v>
      </c>
      <c r="I14" s="80">
        <v>0</v>
      </c>
      <c r="J14" s="80">
        <v>5</v>
      </c>
      <c r="K14" s="80">
        <v>7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1">
        <v>34</v>
      </c>
      <c r="S14" s="56">
        <f>SUM(LARGE(B14:Q14,{1,2,3,4,5,6,7,8,9,10}))</f>
        <v>34</v>
      </c>
      <c r="T14" s="1">
        <f t="shared" si="0"/>
        <v>68</v>
      </c>
      <c r="U14" s="49">
        <f t="shared" si="1"/>
        <v>4.8571428571428568</v>
      </c>
      <c r="V14" s="50">
        <f t="shared" si="2"/>
        <v>3</v>
      </c>
      <c r="W14" s="50">
        <f t="shared" si="3"/>
        <v>2</v>
      </c>
      <c r="X14" s="50">
        <f t="shared" si="4"/>
        <v>2</v>
      </c>
      <c r="Y14" s="51">
        <f t="shared" si="5"/>
        <v>0.5714285714285714</v>
      </c>
    </row>
    <row r="15" spans="1:25">
      <c r="A15" s="76" t="s">
        <v>128</v>
      </c>
      <c r="B15" s="77">
        <v>0</v>
      </c>
      <c r="C15" s="77">
        <v>8</v>
      </c>
      <c r="D15" s="77">
        <v>2</v>
      </c>
      <c r="E15" s="77">
        <v>0</v>
      </c>
      <c r="F15" s="77">
        <v>6</v>
      </c>
      <c r="G15" s="77">
        <v>5</v>
      </c>
      <c r="H15" s="77">
        <v>2.5</v>
      </c>
      <c r="I15" s="77">
        <v>7.5</v>
      </c>
      <c r="J15" s="77">
        <v>7</v>
      </c>
      <c r="K15" s="77">
        <v>1.5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8">
        <v>39.5</v>
      </c>
      <c r="S15" s="56">
        <f>SUM(LARGE(B15:Q15,{1,2,3,4,5,6,7,8,9,10}))</f>
        <v>39.5</v>
      </c>
      <c r="T15" s="1">
        <f t="shared" si="0"/>
        <v>30</v>
      </c>
      <c r="U15" s="49">
        <f t="shared" si="1"/>
        <v>4.9375</v>
      </c>
      <c r="V15" s="50">
        <f t="shared" si="2"/>
        <v>4</v>
      </c>
      <c r="W15" s="50">
        <f t="shared" si="3"/>
        <v>3</v>
      </c>
      <c r="X15" s="50">
        <f t="shared" si="4"/>
        <v>1</v>
      </c>
      <c r="Y15" s="51">
        <f t="shared" si="5"/>
        <v>0.5625</v>
      </c>
    </row>
    <row r="16" spans="1:25">
      <c r="A16" s="79" t="s">
        <v>129</v>
      </c>
      <c r="B16" s="80">
        <v>0</v>
      </c>
      <c r="C16" s="80">
        <v>5</v>
      </c>
      <c r="D16" s="80">
        <v>6</v>
      </c>
      <c r="E16" s="80">
        <v>0</v>
      </c>
      <c r="F16" s="80">
        <v>4</v>
      </c>
      <c r="G16" s="80">
        <v>4</v>
      </c>
      <c r="H16" s="80">
        <v>5</v>
      </c>
      <c r="I16" s="80">
        <v>7</v>
      </c>
      <c r="J16" s="80">
        <v>0</v>
      </c>
      <c r="K16" s="80">
        <v>1.5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1">
        <v>32.5</v>
      </c>
      <c r="S16" s="56">
        <f>SUM(LARGE(B16:Q16,{1,2,3,4,5,6,7,8,9,10}))</f>
        <v>32.5</v>
      </c>
      <c r="T16" s="1">
        <f t="shared" si="0"/>
        <v>93</v>
      </c>
      <c r="U16" s="49">
        <f t="shared" si="1"/>
        <v>4.6428571428571432</v>
      </c>
      <c r="V16" s="50">
        <f t="shared" si="2"/>
        <v>2</v>
      </c>
      <c r="W16" s="50">
        <f t="shared" si="3"/>
        <v>3</v>
      </c>
      <c r="X16" s="50">
        <f t="shared" si="4"/>
        <v>2</v>
      </c>
      <c r="Y16" s="51">
        <f t="shared" si="5"/>
        <v>0.42857142857142855</v>
      </c>
    </row>
    <row r="17" spans="1:25">
      <c r="A17" s="76" t="s">
        <v>130</v>
      </c>
      <c r="B17" s="77">
        <v>0</v>
      </c>
      <c r="C17" s="77">
        <v>6</v>
      </c>
      <c r="D17" s="77">
        <v>3.5</v>
      </c>
      <c r="E17" s="77">
        <v>7</v>
      </c>
      <c r="F17" s="77">
        <v>0</v>
      </c>
      <c r="G17" s="77">
        <v>7</v>
      </c>
      <c r="H17" s="77">
        <v>3</v>
      </c>
      <c r="I17" s="77">
        <v>0</v>
      </c>
      <c r="J17" s="77">
        <v>3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8">
        <v>29.5</v>
      </c>
      <c r="S17" s="56">
        <f>SUM(LARGE(B17:Q17,{1,2,3,4,5,6,7,8,9,10}))</f>
        <v>29.5</v>
      </c>
      <c r="T17" s="1">
        <f t="shared" si="0"/>
        <v>116</v>
      </c>
      <c r="U17" s="49">
        <f t="shared" si="1"/>
        <v>4.916666666666667</v>
      </c>
      <c r="V17" s="50">
        <f t="shared" si="2"/>
        <v>3</v>
      </c>
      <c r="W17" s="50">
        <f t="shared" si="3"/>
        <v>3</v>
      </c>
      <c r="X17" s="50">
        <f t="shared" si="4"/>
        <v>0</v>
      </c>
      <c r="Y17" s="51">
        <f t="shared" si="5"/>
        <v>0.5</v>
      </c>
    </row>
    <row r="18" spans="1:25">
      <c r="A18" s="79" t="s">
        <v>131</v>
      </c>
      <c r="B18" s="80">
        <v>0</v>
      </c>
      <c r="C18" s="80">
        <v>2.5</v>
      </c>
      <c r="D18" s="80">
        <v>7</v>
      </c>
      <c r="E18" s="80">
        <v>0</v>
      </c>
      <c r="F18" s="80">
        <v>3</v>
      </c>
      <c r="G18" s="80">
        <v>0</v>
      </c>
      <c r="H18" s="80">
        <v>7.5</v>
      </c>
      <c r="I18" s="80">
        <v>7</v>
      </c>
      <c r="J18" s="80">
        <v>3</v>
      </c>
      <c r="K18" s="80">
        <v>2.5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1">
        <v>32.5</v>
      </c>
      <c r="S18" s="56">
        <f>SUM(LARGE(B18:Q18,{1,2,3,4,5,6,7,8,9,10}))</f>
        <v>32.5</v>
      </c>
      <c r="T18" s="1">
        <f t="shared" si="0"/>
        <v>93</v>
      </c>
      <c r="U18" s="49">
        <f t="shared" si="1"/>
        <v>4.6428571428571432</v>
      </c>
      <c r="V18" s="50">
        <f t="shared" si="2"/>
        <v>3</v>
      </c>
      <c r="W18" s="50">
        <f t="shared" si="3"/>
        <v>4</v>
      </c>
      <c r="X18" s="50">
        <f t="shared" si="4"/>
        <v>0</v>
      </c>
      <c r="Y18" s="51">
        <f t="shared" si="5"/>
        <v>0.42857142857142855</v>
      </c>
    </row>
    <row r="19" spans="1:25">
      <c r="A19" s="76" t="s">
        <v>132</v>
      </c>
      <c r="B19" s="77">
        <v>0</v>
      </c>
      <c r="C19" s="77">
        <v>6.5</v>
      </c>
      <c r="D19" s="77">
        <v>0</v>
      </c>
      <c r="E19" s="77">
        <v>5</v>
      </c>
      <c r="F19" s="77">
        <v>0</v>
      </c>
      <c r="G19" s="77">
        <v>7</v>
      </c>
      <c r="H19" s="77">
        <v>7</v>
      </c>
      <c r="I19" s="77">
        <v>0</v>
      </c>
      <c r="J19" s="77">
        <v>3.5</v>
      </c>
      <c r="K19" s="77">
        <v>4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8">
        <v>33</v>
      </c>
      <c r="S19" s="56">
        <f>SUM(LARGE(B19:Q19,{1,2,3,4,5,6,7,8,9,10}))</f>
        <v>33</v>
      </c>
      <c r="T19" s="1">
        <f t="shared" si="0"/>
        <v>86</v>
      </c>
      <c r="U19" s="49">
        <f t="shared" si="1"/>
        <v>5.5</v>
      </c>
      <c r="V19" s="50">
        <f t="shared" si="2"/>
        <v>3</v>
      </c>
      <c r="W19" s="50">
        <f t="shared" si="3"/>
        <v>2</v>
      </c>
      <c r="X19" s="50">
        <f t="shared" si="4"/>
        <v>1</v>
      </c>
      <c r="Y19" s="51">
        <f t="shared" si="5"/>
        <v>0.58333333333333337</v>
      </c>
    </row>
    <row r="20" spans="1:25">
      <c r="A20" s="79" t="s">
        <v>133</v>
      </c>
      <c r="B20" s="80">
        <v>0</v>
      </c>
      <c r="C20" s="80">
        <v>3.5</v>
      </c>
      <c r="D20" s="80">
        <v>0</v>
      </c>
      <c r="E20" s="80">
        <v>5</v>
      </c>
      <c r="F20" s="80">
        <v>6</v>
      </c>
      <c r="G20" s="80">
        <v>7.5</v>
      </c>
      <c r="H20" s="80">
        <v>0</v>
      </c>
      <c r="I20" s="80">
        <v>7</v>
      </c>
      <c r="J20" s="80">
        <v>0</v>
      </c>
      <c r="K20" s="80">
        <v>7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1">
        <v>36</v>
      </c>
      <c r="S20" s="56">
        <f>SUM(LARGE(B20:Q20,{1,2,3,4,5,6,7,8,9,10}))</f>
        <v>36</v>
      </c>
      <c r="T20" s="1">
        <f t="shared" si="0"/>
        <v>57</v>
      </c>
      <c r="U20" s="49">
        <f t="shared" si="1"/>
        <v>6</v>
      </c>
      <c r="V20" s="50">
        <f t="shared" si="2"/>
        <v>4</v>
      </c>
      <c r="W20" s="50">
        <f t="shared" si="3"/>
        <v>1</v>
      </c>
      <c r="X20" s="50">
        <f t="shared" si="4"/>
        <v>1</v>
      </c>
      <c r="Y20" s="51">
        <f t="shared" si="5"/>
        <v>0.75</v>
      </c>
    </row>
    <row r="21" spans="1:25">
      <c r="A21" s="76" t="s">
        <v>134</v>
      </c>
      <c r="B21" s="77">
        <v>0</v>
      </c>
      <c r="C21" s="77">
        <v>0</v>
      </c>
      <c r="D21" s="77">
        <v>6.5</v>
      </c>
      <c r="E21" s="77">
        <v>5</v>
      </c>
      <c r="F21" s="77">
        <v>8</v>
      </c>
      <c r="G21" s="77">
        <v>6.5</v>
      </c>
      <c r="H21" s="77">
        <v>0</v>
      </c>
      <c r="I21" s="77">
        <v>7.5</v>
      </c>
      <c r="J21" s="77">
        <v>0</v>
      </c>
      <c r="K21" s="77">
        <v>4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8">
        <v>37.5</v>
      </c>
      <c r="S21" s="56">
        <f>SUM(LARGE(B21:Q21,{1,2,3,4,5,6,7,8,9,10}))</f>
        <v>37.5</v>
      </c>
      <c r="T21" s="1">
        <f t="shared" si="0"/>
        <v>43</v>
      </c>
      <c r="U21" s="49">
        <f t="shared" si="1"/>
        <v>6.25</v>
      </c>
      <c r="V21" s="50">
        <f t="shared" si="2"/>
        <v>4</v>
      </c>
      <c r="W21" s="50">
        <f t="shared" si="3"/>
        <v>1</v>
      </c>
      <c r="X21" s="50">
        <f t="shared" si="4"/>
        <v>1</v>
      </c>
      <c r="Y21" s="51">
        <f t="shared" si="5"/>
        <v>0.75</v>
      </c>
    </row>
    <row r="22" spans="1:25">
      <c r="A22" s="79" t="s">
        <v>135</v>
      </c>
      <c r="B22" s="80">
        <v>0</v>
      </c>
      <c r="C22" s="80">
        <v>7.5</v>
      </c>
      <c r="D22" s="80">
        <v>5</v>
      </c>
      <c r="E22" s="80">
        <v>0</v>
      </c>
      <c r="F22" s="80">
        <v>2.5</v>
      </c>
      <c r="G22" s="80">
        <v>2.5</v>
      </c>
      <c r="H22" s="80">
        <v>2.5</v>
      </c>
      <c r="I22" s="80">
        <v>0</v>
      </c>
      <c r="J22" s="80">
        <v>0</v>
      </c>
      <c r="K22" s="80">
        <v>5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1">
        <v>25</v>
      </c>
      <c r="S22" s="56">
        <f>SUM(LARGE(B22:Q22,{1,2,3,4,5,6,7,8,9,10}))</f>
        <v>25</v>
      </c>
      <c r="T22" s="1">
        <f t="shared" si="0"/>
        <v>148</v>
      </c>
      <c r="U22" s="49">
        <f t="shared" si="1"/>
        <v>4.166666666666667</v>
      </c>
      <c r="V22" s="50">
        <f t="shared" si="2"/>
        <v>1</v>
      </c>
      <c r="W22" s="50">
        <f t="shared" si="3"/>
        <v>3</v>
      </c>
      <c r="X22" s="50">
        <f t="shared" si="4"/>
        <v>2</v>
      </c>
      <c r="Y22" s="51">
        <f t="shared" si="5"/>
        <v>0.33333333333333331</v>
      </c>
    </row>
    <row r="23" spans="1:25">
      <c r="A23" s="76" t="s">
        <v>136</v>
      </c>
      <c r="B23" s="77">
        <v>0</v>
      </c>
      <c r="C23" s="77">
        <v>8</v>
      </c>
      <c r="D23" s="77">
        <v>0</v>
      </c>
      <c r="E23" s="77">
        <v>6</v>
      </c>
      <c r="F23" s="77">
        <v>0</v>
      </c>
      <c r="G23" s="77">
        <v>2.5</v>
      </c>
      <c r="H23" s="77">
        <v>3</v>
      </c>
      <c r="I23" s="77">
        <v>5</v>
      </c>
      <c r="J23" s="77">
        <v>4</v>
      </c>
      <c r="K23" s="77">
        <v>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8">
        <v>34.5</v>
      </c>
      <c r="S23" s="56">
        <f>SUM(LARGE(B23:Q23,{1,2,3,4,5,6,7,8,9,10}))</f>
        <v>34.5</v>
      </c>
      <c r="T23" s="1">
        <f t="shared" si="0"/>
        <v>63</v>
      </c>
      <c r="U23" s="49">
        <f t="shared" si="1"/>
        <v>4.9285714285714288</v>
      </c>
      <c r="V23" s="50">
        <f t="shared" si="2"/>
        <v>3</v>
      </c>
      <c r="W23" s="50">
        <f t="shared" si="3"/>
        <v>3</v>
      </c>
      <c r="X23" s="50">
        <f t="shared" si="4"/>
        <v>1</v>
      </c>
      <c r="Y23" s="51">
        <f t="shared" si="5"/>
        <v>0.5</v>
      </c>
    </row>
    <row r="24" spans="1:25">
      <c r="A24" s="79" t="s">
        <v>137</v>
      </c>
      <c r="B24" s="80">
        <v>0</v>
      </c>
      <c r="C24" s="80">
        <v>3.5</v>
      </c>
      <c r="D24" s="80">
        <v>5</v>
      </c>
      <c r="E24" s="80">
        <v>7.5</v>
      </c>
      <c r="F24" s="80">
        <v>4</v>
      </c>
      <c r="G24" s="80">
        <v>3.5</v>
      </c>
      <c r="H24" s="80">
        <v>0</v>
      </c>
      <c r="I24" s="80">
        <v>4</v>
      </c>
      <c r="J24" s="80">
        <v>2.5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1">
        <v>30</v>
      </c>
      <c r="S24" s="56">
        <f>SUM(LARGE(B24:Q24,{1,2,3,4,5,6,7,8,9,10}))</f>
        <v>30</v>
      </c>
      <c r="T24" s="13">
        <f t="shared" si="0"/>
        <v>113</v>
      </c>
      <c r="U24" s="49">
        <f t="shared" si="1"/>
        <v>4.2857142857142856</v>
      </c>
      <c r="V24" s="50">
        <f t="shared" si="2"/>
        <v>1</v>
      </c>
      <c r="W24" s="50">
        <f t="shared" si="3"/>
        <v>5</v>
      </c>
      <c r="X24" s="50">
        <f t="shared" si="4"/>
        <v>1</v>
      </c>
      <c r="Y24" s="51">
        <f t="shared" si="5"/>
        <v>0.21428571428571427</v>
      </c>
    </row>
    <row r="25" spans="1:25">
      <c r="A25" s="76" t="s">
        <v>138</v>
      </c>
      <c r="B25" s="77">
        <v>0</v>
      </c>
      <c r="C25" s="77">
        <v>3</v>
      </c>
      <c r="D25" s="77">
        <v>0</v>
      </c>
      <c r="E25" s="77">
        <v>5</v>
      </c>
      <c r="F25" s="77">
        <v>7.5</v>
      </c>
      <c r="G25" s="77">
        <v>6.5</v>
      </c>
      <c r="H25" s="77">
        <v>0</v>
      </c>
      <c r="I25" s="77">
        <v>6.5</v>
      </c>
      <c r="J25" s="77">
        <v>0</v>
      </c>
      <c r="K25" s="77">
        <v>6.5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8">
        <v>35</v>
      </c>
      <c r="S25" s="56">
        <f>SUM(LARGE(B25:Q25,{1,2,3,4,5,6,7,8,9,10}))</f>
        <v>35</v>
      </c>
      <c r="T25" s="1">
        <f t="shared" si="0"/>
        <v>60</v>
      </c>
      <c r="U25" s="49">
        <f t="shared" si="1"/>
        <v>5.833333333333333</v>
      </c>
      <c r="V25" s="50">
        <f t="shared" si="2"/>
        <v>4</v>
      </c>
      <c r="W25" s="50">
        <f t="shared" si="3"/>
        <v>1</v>
      </c>
      <c r="X25" s="50">
        <f t="shared" si="4"/>
        <v>1</v>
      </c>
      <c r="Y25" s="51">
        <f t="shared" si="5"/>
        <v>0.75</v>
      </c>
    </row>
    <row r="26" spans="1:25">
      <c r="A26" s="79" t="s">
        <v>139</v>
      </c>
      <c r="B26" s="80">
        <v>0</v>
      </c>
      <c r="C26" s="80">
        <v>0</v>
      </c>
      <c r="D26" s="80">
        <v>7</v>
      </c>
      <c r="E26" s="80">
        <v>3.5</v>
      </c>
      <c r="F26" s="80">
        <v>6.5</v>
      </c>
      <c r="G26" s="80">
        <v>0</v>
      </c>
      <c r="H26" s="80">
        <v>6</v>
      </c>
      <c r="I26" s="80">
        <v>4</v>
      </c>
      <c r="J26" s="80">
        <v>3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1">
        <v>30</v>
      </c>
      <c r="S26" s="56">
        <f>SUM(LARGE(B26:Q26,{1,2,3,4,5,6,7,8,9,10}))</f>
        <v>30</v>
      </c>
      <c r="T26" s="1">
        <f t="shared" si="0"/>
        <v>113</v>
      </c>
      <c r="U26" s="49">
        <f t="shared" si="1"/>
        <v>5</v>
      </c>
      <c r="V26" s="50">
        <f t="shared" si="2"/>
        <v>3</v>
      </c>
      <c r="W26" s="50">
        <f t="shared" si="3"/>
        <v>3</v>
      </c>
      <c r="X26" s="50">
        <f t="shared" si="4"/>
        <v>0</v>
      </c>
      <c r="Y26" s="51">
        <f t="shared" si="5"/>
        <v>0.5</v>
      </c>
    </row>
    <row r="27" spans="1:25">
      <c r="A27" s="76" t="s">
        <v>140</v>
      </c>
      <c r="B27" s="77">
        <v>0</v>
      </c>
      <c r="C27" s="77">
        <v>6.5</v>
      </c>
      <c r="D27" s="77">
        <v>5</v>
      </c>
      <c r="E27" s="77">
        <v>4</v>
      </c>
      <c r="F27" s="77">
        <v>3.5</v>
      </c>
      <c r="G27" s="77">
        <v>6.5</v>
      </c>
      <c r="H27" s="77">
        <v>5</v>
      </c>
      <c r="I27" s="77">
        <v>4</v>
      </c>
      <c r="J27" s="77">
        <v>5</v>
      </c>
      <c r="K27" s="77">
        <v>8.5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8">
        <v>48</v>
      </c>
      <c r="S27" s="56">
        <f>SUM(LARGE(B27:Q27,{1,2,3,4,5,6,7,8,9,10}))</f>
        <v>48</v>
      </c>
      <c r="T27" s="1">
        <f t="shared" si="0"/>
        <v>3</v>
      </c>
      <c r="U27" s="49">
        <f t="shared" si="1"/>
        <v>5.333333333333333</v>
      </c>
      <c r="V27" s="50">
        <f t="shared" si="2"/>
        <v>3</v>
      </c>
      <c r="W27" s="50">
        <f t="shared" si="3"/>
        <v>3</v>
      </c>
      <c r="X27" s="50">
        <f t="shared" si="4"/>
        <v>3</v>
      </c>
      <c r="Y27" s="51">
        <f t="shared" si="5"/>
        <v>0.5</v>
      </c>
    </row>
    <row r="28" spans="1:25">
      <c r="A28" s="79" t="s">
        <v>141</v>
      </c>
      <c r="B28" s="80">
        <v>0</v>
      </c>
      <c r="C28" s="80">
        <v>7.5</v>
      </c>
      <c r="D28" s="80">
        <v>0</v>
      </c>
      <c r="E28" s="80">
        <v>3.5</v>
      </c>
      <c r="F28" s="80">
        <v>3.5</v>
      </c>
      <c r="G28" s="80">
        <v>3.5</v>
      </c>
      <c r="H28" s="80">
        <v>6.5</v>
      </c>
      <c r="I28" s="80">
        <v>7</v>
      </c>
      <c r="J28" s="80">
        <v>3</v>
      </c>
      <c r="K28" s="80">
        <v>3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1">
        <v>37.5</v>
      </c>
      <c r="S28" s="56">
        <f>SUM(LARGE(B28:Q28,{1,2,3,4,5,6,7,8,9,10}))</f>
        <v>37.5</v>
      </c>
      <c r="T28" s="1">
        <f t="shared" si="0"/>
        <v>43</v>
      </c>
      <c r="U28" s="49">
        <f t="shared" si="1"/>
        <v>4.6875</v>
      </c>
      <c r="V28" s="50">
        <f t="shared" si="2"/>
        <v>3</v>
      </c>
      <c r="W28" s="50">
        <f t="shared" si="3"/>
        <v>5</v>
      </c>
      <c r="X28" s="50">
        <f t="shared" si="4"/>
        <v>0</v>
      </c>
      <c r="Y28" s="51">
        <f t="shared" si="5"/>
        <v>0.375</v>
      </c>
    </row>
    <row r="29" spans="1:25">
      <c r="A29" s="76" t="s">
        <v>142</v>
      </c>
      <c r="B29" s="77">
        <v>0</v>
      </c>
      <c r="C29" s="77">
        <v>4</v>
      </c>
      <c r="D29" s="77">
        <v>3</v>
      </c>
      <c r="E29" s="77">
        <v>5</v>
      </c>
      <c r="F29" s="77">
        <v>5</v>
      </c>
      <c r="G29" s="77">
        <v>0</v>
      </c>
      <c r="H29" s="77">
        <v>6</v>
      </c>
      <c r="I29" s="77">
        <v>6</v>
      </c>
      <c r="J29" s="77">
        <v>0</v>
      </c>
      <c r="K29" s="77">
        <v>2.5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8">
        <v>31.5</v>
      </c>
      <c r="S29" s="56">
        <f>SUM(LARGE(B29:Q29,{1,2,3,4,5,6,7,8,9,10}))</f>
        <v>31.5</v>
      </c>
      <c r="T29" s="1">
        <f t="shared" si="0"/>
        <v>102</v>
      </c>
      <c r="U29" s="49">
        <f t="shared" si="1"/>
        <v>4.5</v>
      </c>
      <c r="V29" s="50">
        <f t="shared" si="2"/>
        <v>2</v>
      </c>
      <c r="W29" s="50">
        <f t="shared" si="3"/>
        <v>3</v>
      </c>
      <c r="X29" s="50">
        <f t="shared" si="4"/>
        <v>2</v>
      </c>
      <c r="Y29" s="51">
        <f t="shared" si="5"/>
        <v>0.42857142857142855</v>
      </c>
    </row>
    <row r="30" spans="1:25">
      <c r="A30" s="79" t="s">
        <v>143</v>
      </c>
      <c r="B30" s="80">
        <v>0</v>
      </c>
      <c r="C30" s="80">
        <v>6</v>
      </c>
      <c r="D30" s="80">
        <v>6</v>
      </c>
      <c r="E30" s="80">
        <v>4</v>
      </c>
      <c r="F30" s="80">
        <v>3</v>
      </c>
      <c r="G30" s="80">
        <v>4</v>
      </c>
      <c r="H30" s="80">
        <v>6</v>
      </c>
      <c r="I30" s="80">
        <v>6.5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1">
        <v>35.5</v>
      </c>
      <c r="S30" s="56">
        <f>SUM(LARGE(B30:Q30,{1,2,3,4,5,6,7,8,9,10}))</f>
        <v>35.5</v>
      </c>
      <c r="T30" s="1">
        <f t="shared" si="0"/>
        <v>59</v>
      </c>
      <c r="U30" s="49">
        <f t="shared" si="1"/>
        <v>5.0714285714285712</v>
      </c>
      <c r="V30" s="50">
        <f t="shared" si="2"/>
        <v>4</v>
      </c>
      <c r="W30" s="50">
        <f t="shared" si="3"/>
        <v>3</v>
      </c>
      <c r="X30" s="50">
        <f t="shared" si="4"/>
        <v>0</v>
      </c>
      <c r="Y30" s="51">
        <f t="shared" si="5"/>
        <v>0.5714285714285714</v>
      </c>
    </row>
    <row r="31" spans="1:25">
      <c r="A31" s="76" t="s">
        <v>144</v>
      </c>
      <c r="B31" s="77">
        <v>0</v>
      </c>
      <c r="C31" s="77">
        <v>0</v>
      </c>
      <c r="D31" s="77">
        <v>4</v>
      </c>
      <c r="E31" s="77">
        <v>3</v>
      </c>
      <c r="F31" s="77">
        <v>0</v>
      </c>
      <c r="G31" s="77">
        <v>2.5</v>
      </c>
      <c r="H31" s="77">
        <v>6</v>
      </c>
      <c r="I31" s="77">
        <v>0</v>
      </c>
      <c r="J31" s="77">
        <v>2.5</v>
      </c>
      <c r="K31" s="77">
        <v>3.5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8">
        <v>21.5</v>
      </c>
      <c r="S31" s="56">
        <f>SUM(LARGE(B31:Q31,{1,2,3,4,5,6,7,8,9,10}))</f>
        <v>21.5</v>
      </c>
      <c r="T31" s="1">
        <f t="shared" si="0"/>
        <v>159</v>
      </c>
      <c r="U31" s="49">
        <f t="shared" si="1"/>
        <v>3.5833333333333335</v>
      </c>
      <c r="V31" s="50">
        <f t="shared" si="2"/>
        <v>1</v>
      </c>
      <c r="W31" s="50">
        <f t="shared" si="3"/>
        <v>5</v>
      </c>
      <c r="X31" s="50">
        <f t="shared" si="4"/>
        <v>0</v>
      </c>
      <c r="Y31" s="51">
        <f t="shared" si="5"/>
        <v>0.16666666666666666</v>
      </c>
    </row>
    <row r="32" spans="1:25">
      <c r="A32" s="79" t="s">
        <v>145</v>
      </c>
      <c r="B32" s="80">
        <v>0</v>
      </c>
      <c r="C32" s="80">
        <v>7.5</v>
      </c>
      <c r="D32" s="80">
        <v>3.5</v>
      </c>
      <c r="E32" s="80">
        <v>4</v>
      </c>
      <c r="F32" s="80">
        <v>4</v>
      </c>
      <c r="G32" s="80">
        <v>3.5</v>
      </c>
      <c r="H32" s="80">
        <v>5</v>
      </c>
      <c r="I32" s="80">
        <v>0</v>
      </c>
      <c r="J32" s="80">
        <v>6</v>
      </c>
      <c r="K32" s="80">
        <v>7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1">
        <v>40.5</v>
      </c>
      <c r="S32" s="56">
        <f>SUM(LARGE(B32:Q32,{1,2,3,4,5,6,7,8,9,10}))</f>
        <v>40.5</v>
      </c>
      <c r="T32" s="1">
        <f t="shared" si="0"/>
        <v>23</v>
      </c>
      <c r="U32" s="49">
        <f t="shared" si="1"/>
        <v>5.0625</v>
      </c>
      <c r="V32" s="50">
        <f t="shared" si="2"/>
        <v>3</v>
      </c>
      <c r="W32" s="50">
        <f t="shared" si="3"/>
        <v>4</v>
      </c>
      <c r="X32" s="50">
        <f t="shared" si="4"/>
        <v>1</v>
      </c>
      <c r="Y32" s="51">
        <f t="shared" si="5"/>
        <v>0.4375</v>
      </c>
    </row>
    <row r="33" spans="1:25">
      <c r="A33" s="76" t="s">
        <v>146</v>
      </c>
      <c r="B33" s="77">
        <v>0</v>
      </c>
      <c r="C33" s="77">
        <v>6.5</v>
      </c>
      <c r="D33" s="77">
        <v>5</v>
      </c>
      <c r="E33" s="77">
        <v>6.5</v>
      </c>
      <c r="F33" s="77">
        <v>6</v>
      </c>
      <c r="G33" s="77">
        <v>0</v>
      </c>
      <c r="H33" s="77">
        <v>6</v>
      </c>
      <c r="I33" s="77">
        <v>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8">
        <v>34</v>
      </c>
      <c r="S33" s="56">
        <f>SUM(LARGE(B33:Q33,{1,2,3,4,5,6,7,8,9,10}))</f>
        <v>34</v>
      </c>
      <c r="T33" s="1">
        <f t="shared" si="0"/>
        <v>68</v>
      </c>
      <c r="U33" s="49">
        <f t="shared" si="1"/>
        <v>5.666666666666667</v>
      </c>
      <c r="V33" s="50">
        <f t="shared" si="2"/>
        <v>4</v>
      </c>
      <c r="W33" s="50">
        <f t="shared" si="3"/>
        <v>1</v>
      </c>
      <c r="X33" s="50">
        <f t="shared" si="4"/>
        <v>1</v>
      </c>
      <c r="Y33" s="51">
        <f t="shared" si="5"/>
        <v>0.75</v>
      </c>
    </row>
    <row r="34" spans="1:25">
      <c r="A34" s="79" t="s">
        <v>147</v>
      </c>
      <c r="B34" s="80">
        <v>0</v>
      </c>
      <c r="C34" s="80">
        <v>3</v>
      </c>
      <c r="D34" s="80">
        <v>6</v>
      </c>
      <c r="E34" s="80">
        <v>2</v>
      </c>
      <c r="F34" s="80">
        <v>0</v>
      </c>
      <c r="G34" s="80">
        <v>0</v>
      </c>
      <c r="H34" s="80">
        <v>5</v>
      </c>
      <c r="I34" s="80">
        <v>3.5</v>
      </c>
      <c r="J34" s="80">
        <v>3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1">
        <v>22.5</v>
      </c>
      <c r="S34" s="56">
        <f>SUM(LARGE(B34:Q34,{1,2,3,4,5,6,7,8,9,10}))</f>
        <v>22.5</v>
      </c>
      <c r="T34" s="1">
        <f t="shared" si="0"/>
        <v>156</v>
      </c>
      <c r="U34" s="49">
        <f t="shared" si="1"/>
        <v>3.75</v>
      </c>
      <c r="V34" s="50">
        <f t="shared" si="2"/>
        <v>1</v>
      </c>
      <c r="W34" s="50">
        <f t="shared" si="3"/>
        <v>4</v>
      </c>
      <c r="X34" s="50">
        <f t="shared" si="4"/>
        <v>1</v>
      </c>
      <c r="Y34" s="51">
        <f t="shared" si="5"/>
        <v>0.25</v>
      </c>
    </row>
    <row r="35" spans="1:25">
      <c r="A35" s="76" t="s">
        <v>148</v>
      </c>
      <c r="B35" s="77">
        <v>0</v>
      </c>
      <c r="C35" s="77">
        <v>7.5</v>
      </c>
      <c r="D35" s="77">
        <v>7</v>
      </c>
      <c r="E35" s="77">
        <v>0</v>
      </c>
      <c r="F35" s="77">
        <v>7</v>
      </c>
      <c r="G35" s="77">
        <v>3</v>
      </c>
      <c r="H35" s="77">
        <v>0</v>
      </c>
      <c r="I35" s="77">
        <v>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8">
        <v>29.5</v>
      </c>
      <c r="S35" s="56">
        <f>SUM(LARGE(B35:Q35,{1,2,3,4,5,6,7,8,9,10}))</f>
        <v>29.5</v>
      </c>
      <c r="T35" s="1">
        <f t="shared" ref="T35:T66" si="6">RANK(S35,$S$3:$S$177)</f>
        <v>116</v>
      </c>
      <c r="U35" s="49">
        <f t="shared" ref="U35:U66" si="7">R35/COUNTIF(B35:Q35,"&gt;0")</f>
        <v>5.9</v>
      </c>
      <c r="V35" s="50">
        <f t="shared" ref="V35:V66" si="8">COUNTIF(B35:Q35,"&gt;5")</f>
        <v>3</v>
      </c>
      <c r="W35" s="50">
        <f t="shared" ref="W35:W66" si="9">COUNTIF(B35:Q35,"&gt;0")-SUM(V35,X35)</f>
        <v>1</v>
      </c>
      <c r="X35" s="50">
        <f t="shared" ref="X35:X66" si="10">COUNTIF(B35:Q35,"=5")</f>
        <v>1</v>
      </c>
      <c r="Y35" s="51">
        <f t="shared" ref="Y35:Y66" si="11">(V35+(X35/2))/SUM(V35,W35,X35)</f>
        <v>0.7</v>
      </c>
    </row>
    <row r="36" spans="1:25">
      <c r="A36" s="79" t="s">
        <v>149</v>
      </c>
      <c r="B36" s="80">
        <v>0</v>
      </c>
      <c r="C36" s="80">
        <v>0</v>
      </c>
      <c r="D36" s="80">
        <v>0</v>
      </c>
      <c r="E36" s="80">
        <v>0</v>
      </c>
      <c r="F36" s="80">
        <v>9.5</v>
      </c>
      <c r="G36" s="80">
        <v>0</v>
      </c>
      <c r="H36" s="80">
        <v>3</v>
      </c>
      <c r="I36" s="80">
        <v>6.5</v>
      </c>
      <c r="J36" s="80">
        <v>0</v>
      </c>
      <c r="K36" s="80">
        <v>5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1">
        <v>24</v>
      </c>
      <c r="S36" s="56">
        <f>SUM(LARGE(B36:Q36,{1,2,3,4,5,6,7,8,9,10}))</f>
        <v>24</v>
      </c>
      <c r="T36" s="1">
        <f t="shared" si="6"/>
        <v>151</v>
      </c>
      <c r="U36" s="49">
        <f t="shared" si="7"/>
        <v>6</v>
      </c>
      <c r="V36" s="50">
        <f t="shared" si="8"/>
        <v>2</v>
      </c>
      <c r="W36" s="50">
        <f t="shared" si="9"/>
        <v>1</v>
      </c>
      <c r="X36" s="50">
        <f t="shared" si="10"/>
        <v>1</v>
      </c>
      <c r="Y36" s="51">
        <f t="shared" si="11"/>
        <v>0.625</v>
      </c>
    </row>
    <row r="37" spans="1:25">
      <c r="A37" s="76" t="s">
        <v>150</v>
      </c>
      <c r="B37" s="77">
        <v>0</v>
      </c>
      <c r="C37" s="77">
        <v>7.5</v>
      </c>
      <c r="D37" s="77">
        <v>0</v>
      </c>
      <c r="E37" s="77">
        <v>6.5</v>
      </c>
      <c r="F37" s="77">
        <v>8.5</v>
      </c>
      <c r="G37" s="77">
        <v>7.5</v>
      </c>
      <c r="H37" s="77">
        <v>6</v>
      </c>
      <c r="I37" s="77">
        <v>0</v>
      </c>
      <c r="J37" s="77">
        <v>6.5</v>
      </c>
      <c r="K37" s="77">
        <v>3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8">
        <v>45.5</v>
      </c>
      <c r="S37" s="56">
        <f>SUM(LARGE(B37:Q37,{1,2,3,4,5,6,7,8,9,10}))</f>
        <v>45.5</v>
      </c>
      <c r="T37" s="1">
        <f t="shared" si="6"/>
        <v>5</v>
      </c>
      <c r="U37" s="49">
        <f t="shared" si="7"/>
        <v>6.5</v>
      </c>
      <c r="V37" s="50">
        <f t="shared" si="8"/>
        <v>6</v>
      </c>
      <c r="W37" s="50">
        <f t="shared" si="9"/>
        <v>1</v>
      </c>
      <c r="X37" s="50">
        <f t="shared" si="10"/>
        <v>0</v>
      </c>
      <c r="Y37" s="51">
        <f t="shared" si="11"/>
        <v>0.8571428571428571</v>
      </c>
    </row>
    <row r="38" spans="1:25">
      <c r="A38" s="79" t="s">
        <v>151</v>
      </c>
      <c r="B38" s="80">
        <v>0</v>
      </c>
      <c r="C38" s="80">
        <v>2</v>
      </c>
      <c r="D38" s="80">
        <v>7</v>
      </c>
      <c r="E38" s="80">
        <v>6</v>
      </c>
      <c r="F38" s="80">
        <v>8</v>
      </c>
      <c r="G38" s="80">
        <v>7</v>
      </c>
      <c r="H38" s="80">
        <v>3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1">
        <v>33</v>
      </c>
      <c r="S38" s="56">
        <f>SUM(LARGE(B38:Q38,{1,2,3,4,5,6,7,8,9,10}))</f>
        <v>33</v>
      </c>
      <c r="T38" s="13">
        <f t="shared" si="6"/>
        <v>86</v>
      </c>
      <c r="U38" s="49">
        <f t="shared" si="7"/>
        <v>5.5</v>
      </c>
      <c r="V38" s="50">
        <f t="shared" si="8"/>
        <v>4</v>
      </c>
      <c r="W38" s="50">
        <f t="shared" si="9"/>
        <v>2</v>
      </c>
      <c r="X38" s="50">
        <f t="shared" si="10"/>
        <v>0</v>
      </c>
      <c r="Y38" s="51">
        <f t="shared" si="11"/>
        <v>0.66666666666666663</v>
      </c>
    </row>
    <row r="39" spans="1:25">
      <c r="A39" s="76" t="s">
        <v>152</v>
      </c>
      <c r="B39" s="77">
        <v>0</v>
      </c>
      <c r="C39" s="77">
        <v>6</v>
      </c>
      <c r="D39" s="77">
        <v>6</v>
      </c>
      <c r="E39" s="77">
        <v>5</v>
      </c>
      <c r="F39" s="77">
        <v>0</v>
      </c>
      <c r="G39" s="77">
        <v>6.5</v>
      </c>
      <c r="H39" s="77">
        <v>6</v>
      </c>
      <c r="I39" s="77">
        <v>5</v>
      </c>
      <c r="J39" s="77">
        <v>5</v>
      </c>
      <c r="K39" s="77">
        <v>6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8">
        <v>45.5</v>
      </c>
      <c r="S39" s="56">
        <f>SUM(LARGE(B39:Q39,{1,2,3,4,5,6,7,8,9,10}))</f>
        <v>45.5</v>
      </c>
      <c r="T39" s="1">
        <f t="shared" si="6"/>
        <v>5</v>
      </c>
      <c r="U39" s="49">
        <f t="shared" si="7"/>
        <v>5.6875</v>
      </c>
      <c r="V39" s="50">
        <f t="shared" si="8"/>
        <v>5</v>
      </c>
      <c r="W39" s="50">
        <f t="shared" si="9"/>
        <v>0</v>
      </c>
      <c r="X39" s="50">
        <f t="shared" si="10"/>
        <v>3</v>
      </c>
      <c r="Y39" s="51">
        <f t="shared" si="11"/>
        <v>0.8125</v>
      </c>
    </row>
    <row r="40" spans="1:25">
      <c r="A40" s="79" t="s">
        <v>153</v>
      </c>
      <c r="B40" s="80">
        <v>0</v>
      </c>
      <c r="C40" s="80">
        <v>5</v>
      </c>
      <c r="D40" s="80">
        <v>0</v>
      </c>
      <c r="E40" s="80">
        <v>5</v>
      </c>
      <c r="F40" s="80">
        <v>4</v>
      </c>
      <c r="G40" s="80">
        <v>0</v>
      </c>
      <c r="H40" s="80">
        <v>3</v>
      </c>
      <c r="I40" s="80">
        <v>0</v>
      </c>
      <c r="J40" s="80">
        <v>0</v>
      </c>
      <c r="K40" s="80">
        <v>4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1">
        <v>21</v>
      </c>
      <c r="S40" s="56">
        <f>SUM(LARGE(B40:Q40,{1,2,3,4,5,6,7,8,9,10}))</f>
        <v>21</v>
      </c>
      <c r="T40" s="1">
        <f t="shared" si="6"/>
        <v>162</v>
      </c>
      <c r="U40" s="49">
        <f t="shared" si="7"/>
        <v>4.2</v>
      </c>
      <c r="V40" s="50">
        <f t="shared" si="8"/>
        <v>0</v>
      </c>
      <c r="W40" s="50">
        <f t="shared" si="9"/>
        <v>3</v>
      </c>
      <c r="X40" s="50">
        <f t="shared" si="10"/>
        <v>2</v>
      </c>
      <c r="Y40" s="51">
        <f t="shared" si="11"/>
        <v>0.2</v>
      </c>
    </row>
    <row r="41" spans="1:25">
      <c r="A41" s="76" t="s">
        <v>154</v>
      </c>
      <c r="B41" s="77">
        <v>0</v>
      </c>
      <c r="C41" s="77">
        <v>8</v>
      </c>
      <c r="D41" s="77">
        <v>4</v>
      </c>
      <c r="E41" s="77">
        <v>8</v>
      </c>
      <c r="F41" s="77">
        <v>0</v>
      </c>
      <c r="G41" s="77">
        <v>5</v>
      </c>
      <c r="H41" s="77">
        <v>3</v>
      </c>
      <c r="I41" s="77">
        <v>0</v>
      </c>
      <c r="J41" s="77">
        <v>2.5</v>
      </c>
      <c r="K41" s="77">
        <v>4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8">
        <v>34.5</v>
      </c>
      <c r="S41" s="56">
        <f>SUM(LARGE(B41:Q41,{1,2,3,4,5,6,7,8,9,10}))</f>
        <v>34.5</v>
      </c>
      <c r="T41" s="1">
        <f t="shared" si="6"/>
        <v>63</v>
      </c>
      <c r="U41" s="49">
        <f t="shared" si="7"/>
        <v>4.9285714285714288</v>
      </c>
      <c r="V41" s="50">
        <f t="shared" si="8"/>
        <v>2</v>
      </c>
      <c r="W41" s="50">
        <f t="shared" si="9"/>
        <v>4</v>
      </c>
      <c r="X41" s="50">
        <f t="shared" si="10"/>
        <v>1</v>
      </c>
      <c r="Y41" s="51">
        <f t="shared" si="11"/>
        <v>0.35714285714285715</v>
      </c>
    </row>
    <row r="42" spans="1:25">
      <c r="A42" s="79" t="s">
        <v>155</v>
      </c>
      <c r="B42" s="80">
        <v>0</v>
      </c>
      <c r="C42" s="80">
        <v>5</v>
      </c>
      <c r="D42" s="80">
        <v>3.5</v>
      </c>
      <c r="E42" s="80">
        <v>0</v>
      </c>
      <c r="F42" s="80">
        <v>7</v>
      </c>
      <c r="G42" s="80">
        <v>6.5</v>
      </c>
      <c r="H42" s="80">
        <v>2.5</v>
      </c>
      <c r="I42" s="80">
        <v>0</v>
      </c>
      <c r="J42" s="80">
        <v>3</v>
      </c>
      <c r="K42" s="80">
        <v>5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1">
        <v>32.5</v>
      </c>
      <c r="S42" s="56">
        <f>SUM(LARGE(B42:Q42,{1,2,3,4,5,6,7,8,9,10}))</f>
        <v>32.5</v>
      </c>
      <c r="T42" s="1">
        <f t="shared" si="6"/>
        <v>93</v>
      </c>
      <c r="U42" s="49">
        <f t="shared" si="7"/>
        <v>4.6428571428571432</v>
      </c>
      <c r="V42" s="50">
        <f t="shared" si="8"/>
        <v>2</v>
      </c>
      <c r="W42" s="50">
        <f t="shared" si="9"/>
        <v>3</v>
      </c>
      <c r="X42" s="50">
        <f t="shared" si="10"/>
        <v>2</v>
      </c>
      <c r="Y42" s="51">
        <f t="shared" si="11"/>
        <v>0.42857142857142855</v>
      </c>
    </row>
    <row r="43" spans="1:25">
      <c r="A43" s="76" t="s">
        <v>156</v>
      </c>
      <c r="B43" s="77">
        <v>0</v>
      </c>
      <c r="C43" s="77">
        <v>0</v>
      </c>
      <c r="D43" s="77">
        <v>4</v>
      </c>
      <c r="E43" s="77">
        <v>0</v>
      </c>
      <c r="F43" s="77">
        <v>9</v>
      </c>
      <c r="G43" s="77">
        <v>4</v>
      </c>
      <c r="H43" s="77">
        <v>3.5</v>
      </c>
      <c r="I43" s="77">
        <v>0</v>
      </c>
      <c r="J43" s="77">
        <v>3</v>
      </c>
      <c r="K43" s="77">
        <v>4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8">
        <v>27.5</v>
      </c>
      <c r="S43" s="56">
        <f>SUM(LARGE(B43:Q43,{1,2,3,4,5,6,7,8,9,10}))</f>
        <v>27.5</v>
      </c>
      <c r="T43" s="1">
        <f t="shared" si="6"/>
        <v>130</v>
      </c>
      <c r="U43" s="49">
        <f t="shared" si="7"/>
        <v>4.583333333333333</v>
      </c>
      <c r="V43" s="50">
        <f t="shared" si="8"/>
        <v>1</v>
      </c>
      <c r="W43" s="50">
        <f t="shared" si="9"/>
        <v>5</v>
      </c>
      <c r="X43" s="50">
        <f t="shared" si="10"/>
        <v>0</v>
      </c>
      <c r="Y43" s="51">
        <f t="shared" si="11"/>
        <v>0.16666666666666666</v>
      </c>
    </row>
    <row r="44" spans="1:25">
      <c r="A44" s="79" t="s">
        <v>157</v>
      </c>
      <c r="B44" s="80">
        <v>0</v>
      </c>
      <c r="C44" s="80">
        <v>6.5</v>
      </c>
      <c r="D44" s="80">
        <v>8</v>
      </c>
      <c r="E44" s="80">
        <v>6</v>
      </c>
      <c r="F44" s="80">
        <v>5</v>
      </c>
      <c r="G44" s="80">
        <v>6.5</v>
      </c>
      <c r="H44" s="80">
        <v>0</v>
      </c>
      <c r="I44" s="80">
        <v>7.5</v>
      </c>
      <c r="J44" s="80">
        <v>3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1">
        <v>42.5</v>
      </c>
      <c r="S44" s="56">
        <f>SUM(LARGE(B44:Q44,{1,2,3,4,5,6,7,8,9,10}))</f>
        <v>42.5</v>
      </c>
      <c r="T44" s="1">
        <f t="shared" si="6"/>
        <v>18</v>
      </c>
      <c r="U44" s="49">
        <f t="shared" si="7"/>
        <v>6.0714285714285712</v>
      </c>
      <c r="V44" s="50">
        <f t="shared" si="8"/>
        <v>5</v>
      </c>
      <c r="W44" s="50">
        <f t="shared" si="9"/>
        <v>1</v>
      </c>
      <c r="X44" s="50">
        <f t="shared" si="10"/>
        <v>1</v>
      </c>
      <c r="Y44" s="51">
        <f t="shared" si="11"/>
        <v>0.7857142857142857</v>
      </c>
    </row>
    <row r="45" spans="1:25">
      <c r="A45" s="76" t="s">
        <v>158</v>
      </c>
      <c r="B45" s="77">
        <v>0</v>
      </c>
      <c r="C45" s="77">
        <v>5</v>
      </c>
      <c r="D45" s="77">
        <v>0</v>
      </c>
      <c r="E45" s="77">
        <v>3.5</v>
      </c>
      <c r="F45" s="77">
        <v>7.5</v>
      </c>
      <c r="G45" s="77">
        <v>0</v>
      </c>
      <c r="H45" s="77">
        <v>2.5</v>
      </c>
      <c r="I45" s="77">
        <v>6.5</v>
      </c>
      <c r="J45" s="77">
        <v>0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8">
        <v>26</v>
      </c>
      <c r="S45" s="56">
        <f>SUM(LARGE(B45:Q45,{1,2,3,4,5,6,7,8,9,10}))</f>
        <v>26</v>
      </c>
      <c r="T45" s="1">
        <f t="shared" si="6"/>
        <v>144</v>
      </c>
      <c r="U45" s="49">
        <f t="shared" si="7"/>
        <v>4.333333333333333</v>
      </c>
      <c r="V45" s="50">
        <f t="shared" si="8"/>
        <v>2</v>
      </c>
      <c r="W45" s="50">
        <f t="shared" si="9"/>
        <v>3</v>
      </c>
      <c r="X45" s="50">
        <f t="shared" si="10"/>
        <v>1</v>
      </c>
      <c r="Y45" s="51">
        <f t="shared" si="11"/>
        <v>0.41666666666666669</v>
      </c>
    </row>
    <row r="46" spans="1:25">
      <c r="A46" s="79" t="s">
        <v>159</v>
      </c>
      <c r="B46" s="80">
        <v>0</v>
      </c>
      <c r="C46" s="80">
        <v>7.5</v>
      </c>
      <c r="D46" s="80">
        <v>6</v>
      </c>
      <c r="E46" s="80">
        <v>3.5</v>
      </c>
      <c r="F46" s="80">
        <v>3.5</v>
      </c>
      <c r="G46" s="80">
        <v>0</v>
      </c>
      <c r="H46" s="80">
        <v>6.5</v>
      </c>
      <c r="I46" s="80">
        <v>7.5</v>
      </c>
      <c r="J46" s="80">
        <v>4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1">
        <v>38.5</v>
      </c>
      <c r="S46" s="56">
        <f>SUM(LARGE(B46:Q46,{1,2,3,4,5,6,7,8,9,10}))</f>
        <v>38.5</v>
      </c>
      <c r="T46" s="1">
        <f t="shared" si="6"/>
        <v>36</v>
      </c>
      <c r="U46" s="49">
        <f t="shared" si="7"/>
        <v>5.5</v>
      </c>
      <c r="V46" s="50">
        <f t="shared" si="8"/>
        <v>4</v>
      </c>
      <c r="W46" s="50">
        <f t="shared" si="9"/>
        <v>3</v>
      </c>
      <c r="X46" s="50">
        <f t="shared" si="10"/>
        <v>0</v>
      </c>
      <c r="Y46" s="51">
        <f t="shared" si="11"/>
        <v>0.5714285714285714</v>
      </c>
    </row>
    <row r="47" spans="1:25">
      <c r="A47" s="76" t="s">
        <v>160</v>
      </c>
      <c r="B47" s="77">
        <v>0</v>
      </c>
      <c r="C47" s="77">
        <v>4</v>
      </c>
      <c r="D47" s="77">
        <v>0</v>
      </c>
      <c r="E47" s="77">
        <v>5</v>
      </c>
      <c r="F47" s="77">
        <v>0</v>
      </c>
      <c r="G47" s="77">
        <v>3</v>
      </c>
      <c r="H47" s="77">
        <v>3.5</v>
      </c>
      <c r="I47" s="77">
        <v>0</v>
      </c>
      <c r="J47" s="77">
        <v>0</v>
      </c>
      <c r="K47" s="77">
        <v>6.5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8">
        <v>22</v>
      </c>
      <c r="S47" s="56">
        <f>SUM(LARGE(B47:Q47,{1,2,3,4,5,6,7,8,9,10}))</f>
        <v>22</v>
      </c>
      <c r="T47" s="1">
        <f t="shared" si="6"/>
        <v>157</v>
      </c>
      <c r="U47" s="49">
        <f t="shared" si="7"/>
        <v>4.4000000000000004</v>
      </c>
      <c r="V47" s="50">
        <f t="shared" si="8"/>
        <v>1</v>
      </c>
      <c r="W47" s="50">
        <f t="shared" si="9"/>
        <v>3</v>
      </c>
      <c r="X47" s="50">
        <f t="shared" si="10"/>
        <v>1</v>
      </c>
      <c r="Y47" s="51">
        <f t="shared" si="11"/>
        <v>0.3</v>
      </c>
    </row>
    <row r="48" spans="1:25">
      <c r="A48" s="79" t="s">
        <v>161</v>
      </c>
      <c r="B48" s="80">
        <v>0</v>
      </c>
      <c r="C48" s="80">
        <v>2.5</v>
      </c>
      <c r="D48" s="80">
        <v>8</v>
      </c>
      <c r="E48" s="80">
        <v>5</v>
      </c>
      <c r="F48" s="80">
        <v>0</v>
      </c>
      <c r="G48" s="80">
        <v>0</v>
      </c>
      <c r="H48" s="80">
        <v>7</v>
      </c>
      <c r="I48" s="80">
        <v>6</v>
      </c>
      <c r="J48" s="80">
        <v>5</v>
      </c>
      <c r="K48" s="80">
        <v>5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1">
        <v>38.5</v>
      </c>
      <c r="S48" s="56">
        <f>SUM(LARGE(B48:Q48,{1,2,3,4,5,6,7,8,9,10}))</f>
        <v>38.5</v>
      </c>
      <c r="T48" s="1">
        <f t="shared" si="6"/>
        <v>36</v>
      </c>
      <c r="U48" s="49">
        <f t="shared" si="7"/>
        <v>5.5</v>
      </c>
      <c r="V48" s="50">
        <f t="shared" si="8"/>
        <v>3</v>
      </c>
      <c r="W48" s="50">
        <f t="shared" si="9"/>
        <v>1</v>
      </c>
      <c r="X48" s="50">
        <f t="shared" si="10"/>
        <v>3</v>
      </c>
      <c r="Y48" s="51">
        <f t="shared" si="11"/>
        <v>0.6428571428571429</v>
      </c>
    </row>
    <row r="49" spans="1:25">
      <c r="A49" s="76" t="s">
        <v>162</v>
      </c>
      <c r="B49" s="77">
        <v>0</v>
      </c>
      <c r="C49" s="77">
        <v>5</v>
      </c>
      <c r="D49" s="77">
        <v>0</v>
      </c>
      <c r="E49" s="77">
        <v>6</v>
      </c>
      <c r="F49" s="77">
        <v>6</v>
      </c>
      <c r="G49" s="77">
        <v>6</v>
      </c>
      <c r="H49" s="77">
        <v>6.5</v>
      </c>
      <c r="I49" s="77">
        <v>0</v>
      </c>
      <c r="J49" s="77">
        <v>0</v>
      </c>
      <c r="K49" s="77">
        <v>4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8">
        <v>33.5</v>
      </c>
      <c r="S49" s="56">
        <f>SUM(LARGE(B49:Q49,{1,2,3,4,5,6,7,8,9,10}))</f>
        <v>33.5</v>
      </c>
      <c r="T49" s="1">
        <f t="shared" si="6"/>
        <v>78</v>
      </c>
      <c r="U49" s="49">
        <f t="shared" si="7"/>
        <v>5.583333333333333</v>
      </c>
      <c r="V49" s="50">
        <f t="shared" si="8"/>
        <v>4</v>
      </c>
      <c r="W49" s="50">
        <f t="shared" si="9"/>
        <v>1</v>
      </c>
      <c r="X49" s="50">
        <f t="shared" si="10"/>
        <v>1</v>
      </c>
      <c r="Y49" s="51">
        <f t="shared" si="11"/>
        <v>0.75</v>
      </c>
    </row>
    <row r="50" spans="1:25">
      <c r="A50" s="79" t="s">
        <v>163</v>
      </c>
      <c r="B50" s="80">
        <v>0</v>
      </c>
      <c r="C50" s="80">
        <v>0</v>
      </c>
      <c r="D50" s="80">
        <v>0</v>
      </c>
      <c r="E50" s="80">
        <v>5</v>
      </c>
      <c r="F50" s="80">
        <v>3</v>
      </c>
      <c r="G50" s="80">
        <v>5</v>
      </c>
      <c r="H50" s="80">
        <v>0</v>
      </c>
      <c r="I50" s="80">
        <v>0</v>
      </c>
      <c r="J50" s="80">
        <v>7.5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1">
        <v>20.5</v>
      </c>
      <c r="S50" s="56">
        <f>SUM(LARGE(B50:Q50,{1,2,3,4,5,6,7,8,9,10}))</f>
        <v>20.5</v>
      </c>
      <c r="T50" s="1">
        <f t="shared" si="6"/>
        <v>163</v>
      </c>
      <c r="U50" s="49">
        <f t="shared" si="7"/>
        <v>5.125</v>
      </c>
      <c r="V50" s="50">
        <f t="shared" si="8"/>
        <v>1</v>
      </c>
      <c r="W50" s="50">
        <f t="shared" si="9"/>
        <v>1</v>
      </c>
      <c r="X50" s="50">
        <f t="shared" si="10"/>
        <v>2</v>
      </c>
      <c r="Y50" s="51">
        <f t="shared" si="11"/>
        <v>0.5</v>
      </c>
    </row>
    <row r="51" spans="1:25">
      <c r="A51" s="76" t="s">
        <v>164</v>
      </c>
      <c r="B51" s="77">
        <v>0</v>
      </c>
      <c r="C51" s="77">
        <v>4</v>
      </c>
      <c r="D51" s="77">
        <v>0</v>
      </c>
      <c r="E51" s="77">
        <v>6.5</v>
      </c>
      <c r="F51" s="77">
        <v>0</v>
      </c>
      <c r="G51" s="77">
        <v>3.5</v>
      </c>
      <c r="H51" s="77">
        <v>0</v>
      </c>
      <c r="I51" s="77">
        <v>5</v>
      </c>
      <c r="J51" s="77">
        <v>4</v>
      </c>
      <c r="K51" s="77">
        <v>4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8">
        <v>27</v>
      </c>
      <c r="S51" s="56">
        <f>SUM(LARGE(B51:Q51,{1,2,3,4,5,6,7,8,9,10}))</f>
        <v>27</v>
      </c>
      <c r="T51" s="1">
        <f t="shared" si="6"/>
        <v>139</v>
      </c>
      <c r="U51" s="49">
        <f t="shared" si="7"/>
        <v>4.5</v>
      </c>
      <c r="V51" s="50">
        <f t="shared" si="8"/>
        <v>1</v>
      </c>
      <c r="W51" s="50">
        <f t="shared" si="9"/>
        <v>4</v>
      </c>
      <c r="X51" s="50">
        <f t="shared" si="10"/>
        <v>1</v>
      </c>
      <c r="Y51" s="51">
        <f t="shared" si="11"/>
        <v>0.25</v>
      </c>
    </row>
    <row r="52" spans="1:25">
      <c r="A52" s="79" t="s">
        <v>165</v>
      </c>
      <c r="B52" s="80">
        <v>0</v>
      </c>
      <c r="C52" s="80">
        <v>6.5</v>
      </c>
      <c r="D52" s="80">
        <v>6.5</v>
      </c>
      <c r="E52" s="80">
        <v>4</v>
      </c>
      <c r="F52" s="80">
        <v>1.5</v>
      </c>
      <c r="G52" s="80">
        <v>4</v>
      </c>
      <c r="H52" s="80">
        <v>0</v>
      </c>
      <c r="I52" s="80">
        <v>5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1">
        <v>27.5</v>
      </c>
      <c r="S52" s="56">
        <f>SUM(LARGE(B52:Q52,{1,2,3,4,5,6,7,8,9,10}))</f>
        <v>27.5</v>
      </c>
      <c r="T52" s="1">
        <f t="shared" si="6"/>
        <v>130</v>
      </c>
      <c r="U52" s="49">
        <f t="shared" si="7"/>
        <v>4.583333333333333</v>
      </c>
      <c r="V52" s="50">
        <f t="shared" si="8"/>
        <v>2</v>
      </c>
      <c r="W52" s="50">
        <f t="shared" si="9"/>
        <v>3</v>
      </c>
      <c r="X52" s="50">
        <f t="shared" si="10"/>
        <v>1</v>
      </c>
      <c r="Y52" s="51">
        <f t="shared" si="11"/>
        <v>0.41666666666666669</v>
      </c>
    </row>
    <row r="53" spans="1:25">
      <c r="A53" s="76" t="s">
        <v>166</v>
      </c>
      <c r="B53" s="77">
        <v>0</v>
      </c>
      <c r="C53" s="77">
        <v>4</v>
      </c>
      <c r="D53" s="77">
        <v>6.5</v>
      </c>
      <c r="E53" s="77">
        <v>7</v>
      </c>
      <c r="F53" s="77">
        <v>2.5</v>
      </c>
      <c r="G53" s="77">
        <v>6</v>
      </c>
      <c r="H53" s="77">
        <v>0</v>
      </c>
      <c r="I53" s="77">
        <v>0</v>
      </c>
      <c r="J53" s="77">
        <v>0</v>
      </c>
      <c r="K53" s="77">
        <v>3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8">
        <v>29</v>
      </c>
      <c r="S53" s="56">
        <f>SUM(LARGE(B53:Q53,{1,2,3,4,5,6,7,8,9,10}))</f>
        <v>29</v>
      </c>
      <c r="T53" s="1">
        <f t="shared" si="6"/>
        <v>123</v>
      </c>
      <c r="U53" s="49">
        <f t="shared" si="7"/>
        <v>4.833333333333333</v>
      </c>
      <c r="V53" s="50">
        <f t="shared" si="8"/>
        <v>3</v>
      </c>
      <c r="W53" s="50">
        <f t="shared" si="9"/>
        <v>3</v>
      </c>
      <c r="X53" s="50">
        <f t="shared" si="10"/>
        <v>0</v>
      </c>
      <c r="Y53" s="51">
        <f t="shared" si="11"/>
        <v>0.5</v>
      </c>
    </row>
    <row r="54" spans="1:25">
      <c r="A54" s="79" t="s">
        <v>167</v>
      </c>
      <c r="B54" s="80">
        <v>0</v>
      </c>
      <c r="C54" s="80">
        <v>6.5</v>
      </c>
      <c r="D54" s="80">
        <v>0</v>
      </c>
      <c r="E54" s="80">
        <v>6</v>
      </c>
      <c r="F54" s="80">
        <v>0</v>
      </c>
      <c r="G54" s="80">
        <v>6</v>
      </c>
      <c r="H54" s="80">
        <v>7</v>
      </c>
      <c r="I54" s="80">
        <v>5</v>
      </c>
      <c r="J54" s="80">
        <v>0</v>
      </c>
      <c r="K54" s="80">
        <v>4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1">
        <v>34.5</v>
      </c>
      <c r="S54" s="56">
        <f>SUM(LARGE(B54:Q54,{1,2,3,4,5,6,7,8,9,10}))</f>
        <v>34.5</v>
      </c>
      <c r="T54" s="1">
        <f t="shared" si="6"/>
        <v>63</v>
      </c>
      <c r="U54" s="49">
        <f t="shared" si="7"/>
        <v>5.75</v>
      </c>
      <c r="V54" s="50">
        <f t="shared" si="8"/>
        <v>4</v>
      </c>
      <c r="W54" s="50">
        <f t="shared" si="9"/>
        <v>1</v>
      </c>
      <c r="X54" s="50">
        <f t="shared" si="10"/>
        <v>1</v>
      </c>
      <c r="Y54" s="51">
        <f t="shared" si="11"/>
        <v>0.75</v>
      </c>
    </row>
    <row r="55" spans="1:25">
      <c r="A55" s="76" t="s">
        <v>168</v>
      </c>
      <c r="B55" s="77">
        <v>0</v>
      </c>
      <c r="C55" s="77">
        <v>0</v>
      </c>
      <c r="D55" s="77">
        <v>3.5</v>
      </c>
      <c r="E55" s="77">
        <v>3.5</v>
      </c>
      <c r="F55" s="77">
        <v>6</v>
      </c>
      <c r="G55" s="77">
        <v>0</v>
      </c>
      <c r="H55" s="77">
        <v>6.5</v>
      </c>
      <c r="I55" s="77">
        <v>5</v>
      </c>
      <c r="J55" s="77">
        <v>6</v>
      </c>
      <c r="K55" s="77">
        <v>4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8">
        <v>34.5</v>
      </c>
      <c r="S55" s="56">
        <f>SUM(LARGE(B55:Q55,{1,2,3,4,5,6,7,8,9,10}))</f>
        <v>34.5</v>
      </c>
      <c r="T55" s="1">
        <f t="shared" si="6"/>
        <v>63</v>
      </c>
      <c r="U55" s="49">
        <f t="shared" si="7"/>
        <v>4.9285714285714288</v>
      </c>
      <c r="V55" s="50">
        <f t="shared" si="8"/>
        <v>3</v>
      </c>
      <c r="W55" s="50">
        <f t="shared" si="9"/>
        <v>3</v>
      </c>
      <c r="X55" s="50">
        <f t="shared" si="10"/>
        <v>1</v>
      </c>
      <c r="Y55" s="51">
        <f t="shared" si="11"/>
        <v>0.5</v>
      </c>
    </row>
    <row r="56" spans="1:25">
      <c r="A56" s="79" t="s">
        <v>169</v>
      </c>
      <c r="B56" s="80">
        <v>0</v>
      </c>
      <c r="C56" s="80">
        <v>8.5</v>
      </c>
      <c r="D56" s="80">
        <v>7</v>
      </c>
      <c r="E56" s="80">
        <v>0</v>
      </c>
      <c r="F56" s="80">
        <v>4</v>
      </c>
      <c r="G56" s="80">
        <v>3</v>
      </c>
      <c r="H56" s="80">
        <v>4</v>
      </c>
      <c r="I56" s="80">
        <v>9</v>
      </c>
      <c r="J56" s="80">
        <v>0</v>
      </c>
      <c r="K56" s="80">
        <v>7.5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1">
        <v>43</v>
      </c>
      <c r="S56" s="56">
        <f>SUM(LARGE(B56:Q56,{1,2,3,4,5,6,7,8,9,10}))</f>
        <v>43</v>
      </c>
      <c r="T56" s="1">
        <f t="shared" si="6"/>
        <v>14</v>
      </c>
      <c r="U56" s="49">
        <f t="shared" si="7"/>
        <v>6.1428571428571432</v>
      </c>
      <c r="V56" s="50">
        <f t="shared" si="8"/>
        <v>4</v>
      </c>
      <c r="W56" s="50">
        <f t="shared" si="9"/>
        <v>3</v>
      </c>
      <c r="X56" s="50">
        <f t="shared" si="10"/>
        <v>0</v>
      </c>
      <c r="Y56" s="51">
        <f t="shared" si="11"/>
        <v>0.5714285714285714</v>
      </c>
    </row>
    <row r="57" spans="1:25">
      <c r="A57" s="76" t="s">
        <v>170</v>
      </c>
      <c r="B57" s="77">
        <v>0</v>
      </c>
      <c r="C57" s="77">
        <v>0</v>
      </c>
      <c r="D57" s="77">
        <v>5</v>
      </c>
      <c r="E57" s="77">
        <v>5</v>
      </c>
      <c r="F57" s="77">
        <v>6</v>
      </c>
      <c r="G57" s="77">
        <v>5</v>
      </c>
      <c r="H57" s="77">
        <v>5</v>
      </c>
      <c r="I57" s="77">
        <v>3.5</v>
      </c>
      <c r="J57" s="77">
        <v>7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8">
        <v>36.5</v>
      </c>
      <c r="S57" s="56">
        <f>SUM(LARGE(B57:Q57,{1,2,3,4,5,6,7,8,9,10}))</f>
        <v>36.5</v>
      </c>
      <c r="T57" s="1">
        <f t="shared" si="6"/>
        <v>51</v>
      </c>
      <c r="U57" s="49">
        <f t="shared" si="7"/>
        <v>5.2142857142857144</v>
      </c>
      <c r="V57" s="50">
        <f t="shared" si="8"/>
        <v>2</v>
      </c>
      <c r="W57" s="50">
        <f t="shared" si="9"/>
        <v>1</v>
      </c>
      <c r="X57" s="50">
        <f t="shared" si="10"/>
        <v>4</v>
      </c>
      <c r="Y57" s="51">
        <f t="shared" si="11"/>
        <v>0.5714285714285714</v>
      </c>
    </row>
    <row r="58" spans="1:25">
      <c r="A58" s="79" t="s">
        <v>171</v>
      </c>
      <c r="B58" s="80">
        <v>0</v>
      </c>
      <c r="C58" s="80">
        <v>6</v>
      </c>
      <c r="D58" s="80">
        <v>3</v>
      </c>
      <c r="E58" s="80">
        <v>6</v>
      </c>
      <c r="F58" s="80">
        <v>0</v>
      </c>
      <c r="G58" s="80">
        <v>7.5</v>
      </c>
      <c r="H58" s="80">
        <v>6</v>
      </c>
      <c r="I58" s="80">
        <v>5</v>
      </c>
      <c r="J58" s="80">
        <v>5</v>
      </c>
      <c r="K58" s="80">
        <v>8.5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1">
        <v>47</v>
      </c>
      <c r="S58" s="56">
        <f>SUM(LARGE(B58:Q58,{1,2,3,4,5,6,7,8,9,10}))</f>
        <v>47</v>
      </c>
      <c r="T58" s="1">
        <f t="shared" si="6"/>
        <v>4</v>
      </c>
      <c r="U58" s="49">
        <f t="shared" si="7"/>
        <v>5.875</v>
      </c>
      <c r="V58" s="50">
        <f t="shared" si="8"/>
        <v>5</v>
      </c>
      <c r="W58" s="50">
        <f t="shared" si="9"/>
        <v>1</v>
      </c>
      <c r="X58" s="50">
        <f t="shared" si="10"/>
        <v>2</v>
      </c>
      <c r="Y58" s="51">
        <f t="shared" si="11"/>
        <v>0.75</v>
      </c>
    </row>
    <row r="59" spans="1:25">
      <c r="A59" s="76" t="s">
        <v>172</v>
      </c>
      <c r="B59" s="77">
        <v>0</v>
      </c>
      <c r="C59" s="77">
        <v>0</v>
      </c>
      <c r="D59" s="77">
        <v>3</v>
      </c>
      <c r="E59" s="77">
        <v>3</v>
      </c>
      <c r="F59" s="77">
        <v>0</v>
      </c>
      <c r="G59" s="77">
        <v>3.5</v>
      </c>
      <c r="H59" s="77">
        <v>5</v>
      </c>
      <c r="I59" s="77">
        <v>0</v>
      </c>
      <c r="J59" s="77">
        <v>3</v>
      </c>
      <c r="K59" s="77">
        <v>2.5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8">
        <v>20</v>
      </c>
      <c r="S59" s="56">
        <f>SUM(LARGE(B59:Q59,{1,2,3,4,5,6,7,8,9,10}))</f>
        <v>20</v>
      </c>
      <c r="T59" s="13">
        <f t="shared" si="6"/>
        <v>164</v>
      </c>
      <c r="U59" s="49">
        <f t="shared" si="7"/>
        <v>3.3333333333333335</v>
      </c>
      <c r="V59" s="50">
        <f t="shared" si="8"/>
        <v>0</v>
      </c>
      <c r="W59" s="50">
        <f t="shared" si="9"/>
        <v>5</v>
      </c>
      <c r="X59" s="50">
        <f t="shared" si="10"/>
        <v>1</v>
      </c>
      <c r="Y59" s="51">
        <f t="shared" si="11"/>
        <v>8.3333333333333329E-2</v>
      </c>
    </row>
    <row r="60" spans="1:25">
      <c r="A60" s="79" t="s">
        <v>173</v>
      </c>
      <c r="B60" s="80">
        <v>0</v>
      </c>
      <c r="C60" s="80">
        <v>0</v>
      </c>
      <c r="D60" s="80">
        <v>0</v>
      </c>
      <c r="E60" s="80">
        <v>7</v>
      </c>
      <c r="F60" s="80">
        <v>6.5</v>
      </c>
      <c r="G60" s="80">
        <v>6</v>
      </c>
      <c r="H60" s="80">
        <v>2</v>
      </c>
      <c r="I60" s="80">
        <v>2</v>
      </c>
      <c r="J60" s="80">
        <v>6</v>
      </c>
      <c r="K60" s="80">
        <v>4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1">
        <v>33.5</v>
      </c>
      <c r="S60" s="56">
        <f>SUM(LARGE(B60:Q60,{1,2,3,4,5,6,7,8,9,10}))</f>
        <v>33.5</v>
      </c>
      <c r="T60" s="1">
        <f t="shared" si="6"/>
        <v>78</v>
      </c>
      <c r="U60" s="49">
        <f t="shared" si="7"/>
        <v>4.7857142857142856</v>
      </c>
      <c r="V60" s="50">
        <f t="shared" si="8"/>
        <v>4</v>
      </c>
      <c r="W60" s="50">
        <f t="shared" si="9"/>
        <v>3</v>
      </c>
      <c r="X60" s="50">
        <f t="shared" si="10"/>
        <v>0</v>
      </c>
      <c r="Y60" s="51">
        <f t="shared" si="11"/>
        <v>0.5714285714285714</v>
      </c>
    </row>
    <row r="61" spans="1:25">
      <c r="A61" s="76" t="s">
        <v>174</v>
      </c>
      <c r="B61" s="77">
        <v>0</v>
      </c>
      <c r="C61" s="77">
        <v>7</v>
      </c>
      <c r="D61" s="77">
        <v>0</v>
      </c>
      <c r="E61" s="77">
        <v>7.5</v>
      </c>
      <c r="F61" s="77">
        <v>4</v>
      </c>
      <c r="G61" s="77">
        <v>0</v>
      </c>
      <c r="H61" s="77">
        <v>6</v>
      </c>
      <c r="I61" s="77">
        <v>6</v>
      </c>
      <c r="J61" s="77">
        <v>0</v>
      </c>
      <c r="K61" s="77">
        <v>3.5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8">
        <v>34</v>
      </c>
      <c r="S61" s="56">
        <f>SUM(LARGE(B61:Q61,{1,2,3,4,5,6,7,8,9,10}))</f>
        <v>34</v>
      </c>
      <c r="T61" s="1">
        <f t="shared" si="6"/>
        <v>68</v>
      </c>
      <c r="U61" s="49">
        <f t="shared" si="7"/>
        <v>5.666666666666667</v>
      </c>
      <c r="V61" s="50">
        <f t="shared" si="8"/>
        <v>4</v>
      </c>
      <c r="W61" s="50">
        <f t="shared" si="9"/>
        <v>2</v>
      </c>
      <c r="X61" s="50">
        <f t="shared" si="10"/>
        <v>0</v>
      </c>
      <c r="Y61" s="51">
        <f t="shared" si="11"/>
        <v>0.66666666666666663</v>
      </c>
    </row>
    <row r="62" spans="1:25">
      <c r="A62" s="79" t="s">
        <v>175</v>
      </c>
      <c r="B62" s="80">
        <v>0</v>
      </c>
      <c r="C62" s="80">
        <v>0</v>
      </c>
      <c r="D62" s="80">
        <v>7</v>
      </c>
      <c r="E62" s="80">
        <v>0</v>
      </c>
      <c r="F62" s="80">
        <v>3.5</v>
      </c>
      <c r="G62" s="80">
        <v>4</v>
      </c>
      <c r="H62" s="80">
        <v>7.5</v>
      </c>
      <c r="I62" s="80">
        <v>6</v>
      </c>
      <c r="J62" s="80">
        <v>6</v>
      </c>
      <c r="K62" s="80">
        <v>6.5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1">
        <v>40.5</v>
      </c>
      <c r="S62" s="56">
        <f>SUM(LARGE(B62:Q62,{1,2,3,4,5,6,7,8,9,10}))</f>
        <v>40.5</v>
      </c>
      <c r="T62" s="1">
        <f t="shared" si="6"/>
        <v>23</v>
      </c>
      <c r="U62" s="49">
        <f t="shared" si="7"/>
        <v>5.7857142857142856</v>
      </c>
      <c r="V62" s="50">
        <f t="shared" si="8"/>
        <v>5</v>
      </c>
      <c r="W62" s="50">
        <f t="shared" si="9"/>
        <v>2</v>
      </c>
      <c r="X62" s="50">
        <f t="shared" si="10"/>
        <v>0</v>
      </c>
      <c r="Y62" s="51">
        <f t="shared" si="11"/>
        <v>0.7142857142857143</v>
      </c>
    </row>
    <row r="63" spans="1:25">
      <c r="A63" s="76" t="s">
        <v>176</v>
      </c>
      <c r="B63" s="77">
        <v>0</v>
      </c>
      <c r="C63" s="77">
        <v>6</v>
      </c>
      <c r="D63" s="77">
        <v>4</v>
      </c>
      <c r="E63" s="77">
        <v>0</v>
      </c>
      <c r="F63" s="77">
        <v>8</v>
      </c>
      <c r="G63" s="77">
        <v>6</v>
      </c>
      <c r="H63" s="77">
        <v>3.5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8">
        <v>27.5</v>
      </c>
      <c r="S63" s="56">
        <f>SUM(LARGE(B63:Q63,{1,2,3,4,5,6,7,8,9,10}))</f>
        <v>27.5</v>
      </c>
      <c r="T63" s="1">
        <f t="shared" si="6"/>
        <v>130</v>
      </c>
      <c r="U63" s="49">
        <f t="shared" si="7"/>
        <v>5.5</v>
      </c>
      <c r="V63" s="50">
        <f t="shared" si="8"/>
        <v>3</v>
      </c>
      <c r="W63" s="50">
        <f t="shared" si="9"/>
        <v>2</v>
      </c>
      <c r="X63" s="50">
        <f t="shared" si="10"/>
        <v>0</v>
      </c>
      <c r="Y63" s="51">
        <f t="shared" si="11"/>
        <v>0.6</v>
      </c>
    </row>
    <row r="64" spans="1:25">
      <c r="A64" s="79" t="s">
        <v>177</v>
      </c>
      <c r="B64" s="80">
        <v>0</v>
      </c>
      <c r="C64" s="80">
        <v>2</v>
      </c>
      <c r="D64" s="80">
        <v>0</v>
      </c>
      <c r="E64" s="80">
        <v>4</v>
      </c>
      <c r="F64" s="80">
        <v>4</v>
      </c>
      <c r="G64" s="80">
        <v>0</v>
      </c>
      <c r="H64" s="80">
        <v>4</v>
      </c>
      <c r="I64" s="80">
        <v>4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1">
        <v>18</v>
      </c>
      <c r="S64" s="56">
        <f>SUM(LARGE(B64:Q64,{1,2,3,4,5,6,7,8,9,10}))</f>
        <v>18</v>
      </c>
      <c r="T64" s="1">
        <f t="shared" si="6"/>
        <v>167</v>
      </c>
      <c r="U64" s="49">
        <f t="shared" si="7"/>
        <v>3.6</v>
      </c>
      <c r="V64" s="50">
        <f t="shared" si="8"/>
        <v>0</v>
      </c>
      <c r="W64" s="50">
        <f t="shared" si="9"/>
        <v>5</v>
      </c>
      <c r="X64" s="50">
        <f t="shared" si="10"/>
        <v>0</v>
      </c>
      <c r="Y64" s="51">
        <f t="shared" si="11"/>
        <v>0</v>
      </c>
    </row>
    <row r="65" spans="1:25">
      <c r="A65" s="76" t="s">
        <v>178</v>
      </c>
      <c r="B65" s="77">
        <v>0</v>
      </c>
      <c r="C65" s="77">
        <v>0</v>
      </c>
      <c r="D65" s="77">
        <v>5</v>
      </c>
      <c r="E65" s="77">
        <v>5</v>
      </c>
      <c r="F65" s="77">
        <v>4</v>
      </c>
      <c r="G65" s="77">
        <v>0</v>
      </c>
      <c r="H65" s="77">
        <v>0</v>
      </c>
      <c r="I65" s="77">
        <v>3.5</v>
      </c>
      <c r="J65" s="77">
        <v>7</v>
      </c>
      <c r="K65" s="77">
        <v>2.5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8">
        <v>27</v>
      </c>
      <c r="S65" s="56">
        <f>SUM(LARGE(B65:Q65,{1,2,3,4,5,6,7,8,9,10}))</f>
        <v>27</v>
      </c>
      <c r="T65" s="1">
        <f t="shared" si="6"/>
        <v>139</v>
      </c>
      <c r="U65" s="49">
        <f t="shared" si="7"/>
        <v>4.5</v>
      </c>
      <c r="V65" s="50">
        <f t="shared" si="8"/>
        <v>1</v>
      </c>
      <c r="W65" s="50">
        <f t="shared" si="9"/>
        <v>3</v>
      </c>
      <c r="X65" s="50">
        <f t="shared" si="10"/>
        <v>2</v>
      </c>
      <c r="Y65" s="51">
        <f t="shared" si="11"/>
        <v>0.33333333333333331</v>
      </c>
    </row>
    <row r="66" spans="1:25">
      <c r="A66" s="79" t="s">
        <v>179</v>
      </c>
      <c r="B66" s="80">
        <v>0</v>
      </c>
      <c r="C66" s="80">
        <v>5</v>
      </c>
      <c r="D66" s="80">
        <v>0</v>
      </c>
      <c r="E66" s="80">
        <v>3</v>
      </c>
      <c r="F66" s="80">
        <v>2</v>
      </c>
      <c r="G66" s="80">
        <v>0</v>
      </c>
      <c r="H66" s="80">
        <v>0</v>
      </c>
      <c r="I66" s="80">
        <v>4</v>
      </c>
      <c r="J66" s="80">
        <v>5</v>
      </c>
      <c r="K66" s="80">
        <v>5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1">
        <v>24</v>
      </c>
      <c r="S66" s="56">
        <f>SUM(LARGE(B66:Q66,{1,2,3,4,5,6,7,8,9,10}))</f>
        <v>24</v>
      </c>
      <c r="T66" s="1">
        <f t="shared" si="6"/>
        <v>151</v>
      </c>
      <c r="U66" s="49">
        <f t="shared" si="7"/>
        <v>4</v>
      </c>
      <c r="V66" s="50">
        <f t="shared" si="8"/>
        <v>0</v>
      </c>
      <c r="W66" s="50">
        <f t="shared" si="9"/>
        <v>3</v>
      </c>
      <c r="X66" s="50">
        <f t="shared" si="10"/>
        <v>3</v>
      </c>
      <c r="Y66" s="51">
        <f t="shared" si="11"/>
        <v>0.25</v>
      </c>
    </row>
    <row r="67" spans="1:25">
      <c r="A67" s="76" t="s">
        <v>180</v>
      </c>
      <c r="B67" s="77">
        <v>0</v>
      </c>
      <c r="C67" s="77">
        <v>3.5</v>
      </c>
      <c r="D67" s="77">
        <v>6.5</v>
      </c>
      <c r="E67" s="77">
        <v>0</v>
      </c>
      <c r="F67" s="77">
        <v>6</v>
      </c>
      <c r="G67" s="77">
        <v>0</v>
      </c>
      <c r="H67" s="77">
        <v>0</v>
      </c>
      <c r="I67" s="77">
        <v>4</v>
      </c>
      <c r="J67" s="77">
        <v>7.5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8">
        <v>27.5</v>
      </c>
      <c r="S67" s="56">
        <f>SUM(LARGE(B67:Q67,{1,2,3,4,5,6,7,8,9,10}))</f>
        <v>27.5</v>
      </c>
      <c r="T67" s="1">
        <f t="shared" ref="T67:T98" si="12">RANK(S67,$S$3:$S$177)</f>
        <v>130</v>
      </c>
      <c r="U67" s="49">
        <f t="shared" ref="U67:U98" si="13">R67/COUNTIF(B67:Q67,"&gt;0")</f>
        <v>5.5</v>
      </c>
      <c r="V67" s="50">
        <f t="shared" ref="V67:V98" si="14">COUNTIF(B67:Q67,"&gt;5")</f>
        <v>3</v>
      </c>
      <c r="W67" s="50">
        <f t="shared" ref="W67:W98" si="15">COUNTIF(B67:Q67,"&gt;0")-SUM(V67,X67)</f>
        <v>2</v>
      </c>
      <c r="X67" s="50">
        <f t="shared" ref="X67:X98" si="16">COUNTIF(B67:Q67,"=5")</f>
        <v>0</v>
      </c>
      <c r="Y67" s="51">
        <f t="shared" ref="Y67:Y98" si="17">(V67+(X67/2))/SUM(V67,W67,X67)</f>
        <v>0.6</v>
      </c>
    </row>
    <row r="68" spans="1:25">
      <c r="A68" s="79" t="s">
        <v>181</v>
      </c>
      <c r="B68" s="80">
        <v>0</v>
      </c>
      <c r="C68" s="80">
        <v>0</v>
      </c>
      <c r="D68" s="80">
        <v>5</v>
      </c>
      <c r="E68" s="80">
        <v>0</v>
      </c>
      <c r="F68" s="80">
        <v>7</v>
      </c>
      <c r="G68" s="80">
        <v>3</v>
      </c>
      <c r="H68" s="80">
        <v>4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1">
        <v>19</v>
      </c>
      <c r="S68" s="56">
        <f>SUM(LARGE(B68:Q68,{1,2,3,4,5,6,7,8,9,10}))</f>
        <v>19</v>
      </c>
      <c r="T68" s="1">
        <f t="shared" si="12"/>
        <v>166</v>
      </c>
      <c r="U68" s="49">
        <f t="shared" si="13"/>
        <v>4.75</v>
      </c>
      <c r="V68" s="50">
        <f t="shared" si="14"/>
        <v>1</v>
      </c>
      <c r="W68" s="50">
        <f t="shared" si="15"/>
        <v>2</v>
      </c>
      <c r="X68" s="50">
        <f t="shared" si="16"/>
        <v>1</v>
      </c>
      <c r="Y68" s="51">
        <f t="shared" si="17"/>
        <v>0.375</v>
      </c>
    </row>
    <row r="69" spans="1:25">
      <c r="A69" s="76" t="s">
        <v>182</v>
      </c>
      <c r="B69" s="77">
        <v>0</v>
      </c>
      <c r="C69" s="77">
        <v>4</v>
      </c>
      <c r="D69" s="77">
        <v>0</v>
      </c>
      <c r="E69" s="77">
        <v>3</v>
      </c>
      <c r="F69" s="77">
        <v>3.5</v>
      </c>
      <c r="G69" s="77">
        <v>5</v>
      </c>
      <c r="H69" s="77">
        <v>4</v>
      </c>
      <c r="I69" s="77">
        <v>0</v>
      </c>
      <c r="J69" s="77">
        <v>0</v>
      </c>
      <c r="K69" s="77">
        <v>6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8">
        <v>25.5</v>
      </c>
      <c r="S69" s="56">
        <f>SUM(LARGE(B69:Q69,{1,2,3,4,5,6,7,8,9,10}))</f>
        <v>25.5</v>
      </c>
      <c r="T69" s="1">
        <f t="shared" si="12"/>
        <v>145</v>
      </c>
      <c r="U69" s="49">
        <f t="shared" si="13"/>
        <v>4.25</v>
      </c>
      <c r="V69" s="50">
        <f t="shared" si="14"/>
        <v>1</v>
      </c>
      <c r="W69" s="50">
        <f t="shared" si="15"/>
        <v>4</v>
      </c>
      <c r="X69" s="50">
        <f t="shared" si="16"/>
        <v>1</v>
      </c>
      <c r="Y69" s="51">
        <f t="shared" si="17"/>
        <v>0.25</v>
      </c>
    </row>
    <row r="70" spans="1:25">
      <c r="A70" s="79" t="s">
        <v>183</v>
      </c>
      <c r="B70" s="80">
        <v>0</v>
      </c>
      <c r="C70" s="80">
        <v>0</v>
      </c>
      <c r="D70" s="80">
        <v>0</v>
      </c>
      <c r="E70" s="80">
        <v>0</v>
      </c>
      <c r="F70" s="80">
        <v>4</v>
      </c>
      <c r="G70" s="80">
        <v>3.5</v>
      </c>
      <c r="H70" s="80">
        <v>5</v>
      </c>
      <c r="I70" s="80">
        <v>3.5</v>
      </c>
      <c r="J70" s="80">
        <v>7</v>
      </c>
      <c r="K70" s="80">
        <v>6.5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1">
        <v>29.5</v>
      </c>
      <c r="S70" s="56">
        <f>SUM(LARGE(B70:Q70,{1,2,3,4,5,6,7,8,9,10}))</f>
        <v>29.5</v>
      </c>
      <c r="T70" s="1">
        <f t="shared" si="12"/>
        <v>116</v>
      </c>
      <c r="U70" s="49">
        <f t="shared" si="13"/>
        <v>4.916666666666667</v>
      </c>
      <c r="V70" s="50">
        <f t="shared" si="14"/>
        <v>2</v>
      </c>
      <c r="W70" s="50">
        <f t="shared" si="15"/>
        <v>3</v>
      </c>
      <c r="X70" s="50">
        <f t="shared" si="16"/>
        <v>1</v>
      </c>
      <c r="Y70" s="51">
        <f t="shared" si="17"/>
        <v>0.41666666666666669</v>
      </c>
    </row>
    <row r="71" spans="1:25">
      <c r="A71" s="76" t="s">
        <v>184</v>
      </c>
      <c r="B71" s="77">
        <v>0</v>
      </c>
      <c r="C71" s="77">
        <v>6</v>
      </c>
      <c r="D71" s="77">
        <v>7.5</v>
      </c>
      <c r="E71" s="77">
        <v>0</v>
      </c>
      <c r="F71" s="77">
        <v>6.5</v>
      </c>
      <c r="G71" s="77">
        <v>5</v>
      </c>
      <c r="H71" s="77">
        <v>0</v>
      </c>
      <c r="I71" s="77">
        <v>5</v>
      </c>
      <c r="J71" s="77">
        <v>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8">
        <v>35</v>
      </c>
      <c r="S71" s="56">
        <f>SUM(LARGE(B71:Q71,{1,2,3,4,5,6,7,8,9,10}))</f>
        <v>35</v>
      </c>
      <c r="T71" s="1">
        <f t="shared" si="12"/>
        <v>60</v>
      </c>
      <c r="U71" s="49">
        <f t="shared" si="13"/>
        <v>5.833333333333333</v>
      </c>
      <c r="V71" s="50">
        <f t="shared" si="14"/>
        <v>3</v>
      </c>
      <c r="W71" s="50">
        <f t="shared" si="15"/>
        <v>0</v>
      </c>
      <c r="X71" s="50">
        <f t="shared" si="16"/>
        <v>3</v>
      </c>
      <c r="Y71" s="51">
        <f t="shared" si="17"/>
        <v>0.75</v>
      </c>
    </row>
    <row r="72" spans="1:25">
      <c r="A72" s="79" t="s">
        <v>185</v>
      </c>
      <c r="B72" s="80">
        <v>0</v>
      </c>
      <c r="C72" s="80">
        <v>5</v>
      </c>
      <c r="D72" s="80">
        <v>0</v>
      </c>
      <c r="E72" s="80">
        <v>6</v>
      </c>
      <c r="F72" s="80">
        <v>3</v>
      </c>
      <c r="G72" s="80">
        <v>0</v>
      </c>
      <c r="H72" s="80">
        <v>3.5</v>
      </c>
      <c r="I72" s="80">
        <v>7</v>
      </c>
      <c r="J72" s="80">
        <v>6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1">
        <v>30.5</v>
      </c>
      <c r="S72" s="56">
        <f>SUM(LARGE(B72:Q72,{1,2,3,4,5,6,7,8,9,10}))</f>
        <v>30.5</v>
      </c>
      <c r="T72" s="1">
        <f t="shared" si="12"/>
        <v>110</v>
      </c>
      <c r="U72" s="49">
        <f t="shared" si="13"/>
        <v>5.083333333333333</v>
      </c>
      <c r="V72" s="50">
        <f t="shared" si="14"/>
        <v>3</v>
      </c>
      <c r="W72" s="50">
        <f t="shared" si="15"/>
        <v>2</v>
      </c>
      <c r="X72" s="50">
        <f t="shared" si="16"/>
        <v>1</v>
      </c>
      <c r="Y72" s="51">
        <f t="shared" si="17"/>
        <v>0.58333333333333337</v>
      </c>
    </row>
    <row r="73" spans="1:25">
      <c r="A73" s="76" t="s">
        <v>186</v>
      </c>
      <c r="B73" s="77">
        <v>0</v>
      </c>
      <c r="C73" s="77">
        <v>0</v>
      </c>
      <c r="D73" s="77">
        <v>7</v>
      </c>
      <c r="E73" s="77">
        <v>0</v>
      </c>
      <c r="F73" s="77">
        <v>7.5</v>
      </c>
      <c r="G73" s="77">
        <v>6</v>
      </c>
      <c r="H73" s="77">
        <v>0</v>
      </c>
      <c r="I73" s="77">
        <v>7.5</v>
      </c>
      <c r="J73" s="77">
        <v>0</v>
      </c>
      <c r="K73" s="77">
        <v>5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8">
        <v>33</v>
      </c>
      <c r="S73" s="56">
        <f>SUM(LARGE(B73:Q73,{1,2,3,4,5,6,7,8,9,10}))</f>
        <v>33</v>
      </c>
      <c r="T73" s="1">
        <f t="shared" si="12"/>
        <v>86</v>
      </c>
      <c r="U73" s="49">
        <f t="shared" si="13"/>
        <v>6.6</v>
      </c>
      <c r="V73" s="50">
        <f t="shared" si="14"/>
        <v>4</v>
      </c>
      <c r="W73" s="50">
        <f t="shared" si="15"/>
        <v>0</v>
      </c>
      <c r="X73" s="50">
        <f t="shared" si="16"/>
        <v>1</v>
      </c>
      <c r="Y73" s="51">
        <f t="shared" si="17"/>
        <v>0.9</v>
      </c>
    </row>
    <row r="74" spans="1:25">
      <c r="A74" s="79" t="s">
        <v>187</v>
      </c>
      <c r="B74" s="80">
        <v>0</v>
      </c>
      <c r="C74" s="80">
        <v>3</v>
      </c>
      <c r="D74" s="80">
        <v>6.5</v>
      </c>
      <c r="E74" s="80">
        <v>3.5</v>
      </c>
      <c r="F74" s="80">
        <v>0</v>
      </c>
      <c r="G74" s="80">
        <v>0</v>
      </c>
      <c r="H74" s="80">
        <v>3</v>
      </c>
      <c r="I74" s="80">
        <v>0</v>
      </c>
      <c r="J74" s="80">
        <v>4</v>
      </c>
      <c r="K74" s="80">
        <v>6.5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1">
        <v>26.5</v>
      </c>
      <c r="S74" s="56">
        <f>SUM(LARGE(B74:Q74,{1,2,3,4,5,6,7,8,9,10}))</f>
        <v>26.5</v>
      </c>
      <c r="T74" s="1">
        <f t="shared" si="12"/>
        <v>141</v>
      </c>
      <c r="U74" s="49">
        <f t="shared" si="13"/>
        <v>4.416666666666667</v>
      </c>
      <c r="V74" s="50">
        <f t="shared" si="14"/>
        <v>2</v>
      </c>
      <c r="W74" s="50">
        <f t="shared" si="15"/>
        <v>4</v>
      </c>
      <c r="X74" s="50">
        <f t="shared" si="16"/>
        <v>0</v>
      </c>
      <c r="Y74" s="51">
        <f t="shared" si="17"/>
        <v>0.33333333333333331</v>
      </c>
    </row>
    <row r="75" spans="1:25">
      <c r="A75" s="76" t="s">
        <v>188</v>
      </c>
      <c r="B75" s="77">
        <v>0</v>
      </c>
      <c r="C75" s="77">
        <v>7</v>
      </c>
      <c r="D75" s="77">
        <v>0</v>
      </c>
      <c r="E75" s="77">
        <v>6</v>
      </c>
      <c r="F75" s="77">
        <v>2.5</v>
      </c>
      <c r="G75" s="77">
        <v>0</v>
      </c>
      <c r="H75" s="77">
        <v>7</v>
      </c>
      <c r="I75" s="77">
        <v>3</v>
      </c>
      <c r="J75" s="77">
        <v>0</v>
      </c>
      <c r="K75" s="77">
        <v>6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8">
        <v>31.5</v>
      </c>
      <c r="S75" s="56">
        <f>SUM(LARGE(B75:Q75,{1,2,3,4,5,6,7,8,9,10}))</f>
        <v>31.5</v>
      </c>
      <c r="T75" s="1">
        <f t="shared" si="12"/>
        <v>102</v>
      </c>
      <c r="U75" s="49">
        <f t="shared" si="13"/>
        <v>5.25</v>
      </c>
      <c r="V75" s="50">
        <f t="shared" si="14"/>
        <v>4</v>
      </c>
      <c r="W75" s="50">
        <f t="shared" si="15"/>
        <v>2</v>
      </c>
      <c r="X75" s="50">
        <f t="shared" si="16"/>
        <v>0</v>
      </c>
      <c r="Y75" s="51">
        <f t="shared" si="17"/>
        <v>0.66666666666666663</v>
      </c>
    </row>
    <row r="76" spans="1:25">
      <c r="A76" s="79" t="s">
        <v>189</v>
      </c>
      <c r="B76" s="80">
        <v>0</v>
      </c>
      <c r="C76" s="80">
        <v>6.5</v>
      </c>
      <c r="D76" s="80">
        <v>2.5</v>
      </c>
      <c r="E76" s="80">
        <v>0</v>
      </c>
      <c r="F76" s="80">
        <v>7</v>
      </c>
      <c r="G76" s="80">
        <v>4</v>
      </c>
      <c r="H76" s="80">
        <v>8</v>
      </c>
      <c r="I76" s="80">
        <v>0</v>
      </c>
      <c r="J76" s="80">
        <v>2.5</v>
      </c>
      <c r="K76" s="80">
        <v>6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1">
        <v>36.5</v>
      </c>
      <c r="S76" s="56">
        <f>SUM(LARGE(B76:Q76,{1,2,3,4,5,6,7,8,9,10}))</f>
        <v>36.5</v>
      </c>
      <c r="T76" s="1">
        <f t="shared" si="12"/>
        <v>51</v>
      </c>
      <c r="U76" s="49">
        <f t="shared" si="13"/>
        <v>5.2142857142857144</v>
      </c>
      <c r="V76" s="50">
        <f t="shared" si="14"/>
        <v>4</v>
      </c>
      <c r="W76" s="50">
        <f t="shared" si="15"/>
        <v>3</v>
      </c>
      <c r="X76" s="50">
        <f t="shared" si="16"/>
        <v>0</v>
      </c>
      <c r="Y76" s="51">
        <f t="shared" si="17"/>
        <v>0.5714285714285714</v>
      </c>
    </row>
    <row r="77" spans="1:25">
      <c r="A77" s="76" t="s">
        <v>190</v>
      </c>
      <c r="B77" s="77">
        <v>0</v>
      </c>
      <c r="C77" s="77">
        <v>2</v>
      </c>
      <c r="D77" s="77">
        <v>0</v>
      </c>
      <c r="E77" s="77">
        <v>3.5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6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8">
        <v>11.5</v>
      </c>
      <c r="S77" s="56">
        <f>SUM(LARGE(B77:Q77,{1,2,3,4,5,6,7,8,9,10}))</f>
        <v>11.5</v>
      </c>
      <c r="T77" s="1">
        <f t="shared" si="12"/>
        <v>173</v>
      </c>
      <c r="U77" s="49">
        <f t="shared" si="13"/>
        <v>3.8333333333333335</v>
      </c>
      <c r="V77" s="50">
        <f t="shared" si="14"/>
        <v>1</v>
      </c>
      <c r="W77" s="50">
        <f t="shared" si="15"/>
        <v>2</v>
      </c>
      <c r="X77" s="50">
        <f t="shared" si="16"/>
        <v>0</v>
      </c>
      <c r="Y77" s="51">
        <f t="shared" si="17"/>
        <v>0.33333333333333331</v>
      </c>
    </row>
    <row r="78" spans="1:25">
      <c r="A78" s="79" t="s">
        <v>191</v>
      </c>
      <c r="B78" s="80">
        <v>0</v>
      </c>
      <c r="C78" s="80">
        <v>1.5</v>
      </c>
      <c r="D78" s="80">
        <v>0</v>
      </c>
      <c r="E78" s="80">
        <v>0</v>
      </c>
      <c r="F78" s="80">
        <v>8.5</v>
      </c>
      <c r="G78" s="80">
        <v>4</v>
      </c>
      <c r="H78" s="80">
        <v>8</v>
      </c>
      <c r="I78" s="80">
        <v>6</v>
      </c>
      <c r="J78" s="80">
        <v>0</v>
      </c>
      <c r="K78" s="80">
        <v>8.5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1">
        <v>36.5</v>
      </c>
      <c r="S78" s="56">
        <f>SUM(LARGE(B78:Q78,{1,2,3,4,5,6,7,8,9,10}))</f>
        <v>36.5</v>
      </c>
      <c r="T78" s="1">
        <f t="shared" si="12"/>
        <v>51</v>
      </c>
      <c r="U78" s="49">
        <f t="shared" si="13"/>
        <v>6.083333333333333</v>
      </c>
      <c r="V78" s="50">
        <f t="shared" si="14"/>
        <v>4</v>
      </c>
      <c r="W78" s="50">
        <f t="shared" si="15"/>
        <v>2</v>
      </c>
      <c r="X78" s="50">
        <f t="shared" si="16"/>
        <v>0</v>
      </c>
      <c r="Y78" s="51">
        <f t="shared" si="17"/>
        <v>0.66666666666666663</v>
      </c>
    </row>
    <row r="79" spans="1:25">
      <c r="A79" s="76" t="s">
        <v>192</v>
      </c>
      <c r="B79" s="77">
        <v>0</v>
      </c>
      <c r="C79" s="77">
        <v>7</v>
      </c>
      <c r="D79" s="77">
        <v>5</v>
      </c>
      <c r="E79" s="77">
        <v>4</v>
      </c>
      <c r="F79" s="77">
        <v>0</v>
      </c>
      <c r="G79" s="77">
        <v>2.5</v>
      </c>
      <c r="H79" s="77">
        <v>0</v>
      </c>
      <c r="I79" s="77">
        <v>2.5</v>
      </c>
      <c r="J79" s="77">
        <v>3.5</v>
      </c>
      <c r="K79" s="77">
        <v>7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8">
        <v>31.5</v>
      </c>
      <c r="S79" s="56">
        <f>SUM(LARGE(B79:Q79,{1,2,3,4,5,6,7,8,9,10}))</f>
        <v>31.5</v>
      </c>
      <c r="T79" s="1">
        <f t="shared" si="12"/>
        <v>102</v>
      </c>
      <c r="U79" s="49">
        <f t="shared" si="13"/>
        <v>4.5</v>
      </c>
      <c r="V79" s="50">
        <f t="shared" si="14"/>
        <v>2</v>
      </c>
      <c r="W79" s="50">
        <f t="shared" si="15"/>
        <v>4</v>
      </c>
      <c r="X79" s="50">
        <f t="shared" si="16"/>
        <v>1</v>
      </c>
      <c r="Y79" s="51">
        <f t="shared" si="17"/>
        <v>0.35714285714285715</v>
      </c>
    </row>
    <row r="80" spans="1:25">
      <c r="A80" s="79" t="s">
        <v>193</v>
      </c>
      <c r="B80" s="80">
        <v>0</v>
      </c>
      <c r="C80" s="80">
        <v>0</v>
      </c>
      <c r="D80" s="80">
        <v>5</v>
      </c>
      <c r="E80" s="80">
        <v>5</v>
      </c>
      <c r="F80" s="80">
        <v>5</v>
      </c>
      <c r="G80" s="80">
        <v>0</v>
      </c>
      <c r="H80" s="80">
        <v>7.5</v>
      </c>
      <c r="I80" s="80">
        <v>4</v>
      </c>
      <c r="J80" s="80">
        <v>3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1">
        <v>29.5</v>
      </c>
      <c r="S80" s="56">
        <f>SUM(LARGE(B80:Q80,{1,2,3,4,5,6,7,8,9,10}))</f>
        <v>29.5</v>
      </c>
      <c r="T80" s="1">
        <f t="shared" si="12"/>
        <v>116</v>
      </c>
      <c r="U80" s="49">
        <f t="shared" si="13"/>
        <v>4.916666666666667</v>
      </c>
      <c r="V80" s="50">
        <f t="shared" si="14"/>
        <v>1</v>
      </c>
      <c r="W80" s="50">
        <f t="shared" si="15"/>
        <v>2</v>
      </c>
      <c r="X80" s="50">
        <f t="shared" si="16"/>
        <v>3</v>
      </c>
      <c r="Y80" s="51">
        <f t="shared" si="17"/>
        <v>0.41666666666666669</v>
      </c>
    </row>
    <row r="81" spans="1:25">
      <c r="A81" s="76" t="s">
        <v>194</v>
      </c>
      <c r="B81" s="77">
        <v>0</v>
      </c>
      <c r="C81" s="77">
        <v>7</v>
      </c>
      <c r="D81" s="77">
        <v>3</v>
      </c>
      <c r="E81" s="77">
        <v>2</v>
      </c>
      <c r="F81" s="77">
        <v>0</v>
      </c>
      <c r="G81" s="77">
        <v>3.5</v>
      </c>
      <c r="H81" s="77">
        <v>6.5</v>
      </c>
      <c r="I81" s="77">
        <v>0</v>
      </c>
      <c r="J81" s="77">
        <v>2.5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8">
        <v>26.5</v>
      </c>
      <c r="S81" s="56">
        <f>SUM(LARGE(B81:Q81,{1,2,3,4,5,6,7,8,9,10}))</f>
        <v>26.5</v>
      </c>
      <c r="T81" s="1">
        <f t="shared" si="12"/>
        <v>141</v>
      </c>
      <c r="U81" s="49">
        <f t="shared" si="13"/>
        <v>3.7857142857142856</v>
      </c>
      <c r="V81" s="50">
        <f t="shared" si="14"/>
        <v>2</v>
      </c>
      <c r="W81" s="50">
        <f t="shared" si="15"/>
        <v>5</v>
      </c>
      <c r="X81" s="50">
        <f t="shared" si="16"/>
        <v>0</v>
      </c>
      <c r="Y81" s="51">
        <f t="shared" si="17"/>
        <v>0.2857142857142857</v>
      </c>
    </row>
    <row r="82" spans="1:25">
      <c r="A82" s="79" t="s">
        <v>195</v>
      </c>
      <c r="B82" s="80">
        <v>0</v>
      </c>
      <c r="C82" s="80">
        <v>4</v>
      </c>
      <c r="D82" s="80">
        <v>5</v>
      </c>
      <c r="E82" s="80">
        <v>7</v>
      </c>
      <c r="F82" s="80">
        <v>0</v>
      </c>
      <c r="G82" s="80">
        <v>0</v>
      </c>
      <c r="H82" s="80">
        <v>7.5</v>
      </c>
      <c r="I82" s="80">
        <v>5</v>
      </c>
      <c r="J82" s="80">
        <v>3</v>
      </c>
      <c r="K82" s="80">
        <v>7.5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1">
        <v>39</v>
      </c>
      <c r="S82" s="56">
        <f>SUM(LARGE(B82:Q82,{1,2,3,4,5,6,7,8,9,10}))</f>
        <v>39</v>
      </c>
      <c r="T82" s="1">
        <f t="shared" si="12"/>
        <v>33</v>
      </c>
      <c r="U82" s="49">
        <f t="shared" si="13"/>
        <v>5.5714285714285712</v>
      </c>
      <c r="V82" s="50">
        <f t="shared" si="14"/>
        <v>3</v>
      </c>
      <c r="W82" s="50">
        <f t="shared" si="15"/>
        <v>2</v>
      </c>
      <c r="X82" s="50">
        <f t="shared" si="16"/>
        <v>2</v>
      </c>
      <c r="Y82" s="51">
        <f t="shared" si="17"/>
        <v>0.5714285714285714</v>
      </c>
    </row>
    <row r="83" spans="1:25">
      <c r="A83" s="76" t="s">
        <v>196</v>
      </c>
      <c r="B83" s="77">
        <v>0</v>
      </c>
      <c r="C83" s="77">
        <v>2</v>
      </c>
      <c r="D83" s="77">
        <v>6</v>
      </c>
      <c r="E83" s="77">
        <v>5</v>
      </c>
      <c r="F83" s="77">
        <v>0</v>
      </c>
      <c r="G83" s="77">
        <v>4</v>
      </c>
      <c r="H83" s="77">
        <v>4</v>
      </c>
      <c r="I83" s="77">
        <v>5</v>
      </c>
      <c r="J83" s="77">
        <v>6.5</v>
      </c>
      <c r="K83" s="77">
        <v>8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8">
        <v>40.5</v>
      </c>
      <c r="S83" s="56">
        <f>SUM(LARGE(B83:Q83,{1,2,3,4,5,6,7,8,9,10}))</f>
        <v>40.5</v>
      </c>
      <c r="T83" s="1">
        <f t="shared" si="12"/>
        <v>23</v>
      </c>
      <c r="U83" s="49">
        <f t="shared" si="13"/>
        <v>5.0625</v>
      </c>
      <c r="V83" s="50">
        <f t="shared" si="14"/>
        <v>3</v>
      </c>
      <c r="W83" s="50">
        <f t="shared" si="15"/>
        <v>3</v>
      </c>
      <c r="X83" s="50">
        <f t="shared" si="16"/>
        <v>2</v>
      </c>
      <c r="Y83" s="51">
        <f t="shared" si="17"/>
        <v>0.5</v>
      </c>
    </row>
    <row r="84" spans="1:25">
      <c r="A84" s="79" t="s">
        <v>197</v>
      </c>
      <c r="B84" s="80">
        <v>0</v>
      </c>
      <c r="C84" s="80">
        <v>5</v>
      </c>
      <c r="D84" s="80">
        <v>0</v>
      </c>
      <c r="E84" s="80">
        <v>0</v>
      </c>
      <c r="F84" s="80">
        <v>3.5</v>
      </c>
      <c r="G84" s="80">
        <v>7</v>
      </c>
      <c r="H84" s="80">
        <v>0</v>
      </c>
      <c r="I84" s="80">
        <v>5</v>
      </c>
      <c r="J84" s="80">
        <v>3.5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1">
        <v>24</v>
      </c>
      <c r="S84" s="56">
        <f>SUM(LARGE(B84:Q84,{1,2,3,4,5,6,7,8,9,10}))</f>
        <v>24</v>
      </c>
      <c r="T84" s="1">
        <f t="shared" si="12"/>
        <v>151</v>
      </c>
      <c r="U84" s="49">
        <f t="shared" si="13"/>
        <v>4.8</v>
      </c>
      <c r="V84" s="50">
        <f t="shared" si="14"/>
        <v>1</v>
      </c>
      <c r="W84" s="50">
        <f t="shared" si="15"/>
        <v>2</v>
      </c>
      <c r="X84" s="50">
        <f t="shared" si="16"/>
        <v>2</v>
      </c>
      <c r="Y84" s="51">
        <f t="shared" si="17"/>
        <v>0.4</v>
      </c>
    </row>
    <row r="85" spans="1:25">
      <c r="A85" s="76" t="s">
        <v>198</v>
      </c>
      <c r="B85" s="77">
        <v>0</v>
      </c>
      <c r="C85" s="77">
        <v>6</v>
      </c>
      <c r="D85" s="77">
        <v>4</v>
      </c>
      <c r="E85" s="77">
        <v>5</v>
      </c>
      <c r="F85" s="77">
        <v>0</v>
      </c>
      <c r="G85" s="77">
        <v>7</v>
      </c>
      <c r="H85" s="77">
        <v>3.5</v>
      </c>
      <c r="I85" s="77">
        <v>0</v>
      </c>
      <c r="J85" s="77">
        <v>4</v>
      </c>
      <c r="K85" s="77">
        <v>4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8">
        <v>33.5</v>
      </c>
      <c r="S85" s="56">
        <f>SUM(LARGE(B85:Q85,{1,2,3,4,5,6,7,8,9,10}))</f>
        <v>33.5</v>
      </c>
      <c r="T85" s="1">
        <f t="shared" si="12"/>
        <v>78</v>
      </c>
      <c r="U85" s="49">
        <f t="shared" si="13"/>
        <v>4.7857142857142856</v>
      </c>
      <c r="V85" s="50">
        <f t="shared" si="14"/>
        <v>2</v>
      </c>
      <c r="W85" s="50">
        <f t="shared" si="15"/>
        <v>4</v>
      </c>
      <c r="X85" s="50">
        <f t="shared" si="16"/>
        <v>1</v>
      </c>
      <c r="Y85" s="51">
        <f t="shared" si="17"/>
        <v>0.35714285714285715</v>
      </c>
    </row>
    <row r="86" spans="1:25">
      <c r="A86" s="79" t="s">
        <v>199</v>
      </c>
      <c r="B86" s="80">
        <v>0</v>
      </c>
      <c r="C86" s="80">
        <v>3.5</v>
      </c>
      <c r="D86" s="80">
        <v>5</v>
      </c>
      <c r="E86" s="80">
        <v>0</v>
      </c>
      <c r="F86" s="80">
        <v>7</v>
      </c>
      <c r="G86" s="80">
        <v>0</v>
      </c>
      <c r="H86" s="80">
        <v>1.5</v>
      </c>
      <c r="I86" s="80">
        <v>6</v>
      </c>
      <c r="J86" s="80">
        <v>2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1">
        <v>25</v>
      </c>
      <c r="S86" s="56">
        <f>SUM(LARGE(B86:Q86,{1,2,3,4,5,6,7,8,9,10}))</f>
        <v>25</v>
      </c>
      <c r="T86" s="1">
        <f t="shared" si="12"/>
        <v>148</v>
      </c>
      <c r="U86" s="49">
        <f t="shared" si="13"/>
        <v>4.166666666666667</v>
      </c>
      <c r="V86" s="50">
        <f t="shared" si="14"/>
        <v>2</v>
      </c>
      <c r="W86" s="50">
        <f t="shared" si="15"/>
        <v>3</v>
      </c>
      <c r="X86" s="50">
        <f t="shared" si="16"/>
        <v>1</v>
      </c>
      <c r="Y86" s="51">
        <f t="shared" si="17"/>
        <v>0.41666666666666669</v>
      </c>
    </row>
    <row r="87" spans="1:25">
      <c r="A87" s="76" t="s">
        <v>200</v>
      </c>
      <c r="B87" s="77">
        <v>0</v>
      </c>
      <c r="C87" s="77">
        <v>5</v>
      </c>
      <c r="D87" s="77">
        <v>0</v>
      </c>
      <c r="E87" s="77">
        <v>5</v>
      </c>
      <c r="F87" s="77">
        <v>3</v>
      </c>
      <c r="G87" s="77">
        <v>6.5</v>
      </c>
      <c r="H87" s="77">
        <v>9</v>
      </c>
      <c r="I87" s="77">
        <v>3.5</v>
      </c>
      <c r="J87" s="77">
        <v>5</v>
      </c>
      <c r="K87" s="77">
        <v>6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8">
        <v>43</v>
      </c>
      <c r="S87" s="56">
        <f>SUM(LARGE(B87:Q87,{1,2,3,4,5,6,7,8,9,10}))</f>
        <v>43</v>
      </c>
      <c r="T87" s="1">
        <f t="shared" si="12"/>
        <v>14</v>
      </c>
      <c r="U87" s="49">
        <f t="shared" si="13"/>
        <v>5.375</v>
      </c>
      <c r="V87" s="50">
        <f t="shared" si="14"/>
        <v>3</v>
      </c>
      <c r="W87" s="50">
        <f t="shared" si="15"/>
        <v>2</v>
      </c>
      <c r="X87" s="50">
        <f t="shared" si="16"/>
        <v>3</v>
      </c>
      <c r="Y87" s="51">
        <f t="shared" si="17"/>
        <v>0.5625</v>
      </c>
    </row>
    <row r="88" spans="1:25">
      <c r="A88" s="79" t="s">
        <v>201</v>
      </c>
      <c r="B88" s="80">
        <v>0</v>
      </c>
      <c r="C88" s="80">
        <v>6.5</v>
      </c>
      <c r="D88" s="80">
        <v>0</v>
      </c>
      <c r="E88" s="80">
        <v>6</v>
      </c>
      <c r="F88" s="80">
        <v>3</v>
      </c>
      <c r="G88" s="80">
        <v>5</v>
      </c>
      <c r="H88" s="80">
        <v>0</v>
      </c>
      <c r="I88" s="80">
        <v>5</v>
      </c>
      <c r="J88" s="80">
        <v>2.5</v>
      </c>
      <c r="K88" s="80">
        <v>5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1">
        <v>33</v>
      </c>
      <c r="S88" s="56">
        <f>SUM(LARGE(B88:Q88,{1,2,3,4,5,6,7,8,9,10}))</f>
        <v>33</v>
      </c>
      <c r="T88" s="1">
        <f t="shared" si="12"/>
        <v>86</v>
      </c>
      <c r="U88" s="49">
        <f t="shared" si="13"/>
        <v>4.7142857142857144</v>
      </c>
      <c r="V88" s="50">
        <f t="shared" si="14"/>
        <v>2</v>
      </c>
      <c r="W88" s="50">
        <f t="shared" si="15"/>
        <v>2</v>
      </c>
      <c r="X88" s="50">
        <f t="shared" si="16"/>
        <v>3</v>
      </c>
      <c r="Y88" s="51">
        <f t="shared" si="17"/>
        <v>0.5</v>
      </c>
    </row>
    <row r="89" spans="1:25">
      <c r="A89" s="76" t="s">
        <v>202</v>
      </c>
      <c r="B89" s="77">
        <v>0</v>
      </c>
      <c r="C89" s="77">
        <v>8</v>
      </c>
      <c r="D89" s="77">
        <v>5</v>
      </c>
      <c r="E89" s="77">
        <v>0</v>
      </c>
      <c r="F89" s="77">
        <v>4</v>
      </c>
      <c r="G89" s="77">
        <v>5</v>
      </c>
      <c r="H89" s="77">
        <v>7</v>
      </c>
      <c r="I89" s="77">
        <v>0</v>
      </c>
      <c r="J89" s="77">
        <v>0</v>
      </c>
      <c r="K89" s="77">
        <v>4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8">
        <v>33</v>
      </c>
      <c r="S89" s="56">
        <f>SUM(LARGE(B89:Q89,{1,2,3,4,5,6,7,8,9,10}))</f>
        <v>33</v>
      </c>
      <c r="T89" s="1">
        <f t="shared" si="12"/>
        <v>86</v>
      </c>
      <c r="U89" s="49">
        <f t="shared" si="13"/>
        <v>5.5</v>
      </c>
      <c r="V89" s="50">
        <f t="shared" si="14"/>
        <v>2</v>
      </c>
      <c r="W89" s="50">
        <f t="shared" si="15"/>
        <v>2</v>
      </c>
      <c r="X89" s="50">
        <f t="shared" si="16"/>
        <v>2</v>
      </c>
      <c r="Y89" s="51">
        <f t="shared" si="17"/>
        <v>0.5</v>
      </c>
    </row>
    <row r="90" spans="1:25">
      <c r="A90" s="79" t="s">
        <v>203</v>
      </c>
      <c r="B90" s="80">
        <v>0</v>
      </c>
      <c r="C90" s="80">
        <v>6.5</v>
      </c>
      <c r="D90" s="80">
        <v>3</v>
      </c>
      <c r="E90" s="80">
        <v>3.5</v>
      </c>
      <c r="F90" s="80">
        <v>2</v>
      </c>
      <c r="G90" s="80">
        <v>3</v>
      </c>
      <c r="H90" s="80">
        <v>8.5</v>
      </c>
      <c r="I90" s="80">
        <v>6.5</v>
      </c>
      <c r="J90" s="80">
        <v>4</v>
      </c>
      <c r="K90" s="80">
        <v>7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1">
        <v>44</v>
      </c>
      <c r="S90" s="56">
        <f>SUM(LARGE(B90:Q90,{1,2,3,4,5,6,7,8,9,10}))</f>
        <v>44</v>
      </c>
      <c r="T90" s="1">
        <f t="shared" si="12"/>
        <v>9</v>
      </c>
      <c r="U90" s="49">
        <f t="shared" si="13"/>
        <v>4.8888888888888893</v>
      </c>
      <c r="V90" s="50">
        <f t="shared" si="14"/>
        <v>4</v>
      </c>
      <c r="W90" s="50">
        <f t="shared" si="15"/>
        <v>5</v>
      </c>
      <c r="X90" s="50">
        <f t="shared" si="16"/>
        <v>0</v>
      </c>
      <c r="Y90" s="51">
        <f t="shared" si="17"/>
        <v>0.44444444444444442</v>
      </c>
    </row>
    <row r="91" spans="1:25">
      <c r="A91" s="76" t="s">
        <v>204</v>
      </c>
      <c r="B91" s="77">
        <v>0</v>
      </c>
      <c r="C91" s="77">
        <v>2.5</v>
      </c>
      <c r="D91" s="77">
        <v>5</v>
      </c>
      <c r="E91" s="77">
        <v>0</v>
      </c>
      <c r="F91" s="77">
        <v>6</v>
      </c>
      <c r="G91" s="77">
        <v>4</v>
      </c>
      <c r="H91" s="77">
        <v>0</v>
      </c>
      <c r="I91" s="77">
        <v>0</v>
      </c>
      <c r="J91" s="77">
        <v>0</v>
      </c>
      <c r="K91" s="77">
        <v>2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8">
        <v>19.5</v>
      </c>
      <c r="S91" s="56">
        <f>SUM(LARGE(B91:Q91,{1,2,3,4,5,6,7,8,9,10}))</f>
        <v>19.5</v>
      </c>
      <c r="T91" s="1">
        <f t="shared" si="12"/>
        <v>165</v>
      </c>
      <c r="U91" s="49">
        <f t="shared" si="13"/>
        <v>3.9</v>
      </c>
      <c r="V91" s="50">
        <f t="shared" si="14"/>
        <v>1</v>
      </c>
      <c r="W91" s="50">
        <f t="shared" si="15"/>
        <v>3</v>
      </c>
      <c r="X91" s="50">
        <f t="shared" si="16"/>
        <v>1</v>
      </c>
      <c r="Y91" s="51">
        <f t="shared" si="17"/>
        <v>0.3</v>
      </c>
    </row>
    <row r="92" spans="1:25">
      <c r="A92" s="79" t="s">
        <v>205</v>
      </c>
      <c r="B92" s="80">
        <v>0</v>
      </c>
      <c r="C92" s="80">
        <v>0</v>
      </c>
      <c r="D92" s="80">
        <v>5</v>
      </c>
      <c r="E92" s="80">
        <v>5</v>
      </c>
      <c r="F92" s="80">
        <v>6</v>
      </c>
      <c r="G92" s="80">
        <v>6</v>
      </c>
      <c r="H92" s="80">
        <v>4</v>
      </c>
      <c r="I92" s="80">
        <v>6.5</v>
      </c>
      <c r="J92" s="80">
        <v>5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1">
        <v>37.5</v>
      </c>
      <c r="S92" s="56">
        <f>SUM(LARGE(B92:Q92,{1,2,3,4,5,6,7,8,9,10}))</f>
        <v>37.5</v>
      </c>
      <c r="T92" s="1">
        <f t="shared" si="12"/>
        <v>43</v>
      </c>
      <c r="U92" s="49">
        <f t="shared" si="13"/>
        <v>5.3571428571428568</v>
      </c>
      <c r="V92" s="50">
        <f t="shared" si="14"/>
        <v>3</v>
      </c>
      <c r="W92" s="50">
        <f t="shared" si="15"/>
        <v>1</v>
      </c>
      <c r="X92" s="50">
        <f t="shared" si="16"/>
        <v>3</v>
      </c>
      <c r="Y92" s="51">
        <f t="shared" si="17"/>
        <v>0.6428571428571429</v>
      </c>
    </row>
    <row r="93" spans="1:25">
      <c r="A93" s="76" t="s">
        <v>206</v>
      </c>
      <c r="B93" s="77">
        <v>0</v>
      </c>
      <c r="C93" s="77">
        <v>2.5</v>
      </c>
      <c r="D93" s="77">
        <v>0</v>
      </c>
      <c r="E93" s="77">
        <v>6.5</v>
      </c>
      <c r="F93" s="77">
        <v>6</v>
      </c>
      <c r="G93" s="77">
        <v>3</v>
      </c>
      <c r="H93" s="77">
        <v>0</v>
      </c>
      <c r="I93" s="77">
        <v>6.5</v>
      </c>
      <c r="J93" s="77">
        <v>0</v>
      </c>
      <c r="K93" s="77">
        <v>3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8">
        <v>27.5</v>
      </c>
      <c r="S93" s="56">
        <f>SUM(LARGE(B93:Q93,{1,2,3,4,5,6,7,8,9,10}))</f>
        <v>27.5</v>
      </c>
      <c r="T93" s="1">
        <f t="shared" si="12"/>
        <v>130</v>
      </c>
      <c r="U93" s="49">
        <f t="shared" si="13"/>
        <v>4.583333333333333</v>
      </c>
      <c r="V93" s="50">
        <f t="shared" si="14"/>
        <v>3</v>
      </c>
      <c r="W93" s="50">
        <f t="shared" si="15"/>
        <v>3</v>
      </c>
      <c r="X93" s="50">
        <f t="shared" si="16"/>
        <v>0</v>
      </c>
      <c r="Y93" s="51">
        <f t="shared" si="17"/>
        <v>0.5</v>
      </c>
    </row>
    <row r="94" spans="1:25">
      <c r="A94" s="79" t="s">
        <v>207</v>
      </c>
      <c r="B94" s="80">
        <v>0</v>
      </c>
      <c r="C94" s="80">
        <v>4</v>
      </c>
      <c r="D94" s="80">
        <v>0</v>
      </c>
      <c r="E94" s="80">
        <v>3.5</v>
      </c>
      <c r="F94" s="80">
        <v>2.5</v>
      </c>
      <c r="G94" s="80">
        <v>3.5</v>
      </c>
      <c r="H94" s="80">
        <v>0</v>
      </c>
      <c r="I94" s="80">
        <v>6</v>
      </c>
      <c r="J94" s="80">
        <v>7</v>
      </c>
      <c r="K94" s="80">
        <v>3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1">
        <v>29.5</v>
      </c>
      <c r="S94" s="56">
        <f>SUM(LARGE(B94:Q94,{1,2,3,4,5,6,7,8,9,10}))</f>
        <v>29.5</v>
      </c>
      <c r="T94" s="1">
        <f t="shared" si="12"/>
        <v>116</v>
      </c>
      <c r="U94" s="49">
        <f t="shared" si="13"/>
        <v>4.2142857142857144</v>
      </c>
      <c r="V94" s="50">
        <f t="shared" si="14"/>
        <v>2</v>
      </c>
      <c r="W94" s="50">
        <f t="shared" si="15"/>
        <v>5</v>
      </c>
      <c r="X94" s="50">
        <f t="shared" si="16"/>
        <v>0</v>
      </c>
      <c r="Y94" s="51">
        <f t="shared" si="17"/>
        <v>0.2857142857142857</v>
      </c>
    </row>
    <row r="95" spans="1:25">
      <c r="A95" s="76" t="s">
        <v>208</v>
      </c>
      <c r="B95" s="77">
        <v>0</v>
      </c>
      <c r="C95" s="77">
        <v>6</v>
      </c>
      <c r="D95" s="77">
        <v>2</v>
      </c>
      <c r="E95" s="77">
        <v>4</v>
      </c>
      <c r="F95" s="77">
        <v>4</v>
      </c>
      <c r="G95" s="77">
        <v>0</v>
      </c>
      <c r="H95" s="77">
        <v>8</v>
      </c>
      <c r="I95" s="77">
        <v>0</v>
      </c>
      <c r="J95" s="77">
        <v>5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8">
        <v>29</v>
      </c>
      <c r="S95" s="56">
        <f>SUM(LARGE(B95:Q95,{1,2,3,4,5,6,7,8,9,10}))</f>
        <v>29</v>
      </c>
      <c r="T95" s="1">
        <f t="shared" si="12"/>
        <v>123</v>
      </c>
      <c r="U95" s="49">
        <f t="shared" si="13"/>
        <v>4.833333333333333</v>
      </c>
      <c r="V95" s="50">
        <f t="shared" si="14"/>
        <v>2</v>
      </c>
      <c r="W95" s="50">
        <f t="shared" si="15"/>
        <v>3</v>
      </c>
      <c r="X95" s="50">
        <f t="shared" si="16"/>
        <v>1</v>
      </c>
      <c r="Y95" s="51">
        <f t="shared" si="17"/>
        <v>0.41666666666666669</v>
      </c>
    </row>
    <row r="96" spans="1:25">
      <c r="A96" s="79" t="s">
        <v>209</v>
      </c>
      <c r="B96" s="80">
        <v>0</v>
      </c>
      <c r="C96" s="80">
        <v>4</v>
      </c>
      <c r="D96" s="80">
        <v>4</v>
      </c>
      <c r="E96" s="80">
        <v>0</v>
      </c>
      <c r="F96" s="80">
        <v>1</v>
      </c>
      <c r="G96" s="80">
        <v>6</v>
      </c>
      <c r="H96" s="80">
        <v>0</v>
      </c>
      <c r="I96" s="80">
        <v>4</v>
      </c>
      <c r="J96" s="80">
        <v>7</v>
      </c>
      <c r="K96" s="80">
        <v>6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1">
        <v>32</v>
      </c>
      <c r="S96" s="56">
        <f>SUM(LARGE(B96:Q96,{1,2,3,4,5,6,7,8,9,10}))</f>
        <v>32</v>
      </c>
      <c r="T96" s="13">
        <f t="shared" si="12"/>
        <v>99</v>
      </c>
      <c r="U96" s="49">
        <f t="shared" si="13"/>
        <v>4.5714285714285712</v>
      </c>
      <c r="V96" s="50">
        <f t="shared" si="14"/>
        <v>3</v>
      </c>
      <c r="W96" s="50">
        <f t="shared" si="15"/>
        <v>4</v>
      </c>
      <c r="X96" s="50">
        <f t="shared" si="16"/>
        <v>0</v>
      </c>
      <c r="Y96" s="51">
        <f t="shared" si="17"/>
        <v>0.42857142857142855</v>
      </c>
    </row>
    <row r="97" spans="1:25">
      <c r="A97" s="76" t="s">
        <v>210</v>
      </c>
      <c r="B97" s="77">
        <v>0</v>
      </c>
      <c r="C97" s="77">
        <v>3</v>
      </c>
      <c r="D97" s="77">
        <v>3</v>
      </c>
      <c r="E97" s="77">
        <v>3.5</v>
      </c>
      <c r="F97" s="77">
        <v>0</v>
      </c>
      <c r="G97" s="77">
        <v>6.5</v>
      </c>
      <c r="H97" s="77">
        <v>5</v>
      </c>
      <c r="I97" s="77">
        <v>6.5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8">
        <v>30.5</v>
      </c>
      <c r="S97" s="56">
        <f>SUM(LARGE(B97:Q97,{1,2,3,4,5,6,7,8,9,10}))</f>
        <v>30.5</v>
      </c>
      <c r="T97" s="13">
        <f t="shared" si="12"/>
        <v>110</v>
      </c>
      <c r="U97" s="49">
        <f t="shared" si="13"/>
        <v>4.3571428571428568</v>
      </c>
      <c r="V97" s="50">
        <f t="shared" si="14"/>
        <v>2</v>
      </c>
      <c r="W97" s="50">
        <f t="shared" si="15"/>
        <v>4</v>
      </c>
      <c r="X97" s="50">
        <f t="shared" si="16"/>
        <v>1</v>
      </c>
      <c r="Y97" s="51">
        <f t="shared" si="17"/>
        <v>0.35714285714285715</v>
      </c>
    </row>
    <row r="98" spans="1:25">
      <c r="A98" s="79" t="s">
        <v>211</v>
      </c>
      <c r="B98" s="80">
        <v>0</v>
      </c>
      <c r="C98" s="80">
        <v>3.5</v>
      </c>
      <c r="D98" s="80">
        <v>7</v>
      </c>
      <c r="E98" s="80">
        <v>0</v>
      </c>
      <c r="F98" s="80">
        <v>4</v>
      </c>
      <c r="G98" s="80">
        <v>4</v>
      </c>
      <c r="H98" s="80">
        <v>3</v>
      </c>
      <c r="I98" s="80">
        <v>4</v>
      </c>
      <c r="J98" s="80">
        <v>6.5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1">
        <v>32</v>
      </c>
      <c r="S98" s="56">
        <f>SUM(LARGE(B98:Q98,{1,2,3,4,5,6,7,8,9,10}))</f>
        <v>32</v>
      </c>
      <c r="T98" s="13">
        <f t="shared" si="12"/>
        <v>99</v>
      </c>
      <c r="U98" s="49">
        <f t="shared" si="13"/>
        <v>4.5714285714285712</v>
      </c>
      <c r="V98" s="50">
        <f t="shared" si="14"/>
        <v>2</v>
      </c>
      <c r="W98" s="50">
        <f t="shared" si="15"/>
        <v>5</v>
      </c>
      <c r="X98" s="50">
        <f t="shared" si="16"/>
        <v>0</v>
      </c>
      <c r="Y98" s="51">
        <f t="shared" si="17"/>
        <v>0.2857142857142857</v>
      </c>
    </row>
    <row r="99" spans="1:25">
      <c r="A99" s="76" t="s">
        <v>212</v>
      </c>
      <c r="B99" s="77">
        <v>0</v>
      </c>
      <c r="C99" s="77">
        <v>6.5</v>
      </c>
      <c r="D99" s="77">
        <v>0</v>
      </c>
      <c r="E99" s="77">
        <v>7</v>
      </c>
      <c r="F99" s="77">
        <v>0</v>
      </c>
      <c r="G99" s="77">
        <v>5</v>
      </c>
      <c r="H99" s="77">
        <v>0</v>
      </c>
      <c r="I99" s="77">
        <v>8.5</v>
      </c>
      <c r="J99" s="77">
        <v>6.5</v>
      </c>
      <c r="K99" s="77">
        <v>7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8">
        <v>40.5</v>
      </c>
      <c r="S99" s="56">
        <f>SUM(LARGE(B99:Q99,{1,2,3,4,5,6,7,8,9,10}))</f>
        <v>40.5</v>
      </c>
      <c r="T99" s="1">
        <f t="shared" ref="T99:T130" si="18">RANK(S99,$S$3:$S$177)</f>
        <v>23</v>
      </c>
      <c r="U99" s="49">
        <f t="shared" ref="U99:U130" si="19">R99/COUNTIF(B99:Q99,"&gt;0")</f>
        <v>6.75</v>
      </c>
      <c r="V99" s="50">
        <f t="shared" ref="V99:V130" si="20">COUNTIF(B99:Q99,"&gt;5")</f>
        <v>5</v>
      </c>
      <c r="W99" s="50">
        <f t="shared" ref="W99:W130" si="21">COUNTIF(B99:Q99,"&gt;0")-SUM(V99,X99)</f>
        <v>0</v>
      </c>
      <c r="X99" s="50">
        <f t="shared" ref="X99:X130" si="22">COUNTIF(B99:Q99,"=5")</f>
        <v>1</v>
      </c>
      <c r="Y99" s="51">
        <f t="shared" ref="Y99:Y130" si="23">(V99+(X99/2))/SUM(V99,W99,X99)</f>
        <v>0.91666666666666663</v>
      </c>
    </row>
    <row r="100" spans="1:25">
      <c r="A100" s="79" t="s">
        <v>213</v>
      </c>
      <c r="B100" s="80">
        <v>0</v>
      </c>
      <c r="C100" s="80">
        <v>5</v>
      </c>
      <c r="D100" s="80">
        <v>5</v>
      </c>
      <c r="E100" s="80">
        <v>4</v>
      </c>
      <c r="F100" s="80">
        <v>5</v>
      </c>
      <c r="G100" s="80">
        <v>6</v>
      </c>
      <c r="H100" s="80">
        <v>6</v>
      </c>
      <c r="I100" s="80">
        <v>0</v>
      </c>
      <c r="J100" s="80">
        <v>3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1">
        <v>34</v>
      </c>
      <c r="S100" s="56">
        <f>SUM(LARGE(B100:Q100,{1,2,3,4,5,6,7,8,9,10}))</f>
        <v>34</v>
      </c>
      <c r="T100" s="1">
        <f t="shared" si="18"/>
        <v>68</v>
      </c>
      <c r="U100" s="49">
        <f t="shared" si="19"/>
        <v>4.8571428571428568</v>
      </c>
      <c r="V100" s="50">
        <f t="shared" si="20"/>
        <v>2</v>
      </c>
      <c r="W100" s="50">
        <f t="shared" si="21"/>
        <v>2</v>
      </c>
      <c r="X100" s="50">
        <f t="shared" si="22"/>
        <v>3</v>
      </c>
      <c r="Y100" s="51">
        <f t="shared" si="23"/>
        <v>0.5</v>
      </c>
    </row>
    <row r="101" spans="1:25">
      <c r="A101" s="76" t="s">
        <v>214</v>
      </c>
      <c r="B101" s="77">
        <v>0</v>
      </c>
      <c r="C101" s="77">
        <v>7.5</v>
      </c>
      <c r="D101" s="77">
        <v>6.5</v>
      </c>
      <c r="E101" s="77">
        <v>0</v>
      </c>
      <c r="F101" s="77">
        <v>7.5</v>
      </c>
      <c r="G101" s="77">
        <v>5</v>
      </c>
      <c r="H101" s="77">
        <v>6</v>
      </c>
      <c r="I101" s="77">
        <v>3</v>
      </c>
      <c r="J101" s="77">
        <v>7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8">
        <v>42.5</v>
      </c>
      <c r="S101" s="56">
        <f>SUM(LARGE(B101:Q101,{1,2,3,4,5,6,7,8,9,10}))</f>
        <v>42.5</v>
      </c>
      <c r="T101" s="1">
        <f t="shared" si="18"/>
        <v>18</v>
      </c>
      <c r="U101" s="49">
        <f t="shared" si="19"/>
        <v>6.0714285714285712</v>
      </c>
      <c r="V101" s="50">
        <f t="shared" si="20"/>
        <v>5</v>
      </c>
      <c r="W101" s="50">
        <f t="shared" si="21"/>
        <v>1</v>
      </c>
      <c r="X101" s="50">
        <f t="shared" si="22"/>
        <v>1</v>
      </c>
      <c r="Y101" s="51">
        <f t="shared" si="23"/>
        <v>0.7857142857142857</v>
      </c>
    </row>
    <row r="102" spans="1:25">
      <c r="A102" s="79" t="s">
        <v>215</v>
      </c>
      <c r="B102" s="80">
        <v>0</v>
      </c>
      <c r="C102" s="80">
        <v>6.5</v>
      </c>
      <c r="D102" s="80">
        <v>0</v>
      </c>
      <c r="E102" s="80">
        <v>4</v>
      </c>
      <c r="F102" s="80">
        <v>6.5</v>
      </c>
      <c r="G102" s="80">
        <v>0</v>
      </c>
      <c r="H102" s="80">
        <v>6</v>
      </c>
      <c r="I102" s="80">
        <v>8</v>
      </c>
      <c r="J102" s="80">
        <v>5</v>
      </c>
      <c r="K102" s="80">
        <v>7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1">
        <v>43</v>
      </c>
      <c r="S102" s="56">
        <f>SUM(LARGE(B102:Q102,{1,2,3,4,5,6,7,8,9,10}))</f>
        <v>43</v>
      </c>
      <c r="T102" s="1">
        <f t="shared" si="18"/>
        <v>14</v>
      </c>
      <c r="U102" s="49">
        <f t="shared" si="19"/>
        <v>6.1428571428571432</v>
      </c>
      <c r="V102" s="50">
        <f t="shared" si="20"/>
        <v>5</v>
      </c>
      <c r="W102" s="50">
        <f t="shared" si="21"/>
        <v>1</v>
      </c>
      <c r="X102" s="50">
        <f t="shared" si="22"/>
        <v>1</v>
      </c>
      <c r="Y102" s="51">
        <f t="shared" si="23"/>
        <v>0.7857142857142857</v>
      </c>
    </row>
    <row r="103" spans="1:25">
      <c r="A103" s="76" t="s">
        <v>216</v>
      </c>
      <c r="B103" s="77">
        <v>0</v>
      </c>
      <c r="C103" s="77">
        <v>0</v>
      </c>
      <c r="D103" s="77">
        <v>3</v>
      </c>
      <c r="E103" s="77">
        <v>0</v>
      </c>
      <c r="F103" s="77">
        <v>2.5</v>
      </c>
      <c r="G103" s="77">
        <v>5</v>
      </c>
      <c r="H103" s="77">
        <v>4</v>
      </c>
      <c r="I103" s="77">
        <v>0</v>
      </c>
      <c r="J103" s="77">
        <v>0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8">
        <v>14.5</v>
      </c>
      <c r="S103" s="56">
        <f>SUM(LARGE(B103:Q103,{1,2,3,4,5,6,7,8,9,10}))</f>
        <v>14.5</v>
      </c>
      <c r="T103" s="1">
        <f t="shared" si="18"/>
        <v>171</v>
      </c>
      <c r="U103" s="49">
        <f t="shared" si="19"/>
        <v>3.625</v>
      </c>
      <c r="V103" s="50">
        <f t="shared" si="20"/>
        <v>0</v>
      </c>
      <c r="W103" s="50">
        <f t="shared" si="21"/>
        <v>3</v>
      </c>
      <c r="X103" s="50">
        <f t="shared" si="22"/>
        <v>1</v>
      </c>
      <c r="Y103" s="51">
        <f t="shared" si="23"/>
        <v>0.125</v>
      </c>
    </row>
    <row r="104" spans="1:25">
      <c r="A104" s="79" t="s">
        <v>217</v>
      </c>
      <c r="B104" s="80">
        <v>0</v>
      </c>
      <c r="C104" s="80">
        <v>0</v>
      </c>
      <c r="D104" s="80">
        <v>6.5</v>
      </c>
      <c r="E104" s="80">
        <v>6.5</v>
      </c>
      <c r="F104" s="80">
        <v>0</v>
      </c>
      <c r="G104" s="80">
        <v>5</v>
      </c>
      <c r="H104" s="80">
        <v>5</v>
      </c>
      <c r="I104" s="80">
        <v>3</v>
      </c>
      <c r="J104" s="80">
        <v>7.5</v>
      </c>
      <c r="K104" s="80">
        <v>6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1">
        <v>39.5</v>
      </c>
      <c r="S104" s="56">
        <f>SUM(LARGE(B104:Q104,{1,2,3,4,5,6,7,8,9,10}))</f>
        <v>39.5</v>
      </c>
      <c r="T104" s="1">
        <f t="shared" si="18"/>
        <v>30</v>
      </c>
      <c r="U104" s="49">
        <f t="shared" si="19"/>
        <v>5.6428571428571432</v>
      </c>
      <c r="V104" s="50">
        <f t="shared" si="20"/>
        <v>4</v>
      </c>
      <c r="W104" s="50">
        <f t="shared" si="21"/>
        <v>1</v>
      </c>
      <c r="X104" s="50">
        <f t="shared" si="22"/>
        <v>2</v>
      </c>
      <c r="Y104" s="51">
        <f t="shared" si="23"/>
        <v>0.7142857142857143</v>
      </c>
    </row>
    <row r="105" spans="1:25">
      <c r="A105" s="76" t="s">
        <v>218</v>
      </c>
      <c r="B105" s="77">
        <v>0</v>
      </c>
      <c r="C105" s="77">
        <v>5</v>
      </c>
      <c r="D105" s="77">
        <v>7</v>
      </c>
      <c r="E105" s="77">
        <v>6.5</v>
      </c>
      <c r="F105" s="77">
        <v>0</v>
      </c>
      <c r="G105" s="77">
        <v>4</v>
      </c>
      <c r="H105" s="77">
        <v>7.5</v>
      </c>
      <c r="I105" s="77">
        <v>6.5</v>
      </c>
      <c r="J105" s="77">
        <v>8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8">
        <v>44.5</v>
      </c>
      <c r="S105" s="56">
        <f>SUM(LARGE(B105:Q105,{1,2,3,4,5,6,7,8,9,10}))</f>
        <v>44.5</v>
      </c>
      <c r="T105" s="1">
        <f t="shared" si="18"/>
        <v>7</v>
      </c>
      <c r="U105" s="49">
        <f t="shared" si="19"/>
        <v>6.3571428571428568</v>
      </c>
      <c r="V105" s="50">
        <f t="shared" si="20"/>
        <v>5</v>
      </c>
      <c r="W105" s="50">
        <f t="shared" si="21"/>
        <v>1</v>
      </c>
      <c r="X105" s="50">
        <f t="shared" si="22"/>
        <v>1</v>
      </c>
      <c r="Y105" s="51">
        <f t="shared" si="23"/>
        <v>0.7857142857142857</v>
      </c>
    </row>
    <row r="106" spans="1:25">
      <c r="A106" s="79" t="s">
        <v>219</v>
      </c>
      <c r="B106" s="80">
        <v>0</v>
      </c>
      <c r="C106" s="80">
        <v>6</v>
      </c>
      <c r="D106" s="80">
        <v>0</v>
      </c>
      <c r="E106" s="80">
        <v>6.5</v>
      </c>
      <c r="F106" s="80">
        <v>3</v>
      </c>
      <c r="G106" s="80">
        <v>9.5</v>
      </c>
      <c r="H106" s="80">
        <v>7.5</v>
      </c>
      <c r="I106" s="80">
        <v>6</v>
      </c>
      <c r="J106" s="80">
        <v>7</v>
      </c>
      <c r="K106" s="80">
        <v>5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1">
        <v>50.5</v>
      </c>
      <c r="S106" s="56">
        <f>SUM(LARGE(B106:Q106,{1,2,3,4,5,6,7,8,9,10}))</f>
        <v>50.5</v>
      </c>
      <c r="T106" s="1">
        <f t="shared" si="18"/>
        <v>2</v>
      </c>
      <c r="U106" s="49">
        <f t="shared" si="19"/>
        <v>6.3125</v>
      </c>
      <c r="V106" s="50">
        <f t="shared" si="20"/>
        <v>6</v>
      </c>
      <c r="W106" s="50">
        <f t="shared" si="21"/>
        <v>1</v>
      </c>
      <c r="X106" s="50">
        <f t="shared" si="22"/>
        <v>1</v>
      </c>
      <c r="Y106" s="51">
        <f t="shared" si="23"/>
        <v>0.8125</v>
      </c>
    </row>
    <row r="107" spans="1:25">
      <c r="A107" s="76" t="s">
        <v>220</v>
      </c>
      <c r="B107" s="77">
        <v>0</v>
      </c>
      <c r="C107" s="77">
        <v>3.5</v>
      </c>
      <c r="D107" s="77">
        <v>3</v>
      </c>
      <c r="E107" s="77">
        <v>0</v>
      </c>
      <c r="F107" s="77">
        <v>6</v>
      </c>
      <c r="G107" s="77">
        <v>0</v>
      </c>
      <c r="H107" s="77">
        <v>6</v>
      </c>
      <c r="I107" s="77">
        <v>6</v>
      </c>
      <c r="J107" s="77">
        <v>5</v>
      </c>
      <c r="K107" s="77">
        <v>3.5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8">
        <v>33</v>
      </c>
      <c r="S107" s="56">
        <f>SUM(LARGE(B107:Q107,{1,2,3,4,5,6,7,8,9,10}))</f>
        <v>33</v>
      </c>
      <c r="T107" s="1">
        <f t="shared" si="18"/>
        <v>86</v>
      </c>
      <c r="U107" s="49">
        <f t="shared" si="19"/>
        <v>4.7142857142857144</v>
      </c>
      <c r="V107" s="50">
        <f t="shared" si="20"/>
        <v>3</v>
      </c>
      <c r="W107" s="50">
        <f t="shared" si="21"/>
        <v>3</v>
      </c>
      <c r="X107" s="50">
        <f t="shared" si="22"/>
        <v>1</v>
      </c>
      <c r="Y107" s="51">
        <f t="shared" si="23"/>
        <v>0.5</v>
      </c>
    </row>
    <row r="108" spans="1:25">
      <c r="A108" s="79" t="s">
        <v>221</v>
      </c>
      <c r="B108" s="80">
        <v>0</v>
      </c>
      <c r="C108" s="80">
        <v>4</v>
      </c>
      <c r="D108" s="80">
        <v>6</v>
      </c>
      <c r="E108" s="80">
        <v>7</v>
      </c>
      <c r="F108" s="80">
        <v>0</v>
      </c>
      <c r="G108" s="80">
        <v>2</v>
      </c>
      <c r="H108" s="80">
        <v>0</v>
      </c>
      <c r="I108" s="80">
        <v>5</v>
      </c>
      <c r="J108" s="80">
        <v>7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1">
        <v>31</v>
      </c>
      <c r="S108" s="56">
        <f>SUM(LARGE(B108:Q108,{1,2,3,4,5,6,7,8,9,10}))</f>
        <v>31</v>
      </c>
      <c r="T108" s="1">
        <f t="shared" si="18"/>
        <v>107</v>
      </c>
      <c r="U108" s="49">
        <f t="shared" si="19"/>
        <v>5.166666666666667</v>
      </c>
      <c r="V108" s="50">
        <f t="shared" si="20"/>
        <v>3</v>
      </c>
      <c r="W108" s="50">
        <f t="shared" si="21"/>
        <v>2</v>
      </c>
      <c r="X108" s="50">
        <f t="shared" si="22"/>
        <v>1</v>
      </c>
      <c r="Y108" s="51">
        <f t="shared" si="23"/>
        <v>0.58333333333333337</v>
      </c>
    </row>
    <row r="109" spans="1:25">
      <c r="A109" s="76" t="s">
        <v>222</v>
      </c>
      <c r="B109" s="77">
        <v>0</v>
      </c>
      <c r="C109" s="77">
        <v>6.5</v>
      </c>
      <c r="D109" s="77">
        <v>0</v>
      </c>
      <c r="E109" s="77">
        <v>3</v>
      </c>
      <c r="F109" s="77">
        <v>7.5</v>
      </c>
      <c r="G109" s="77">
        <v>1.5</v>
      </c>
      <c r="H109" s="77">
        <v>4</v>
      </c>
      <c r="I109" s="77">
        <v>0</v>
      </c>
      <c r="J109" s="77">
        <v>5</v>
      </c>
      <c r="K109" s="77">
        <v>5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8">
        <v>32.5</v>
      </c>
      <c r="S109" s="56">
        <f>SUM(LARGE(B109:Q109,{1,2,3,4,5,6,7,8,9,10}))</f>
        <v>32.5</v>
      </c>
      <c r="T109" s="1">
        <f t="shared" si="18"/>
        <v>93</v>
      </c>
      <c r="U109" s="49">
        <f t="shared" si="19"/>
        <v>4.6428571428571432</v>
      </c>
      <c r="V109" s="50">
        <f t="shared" si="20"/>
        <v>2</v>
      </c>
      <c r="W109" s="50">
        <f t="shared" si="21"/>
        <v>3</v>
      </c>
      <c r="X109" s="50">
        <f t="shared" si="22"/>
        <v>2</v>
      </c>
      <c r="Y109" s="51">
        <f t="shared" si="23"/>
        <v>0.42857142857142855</v>
      </c>
    </row>
    <row r="110" spans="1:25">
      <c r="A110" s="79" t="s">
        <v>223</v>
      </c>
      <c r="B110" s="80">
        <v>0</v>
      </c>
      <c r="C110" s="80">
        <v>3.5</v>
      </c>
      <c r="D110" s="80">
        <v>0</v>
      </c>
      <c r="E110" s="80">
        <v>4</v>
      </c>
      <c r="F110" s="80">
        <v>6.5</v>
      </c>
      <c r="G110" s="80">
        <v>5</v>
      </c>
      <c r="H110" s="80">
        <v>0</v>
      </c>
      <c r="I110" s="80">
        <v>4</v>
      </c>
      <c r="J110" s="80">
        <v>3</v>
      </c>
      <c r="K110" s="80">
        <v>6</v>
      </c>
      <c r="L110" s="80">
        <v>0</v>
      </c>
      <c r="M110" s="80">
        <v>0</v>
      </c>
      <c r="N110" s="80">
        <v>0</v>
      </c>
      <c r="O110" s="80">
        <v>0</v>
      </c>
      <c r="P110" s="80">
        <v>0</v>
      </c>
      <c r="Q110" s="80">
        <v>0</v>
      </c>
      <c r="R110" s="81">
        <v>32</v>
      </c>
      <c r="S110" s="56">
        <f>SUM(LARGE(B110:Q110,{1,2,3,4,5,6,7,8,9,10}))</f>
        <v>32</v>
      </c>
      <c r="T110" s="1">
        <f t="shared" si="18"/>
        <v>99</v>
      </c>
      <c r="U110" s="49">
        <f t="shared" si="19"/>
        <v>4.5714285714285712</v>
      </c>
      <c r="V110" s="50">
        <f t="shared" si="20"/>
        <v>2</v>
      </c>
      <c r="W110" s="50">
        <f t="shared" si="21"/>
        <v>4</v>
      </c>
      <c r="X110" s="50">
        <f t="shared" si="22"/>
        <v>1</v>
      </c>
      <c r="Y110" s="51">
        <f t="shared" si="23"/>
        <v>0.35714285714285715</v>
      </c>
    </row>
    <row r="111" spans="1:25">
      <c r="A111" s="76" t="s">
        <v>224</v>
      </c>
      <c r="B111" s="77">
        <v>0</v>
      </c>
      <c r="C111" s="77">
        <v>3</v>
      </c>
      <c r="D111" s="77">
        <v>0</v>
      </c>
      <c r="E111" s="77">
        <v>6</v>
      </c>
      <c r="F111" s="77">
        <v>6</v>
      </c>
      <c r="G111" s="77">
        <v>7.5</v>
      </c>
      <c r="H111" s="77">
        <v>4</v>
      </c>
      <c r="I111" s="77">
        <v>3</v>
      </c>
      <c r="J111" s="77">
        <v>7.5</v>
      </c>
      <c r="K111" s="77">
        <v>4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8">
        <v>41</v>
      </c>
      <c r="S111" s="56">
        <f>SUM(LARGE(B111:Q111,{1,2,3,4,5,6,7,8,9,10}))</f>
        <v>41</v>
      </c>
      <c r="T111" s="1">
        <f t="shared" si="18"/>
        <v>21</v>
      </c>
      <c r="U111" s="49">
        <f t="shared" si="19"/>
        <v>5.125</v>
      </c>
      <c r="V111" s="50">
        <f t="shared" si="20"/>
        <v>4</v>
      </c>
      <c r="W111" s="50">
        <f t="shared" si="21"/>
        <v>4</v>
      </c>
      <c r="X111" s="50">
        <f t="shared" si="22"/>
        <v>0</v>
      </c>
      <c r="Y111" s="51">
        <f t="shared" si="23"/>
        <v>0.5</v>
      </c>
    </row>
    <row r="112" spans="1:25">
      <c r="A112" s="79" t="s">
        <v>225</v>
      </c>
      <c r="B112" s="80">
        <v>0</v>
      </c>
      <c r="C112" s="80">
        <v>2.5</v>
      </c>
      <c r="D112" s="80">
        <v>3.5</v>
      </c>
      <c r="E112" s="80">
        <v>0</v>
      </c>
      <c r="F112" s="80">
        <v>2.5</v>
      </c>
      <c r="G112" s="80">
        <v>7</v>
      </c>
      <c r="H112" s="80">
        <v>3.5</v>
      </c>
      <c r="I112" s="80">
        <v>0</v>
      </c>
      <c r="J112" s="80">
        <v>3.5</v>
      </c>
      <c r="K112" s="80">
        <v>7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1">
        <v>29.5</v>
      </c>
      <c r="S112" s="56">
        <f>SUM(LARGE(B112:Q112,{1,2,3,4,5,6,7,8,9,10}))</f>
        <v>29.5</v>
      </c>
      <c r="T112" s="1">
        <f t="shared" si="18"/>
        <v>116</v>
      </c>
      <c r="U112" s="49">
        <f t="shared" si="19"/>
        <v>4.2142857142857144</v>
      </c>
      <c r="V112" s="50">
        <f t="shared" si="20"/>
        <v>2</v>
      </c>
      <c r="W112" s="50">
        <f t="shared" si="21"/>
        <v>5</v>
      </c>
      <c r="X112" s="50">
        <f t="shared" si="22"/>
        <v>0</v>
      </c>
      <c r="Y112" s="51">
        <f t="shared" si="23"/>
        <v>0.2857142857142857</v>
      </c>
    </row>
    <row r="113" spans="1:25">
      <c r="A113" s="76" t="s">
        <v>226</v>
      </c>
      <c r="B113" s="77">
        <v>0</v>
      </c>
      <c r="C113" s="77">
        <v>5</v>
      </c>
      <c r="D113" s="77">
        <v>3.5</v>
      </c>
      <c r="E113" s="77">
        <v>3.5</v>
      </c>
      <c r="F113" s="77">
        <v>3.5</v>
      </c>
      <c r="G113" s="77">
        <v>0</v>
      </c>
      <c r="H113" s="77">
        <v>3</v>
      </c>
      <c r="I113" s="77">
        <v>3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8">
        <v>21.5</v>
      </c>
      <c r="S113" s="56">
        <f>SUM(LARGE(B113:Q113,{1,2,3,4,5,6,7,8,9,10}))</f>
        <v>21.5</v>
      </c>
      <c r="T113" s="1">
        <f t="shared" si="18"/>
        <v>159</v>
      </c>
      <c r="U113" s="49">
        <f t="shared" si="19"/>
        <v>3.5833333333333335</v>
      </c>
      <c r="V113" s="50">
        <f t="shared" si="20"/>
        <v>0</v>
      </c>
      <c r="W113" s="50">
        <f t="shared" si="21"/>
        <v>5</v>
      </c>
      <c r="X113" s="50">
        <f t="shared" si="22"/>
        <v>1</v>
      </c>
      <c r="Y113" s="51">
        <f t="shared" si="23"/>
        <v>8.3333333333333329E-2</v>
      </c>
    </row>
    <row r="114" spans="1:25">
      <c r="A114" s="79" t="s">
        <v>227</v>
      </c>
      <c r="B114" s="80">
        <v>0</v>
      </c>
      <c r="C114" s="80">
        <v>7</v>
      </c>
      <c r="D114" s="80">
        <v>4</v>
      </c>
      <c r="E114" s="80">
        <v>2.5</v>
      </c>
      <c r="F114" s="80">
        <v>3</v>
      </c>
      <c r="G114" s="80">
        <v>0</v>
      </c>
      <c r="H114" s="80">
        <v>7</v>
      </c>
      <c r="I114" s="80">
        <v>0</v>
      </c>
      <c r="J114" s="80">
        <v>6.5</v>
      </c>
      <c r="K114" s="80">
        <v>7.5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1">
        <v>37.5</v>
      </c>
      <c r="S114" s="56">
        <f>SUM(LARGE(B114:Q114,{1,2,3,4,5,6,7,8,9,10}))</f>
        <v>37.5</v>
      </c>
      <c r="T114" s="1">
        <f t="shared" si="18"/>
        <v>43</v>
      </c>
      <c r="U114" s="49">
        <f t="shared" si="19"/>
        <v>5.3571428571428568</v>
      </c>
      <c r="V114" s="50">
        <f t="shared" si="20"/>
        <v>4</v>
      </c>
      <c r="W114" s="50">
        <f t="shared" si="21"/>
        <v>3</v>
      </c>
      <c r="X114" s="50">
        <f t="shared" si="22"/>
        <v>0</v>
      </c>
      <c r="Y114" s="51">
        <f t="shared" si="23"/>
        <v>0.5714285714285714</v>
      </c>
    </row>
    <row r="115" spans="1:25">
      <c r="A115" s="76" t="s">
        <v>228</v>
      </c>
      <c r="B115" s="77">
        <v>0</v>
      </c>
      <c r="C115" s="77">
        <v>0</v>
      </c>
      <c r="D115" s="77">
        <v>7</v>
      </c>
      <c r="E115" s="77">
        <v>0</v>
      </c>
      <c r="F115" s="77">
        <v>5</v>
      </c>
      <c r="G115" s="77">
        <v>6.5</v>
      </c>
      <c r="H115" s="77">
        <v>0</v>
      </c>
      <c r="I115" s="77">
        <v>6</v>
      </c>
      <c r="J115" s="77">
        <v>4</v>
      </c>
      <c r="K115" s="77">
        <v>8.5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8">
        <v>37</v>
      </c>
      <c r="S115" s="56">
        <f>SUM(LARGE(B115:Q115,{1,2,3,4,5,6,7,8,9,10}))</f>
        <v>37</v>
      </c>
      <c r="T115" s="1">
        <f t="shared" si="18"/>
        <v>48</v>
      </c>
      <c r="U115" s="49">
        <f t="shared" si="19"/>
        <v>6.166666666666667</v>
      </c>
      <c r="V115" s="50">
        <f t="shared" si="20"/>
        <v>4</v>
      </c>
      <c r="W115" s="50">
        <f t="shared" si="21"/>
        <v>1</v>
      </c>
      <c r="X115" s="50">
        <f t="shared" si="22"/>
        <v>1</v>
      </c>
      <c r="Y115" s="51">
        <f t="shared" si="23"/>
        <v>0.75</v>
      </c>
    </row>
    <row r="116" spans="1:25">
      <c r="A116" s="79" t="s">
        <v>229</v>
      </c>
      <c r="B116" s="80">
        <v>0</v>
      </c>
      <c r="C116" s="80">
        <v>6.5</v>
      </c>
      <c r="D116" s="80">
        <v>0</v>
      </c>
      <c r="E116" s="80">
        <v>5</v>
      </c>
      <c r="F116" s="80">
        <v>7</v>
      </c>
      <c r="G116" s="80">
        <v>2.5</v>
      </c>
      <c r="H116" s="80">
        <v>0</v>
      </c>
      <c r="I116" s="80">
        <v>7</v>
      </c>
      <c r="J116" s="80">
        <v>7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0">
        <v>0</v>
      </c>
      <c r="Q116" s="80">
        <v>0</v>
      </c>
      <c r="R116" s="81">
        <v>35</v>
      </c>
      <c r="S116" s="56">
        <f>SUM(LARGE(B116:Q116,{1,2,3,4,5,6,7,8,9,10}))</f>
        <v>35</v>
      </c>
      <c r="T116" s="1">
        <f t="shared" si="18"/>
        <v>60</v>
      </c>
      <c r="U116" s="49">
        <f t="shared" si="19"/>
        <v>5.833333333333333</v>
      </c>
      <c r="V116" s="50">
        <f t="shared" si="20"/>
        <v>4</v>
      </c>
      <c r="W116" s="50">
        <f t="shared" si="21"/>
        <v>1</v>
      </c>
      <c r="X116" s="50">
        <f t="shared" si="22"/>
        <v>1</v>
      </c>
      <c r="Y116" s="51">
        <f t="shared" si="23"/>
        <v>0.75</v>
      </c>
    </row>
    <row r="117" spans="1:25">
      <c r="A117" s="76" t="s">
        <v>230</v>
      </c>
      <c r="B117" s="77">
        <v>0</v>
      </c>
      <c r="C117" s="77">
        <v>0</v>
      </c>
      <c r="D117" s="77">
        <v>2.5</v>
      </c>
      <c r="E117" s="77">
        <v>0</v>
      </c>
      <c r="F117" s="77">
        <v>3</v>
      </c>
      <c r="G117" s="77">
        <v>0</v>
      </c>
      <c r="H117" s="77">
        <v>3.5</v>
      </c>
      <c r="I117" s="77">
        <v>6</v>
      </c>
      <c r="J117" s="77">
        <v>0</v>
      </c>
      <c r="K117" s="77">
        <v>8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8">
        <v>23</v>
      </c>
      <c r="S117" s="56">
        <f>SUM(LARGE(B117:Q117,{1,2,3,4,5,6,7,8,9,10}))</f>
        <v>23</v>
      </c>
      <c r="T117" s="1">
        <f t="shared" si="18"/>
        <v>154</v>
      </c>
      <c r="U117" s="49">
        <f t="shared" si="19"/>
        <v>4.5999999999999996</v>
      </c>
      <c r="V117" s="50">
        <f t="shared" si="20"/>
        <v>2</v>
      </c>
      <c r="W117" s="50">
        <f t="shared" si="21"/>
        <v>3</v>
      </c>
      <c r="X117" s="50">
        <f t="shared" si="22"/>
        <v>0</v>
      </c>
      <c r="Y117" s="51">
        <f t="shared" si="23"/>
        <v>0.4</v>
      </c>
    </row>
    <row r="118" spans="1:25">
      <c r="A118" s="79" t="s">
        <v>231</v>
      </c>
      <c r="B118" s="80">
        <v>0</v>
      </c>
      <c r="C118" s="80">
        <v>3</v>
      </c>
      <c r="D118" s="80">
        <v>6.5</v>
      </c>
      <c r="E118" s="80">
        <v>0</v>
      </c>
      <c r="F118" s="80">
        <v>3</v>
      </c>
      <c r="G118" s="80">
        <v>3.5</v>
      </c>
      <c r="H118" s="80">
        <v>6</v>
      </c>
      <c r="I118" s="80">
        <v>0</v>
      </c>
      <c r="J118" s="80">
        <v>7</v>
      </c>
      <c r="K118" s="80">
        <v>5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1">
        <v>34</v>
      </c>
      <c r="S118" s="56">
        <f>SUM(LARGE(B118:Q118,{1,2,3,4,5,6,7,8,9,10}))</f>
        <v>34</v>
      </c>
      <c r="T118" s="1">
        <f t="shared" si="18"/>
        <v>68</v>
      </c>
      <c r="U118" s="49">
        <f t="shared" si="19"/>
        <v>4.8571428571428568</v>
      </c>
      <c r="V118" s="50">
        <f t="shared" si="20"/>
        <v>3</v>
      </c>
      <c r="W118" s="50">
        <f t="shared" si="21"/>
        <v>3</v>
      </c>
      <c r="X118" s="50">
        <f t="shared" si="22"/>
        <v>1</v>
      </c>
      <c r="Y118" s="51">
        <f t="shared" si="23"/>
        <v>0.5</v>
      </c>
    </row>
    <row r="119" spans="1:25">
      <c r="A119" s="76" t="s">
        <v>232</v>
      </c>
      <c r="B119" s="77">
        <v>0</v>
      </c>
      <c r="C119" s="77">
        <v>3.5</v>
      </c>
      <c r="D119" s="77">
        <v>6.5</v>
      </c>
      <c r="E119" s="77">
        <v>0</v>
      </c>
      <c r="F119" s="77">
        <v>7</v>
      </c>
      <c r="G119" s="77">
        <v>4</v>
      </c>
      <c r="H119" s="77">
        <v>0</v>
      </c>
      <c r="I119" s="77">
        <v>6.5</v>
      </c>
      <c r="J119" s="77">
        <v>3</v>
      </c>
      <c r="K119" s="77">
        <v>3.5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8">
        <v>34</v>
      </c>
      <c r="S119" s="56">
        <f>SUM(LARGE(B119:Q119,{1,2,3,4,5,6,7,8,9,10}))</f>
        <v>34</v>
      </c>
      <c r="T119" s="1">
        <f t="shared" si="18"/>
        <v>68</v>
      </c>
      <c r="U119" s="49">
        <f t="shared" si="19"/>
        <v>4.8571428571428568</v>
      </c>
      <c r="V119" s="50">
        <f t="shared" si="20"/>
        <v>3</v>
      </c>
      <c r="W119" s="50">
        <f t="shared" si="21"/>
        <v>4</v>
      </c>
      <c r="X119" s="50">
        <f t="shared" si="22"/>
        <v>0</v>
      </c>
      <c r="Y119" s="51">
        <f t="shared" si="23"/>
        <v>0.42857142857142855</v>
      </c>
    </row>
    <row r="120" spans="1:25">
      <c r="A120" s="79" t="s">
        <v>233</v>
      </c>
      <c r="B120" s="80">
        <v>0</v>
      </c>
      <c r="C120" s="80">
        <v>0</v>
      </c>
      <c r="D120" s="80">
        <v>7.5</v>
      </c>
      <c r="E120" s="80">
        <v>6.5</v>
      </c>
      <c r="F120" s="80">
        <v>3</v>
      </c>
      <c r="G120" s="80">
        <v>0</v>
      </c>
      <c r="H120" s="80">
        <v>2</v>
      </c>
      <c r="I120" s="80">
        <v>6.5</v>
      </c>
      <c r="J120" s="80">
        <v>8.5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1">
        <v>34</v>
      </c>
      <c r="S120" s="56">
        <f>SUM(LARGE(B120:Q120,{1,2,3,4,5,6,7,8,9,10}))</f>
        <v>34</v>
      </c>
      <c r="T120" s="1">
        <f t="shared" si="18"/>
        <v>68</v>
      </c>
      <c r="U120" s="49">
        <f t="shared" si="19"/>
        <v>5.666666666666667</v>
      </c>
      <c r="V120" s="50">
        <f t="shared" si="20"/>
        <v>4</v>
      </c>
      <c r="W120" s="50">
        <f t="shared" si="21"/>
        <v>2</v>
      </c>
      <c r="X120" s="50">
        <f t="shared" si="22"/>
        <v>0</v>
      </c>
      <c r="Y120" s="51">
        <f t="shared" si="23"/>
        <v>0.66666666666666663</v>
      </c>
    </row>
    <row r="121" spans="1:25">
      <c r="A121" s="76" t="s">
        <v>234</v>
      </c>
      <c r="B121" s="77">
        <v>0</v>
      </c>
      <c r="C121" s="77">
        <v>6</v>
      </c>
      <c r="D121" s="77">
        <v>0</v>
      </c>
      <c r="E121" s="77">
        <v>5</v>
      </c>
      <c r="F121" s="77">
        <v>0</v>
      </c>
      <c r="G121" s="77">
        <v>6</v>
      </c>
      <c r="H121" s="77">
        <v>0</v>
      </c>
      <c r="I121" s="77">
        <v>4</v>
      </c>
      <c r="J121" s="77">
        <v>7</v>
      </c>
      <c r="K121" s="77">
        <v>2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8">
        <v>30</v>
      </c>
      <c r="S121" s="56">
        <f>SUM(LARGE(B121:Q121,{1,2,3,4,5,6,7,8,9,10}))</f>
        <v>30</v>
      </c>
      <c r="T121" s="13">
        <f t="shared" si="18"/>
        <v>113</v>
      </c>
      <c r="U121" s="49">
        <f t="shared" si="19"/>
        <v>5</v>
      </c>
      <c r="V121" s="50">
        <f t="shared" si="20"/>
        <v>3</v>
      </c>
      <c r="W121" s="50">
        <f t="shared" si="21"/>
        <v>2</v>
      </c>
      <c r="X121" s="50">
        <f t="shared" si="22"/>
        <v>1</v>
      </c>
      <c r="Y121" s="51">
        <f t="shared" si="23"/>
        <v>0.58333333333333337</v>
      </c>
    </row>
    <row r="122" spans="1:25">
      <c r="A122" s="79" t="s">
        <v>235</v>
      </c>
      <c r="B122" s="80">
        <v>0</v>
      </c>
      <c r="C122" s="80">
        <v>5</v>
      </c>
      <c r="D122" s="80">
        <v>4</v>
      </c>
      <c r="E122" s="80">
        <v>4</v>
      </c>
      <c r="F122" s="80">
        <v>0</v>
      </c>
      <c r="G122" s="80">
        <v>3.5</v>
      </c>
      <c r="H122" s="80">
        <v>3.5</v>
      </c>
      <c r="I122" s="80">
        <v>7</v>
      </c>
      <c r="J122" s="80">
        <v>7.5</v>
      </c>
      <c r="K122" s="80">
        <v>3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1">
        <v>37.5</v>
      </c>
      <c r="S122" s="56">
        <f>SUM(LARGE(B122:Q122,{1,2,3,4,5,6,7,8,9,10}))</f>
        <v>37.5</v>
      </c>
      <c r="T122" s="1">
        <f t="shared" si="18"/>
        <v>43</v>
      </c>
      <c r="U122" s="49">
        <f t="shared" si="19"/>
        <v>4.6875</v>
      </c>
      <c r="V122" s="50">
        <f t="shared" si="20"/>
        <v>2</v>
      </c>
      <c r="W122" s="50">
        <f t="shared" si="21"/>
        <v>5</v>
      </c>
      <c r="X122" s="50">
        <f t="shared" si="22"/>
        <v>1</v>
      </c>
      <c r="Y122" s="51">
        <f t="shared" si="23"/>
        <v>0.3125</v>
      </c>
    </row>
    <row r="123" spans="1:25">
      <c r="A123" s="76" t="s">
        <v>236</v>
      </c>
      <c r="B123" s="77">
        <v>0</v>
      </c>
      <c r="C123" s="77">
        <v>6</v>
      </c>
      <c r="D123" s="77">
        <v>5</v>
      </c>
      <c r="E123" s="77">
        <v>0</v>
      </c>
      <c r="F123" s="77">
        <v>7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8">
        <v>18</v>
      </c>
      <c r="S123" s="56">
        <f>SUM(LARGE(B123:Q123,{1,2,3,4,5,6,7,8,9,10}))</f>
        <v>18</v>
      </c>
      <c r="T123" s="13">
        <f t="shared" si="18"/>
        <v>167</v>
      </c>
      <c r="U123" s="49">
        <f t="shared" si="19"/>
        <v>6</v>
      </c>
      <c r="V123" s="50">
        <f t="shared" si="20"/>
        <v>2</v>
      </c>
      <c r="W123" s="50">
        <f t="shared" si="21"/>
        <v>0</v>
      </c>
      <c r="X123" s="50">
        <f t="shared" si="22"/>
        <v>1</v>
      </c>
      <c r="Y123" s="51">
        <f t="shared" si="23"/>
        <v>0.83333333333333337</v>
      </c>
    </row>
    <row r="124" spans="1:25">
      <c r="A124" s="79" t="s">
        <v>237</v>
      </c>
      <c r="B124" s="80">
        <v>0</v>
      </c>
      <c r="C124" s="80">
        <v>2</v>
      </c>
      <c r="D124" s="80">
        <v>5</v>
      </c>
      <c r="E124" s="80">
        <v>5</v>
      </c>
      <c r="F124" s="80">
        <v>0</v>
      </c>
      <c r="G124" s="80">
        <v>4</v>
      </c>
      <c r="H124" s="80">
        <v>3.5</v>
      </c>
      <c r="I124" s="80">
        <v>0</v>
      </c>
      <c r="J124" s="80">
        <v>6</v>
      </c>
      <c r="K124" s="80">
        <v>3.5</v>
      </c>
      <c r="L124" s="80">
        <v>0</v>
      </c>
      <c r="M124" s="80">
        <v>0</v>
      </c>
      <c r="N124" s="80">
        <v>0</v>
      </c>
      <c r="O124" s="80">
        <v>0</v>
      </c>
      <c r="P124" s="80">
        <v>0</v>
      </c>
      <c r="Q124" s="80">
        <v>0</v>
      </c>
      <c r="R124" s="81">
        <v>29</v>
      </c>
      <c r="S124" s="56">
        <f>SUM(LARGE(B124:Q124,{1,2,3,4,5,6,7,8,9,10}))</f>
        <v>29</v>
      </c>
      <c r="T124" s="1">
        <f t="shared" si="18"/>
        <v>123</v>
      </c>
      <c r="U124" s="49">
        <f t="shared" si="19"/>
        <v>4.1428571428571432</v>
      </c>
      <c r="V124" s="50">
        <f t="shared" si="20"/>
        <v>1</v>
      </c>
      <c r="W124" s="50">
        <f t="shared" si="21"/>
        <v>4</v>
      </c>
      <c r="X124" s="50">
        <f t="shared" si="22"/>
        <v>2</v>
      </c>
      <c r="Y124" s="51">
        <f t="shared" si="23"/>
        <v>0.2857142857142857</v>
      </c>
    </row>
    <row r="125" spans="1:25">
      <c r="A125" s="76" t="s">
        <v>238</v>
      </c>
      <c r="B125" s="77">
        <v>0</v>
      </c>
      <c r="C125" s="77">
        <v>4</v>
      </c>
      <c r="D125" s="77">
        <v>5</v>
      </c>
      <c r="E125" s="77">
        <v>8</v>
      </c>
      <c r="F125" s="77">
        <v>7</v>
      </c>
      <c r="G125" s="77">
        <v>4</v>
      </c>
      <c r="H125" s="77">
        <v>3</v>
      </c>
      <c r="I125" s="77">
        <v>6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8">
        <v>40</v>
      </c>
      <c r="S125" s="56">
        <f>SUM(LARGE(B125:Q125,{1,2,3,4,5,6,7,8,9,10}))</f>
        <v>40</v>
      </c>
      <c r="T125" s="1">
        <f t="shared" si="18"/>
        <v>28</v>
      </c>
      <c r="U125" s="49">
        <f t="shared" si="19"/>
        <v>5</v>
      </c>
      <c r="V125" s="50">
        <f t="shared" si="20"/>
        <v>3</v>
      </c>
      <c r="W125" s="50">
        <f t="shared" si="21"/>
        <v>4</v>
      </c>
      <c r="X125" s="50">
        <f t="shared" si="22"/>
        <v>1</v>
      </c>
      <c r="Y125" s="51">
        <f t="shared" si="23"/>
        <v>0.4375</v>
      </c>
    </row>
    <row r="126" spans="1:25">
      <c r="A126" s="79" t="s">
        <v>239</v>
      </c>
      <c r="B126" s="80">
        <v>0</v>
      </c>
      <c r="C126" s="80">
        <v>3</v>
      </c>
      <c r="D126" s="80">
        <v>3.5</v>
      </c>
      <c r="E126" s="80">
        <v>0</v>
      </c>
      <c r="F126" s="80">
        <v>3.5</v>
      </c>
      <c r="G126" s="80">
        <v>0</v>
      </c>
      <c r="H126" s="80">
        <v>4</v>
      </c>
      <c r="I126" s="80">
        <v>6.5</v>
      </c>
      <c r="J126" s="80">
        <v>7</v>
      </c>
      <c r="K126" s="80">
        <v>3.5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1">
        <v>31</v>
      </c>
      <c r="S126" s="56">
        <f>SUM(LARGE(B126:Q126,{1,2,3,4,5,6,7,8,9,10}))</f>
        <v>31</v>
      </c>
      <c r="T126" s="1">
        <f t="shared" si="18"/>
        <v>107</v>
      </c>
      <c r="U126" s="49">
        <f t="shared" si="19"/>
        <v>4.4285714285714288</v>
      </c>
      <c r="V126" s="50">
        <f t="shared" si="20"/>
        <v>2</v>
      </c>
      <c r="W126" s="50">
        <f t="shared" si="21"/>
        <v>5</v>
      </c>
      <c r="X126" s="50">
        <f t="shared" si="22"/>
        <v>0</v>
      </c>
      <c r="Y126" s="51">
        <f t="shared" si="23"/>
        <v>0.2857142857142857</v>
      </c>
    </row>
    <row r="127" spans="1:25">
      <c r="A127" s="76" t="s">
        <v>240</v>
      </c>
      <c r="B127" s="77">
        <v>0</v>
      </c>
      <c r="C127" s="77">
        <v>0</v>
      </c>
      <c r="D127" s="77">
        <v>6.5</v>
      </c>
      <c r="E127" s="77">
        <v>6</v>
      </c>
      <c r="F127" s="77">
        <v>6</v>
      </c>
      <c r="G127" s="77">
        <v>6</v>
      </c>
      <c r="H127" s="77">
        <v>5</v>
      </c>
      <c r="I127" s="77">
        <v>7.5</v>
      </c>
      <c r="J127" s="77">
        <v>8.5</v>
      </c>
      <c r="K127" s="77">
        <v>7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8">
        <v>52.5</v>
      </c>
      <c r="S127" s="56">
        <f>SUM(LARGE(B127:Q127,{1,2,3,4,5,6,7,8,9,10}))</f>
        <v>52.5</v>
      </c>
      <c r="T127" s="1">
        <f t="shared" si="18"/>
        <v>1</v>
      </c>
      <c r="U127" s="49">
        <f t="shared" si="19"/>
        <v>6.5625</v>
      </c>
      <c r="V127" s="50">
        <f t="shared" si="20"/>
        <v>7</v>
      </c>
      <c r="W127" s="50">
        <f t="shared" si="21"/>
        <v>0</v>
      </c>
      <c r="X127" s="50">
        <f t="shared" si="22"/>
        <v>1</v>
      </c>
      <c r="Y127" s="51">
        <f t="shared" si="23"/>
        <v>0.9375</v>
      </c>
    </row>
    <row r="128" spans="1:25">
      <c r="A128" s="79" t="s">
        <v>241</v>
      </c>
      <c r="B128" s="80">
        <v>0</v>
      </c>
      <c r="C128" s="80">
        <v>0</v>
      </c>
      <c r="D128" s="80">
        <v>3.5</v>
      </c>
      <c r="E128" s="80">
        <v>7.5</v>
      </c>
      <c r="F128" s="80">
        <v>0</v>
      </c>
      <c r="G128" s="80">
        <v>6.5</v>
      </c>
      <c r="H128" s="80">
        <v>0</v>
      </c>
      <c r="I128" s="80">
        <v>6.5</v>
      </c>
      <c r="J128" s="80">
        <v>5</v>
      </c>
      <c r="K128" s="80">
        <v>5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1">
        <v>34</v>
      </c>
      <c r="S128" s="56">
        <f>SUM(LARGE(B128:Q128,{1,2,3,4,5,6,7,8,9,10}))</f>
        <v>34</v>
      </c>
      <c r="T128" s="1">
        <f t="shared" si="18"/>
        <v>68</v>
      </c>
      <c r="U128" s="49">
        <f t="shared" si="19"/>
        <v>5.666666666666667</v>
      </c>
      <c r="V128" s="50">
        <f t="shared" si="20"/>
        <v>3</v>
      </c>
      <c r="W128" s="50">
        <f t="shared" si="21"/>
        <v>1</v>
      </c>
      <c r="X128" s="50">
        <f t="shared" si="22"/>
        <v>2</v>
      </c>
      <c r="Y128" s="51">
        <f t="shared" si="23"/>
        <v>0.66666666666666663</v>
      </c>
    </row>
    <row r="129" spans="1:25">
      <c r="A129" s="76" t="s">
        <v>242</v>
      </c>
      <c r="B129" s="77">
        <v>0</v>
      </c>
      <c r="C129" s="77">
        <v>0</v>
      </c>
      <c r="D129" s="77">
        <v>4</v>
      </c>
      <c r="E129" s="77">
        <v>4</v>
      </c>
      <c r="F129" s="77">
        <v>7.5</v>
      </c>
      <c r="G129" s="77">
        <v>3.5</v>
      </c>
      <c r="H129" s="77">
        <v>0</v>
      </c>
      <c r="I129" s="77">
        <v>7.5</v>
      </c>
      <c r="J129" s="77">
        <v>1.5</v>
      </c>
      <c r="K129" s="77">
        <v>3.5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8">
        <v>31.5</v>
      </c>
      <c r="S129" s="56">
        <f>SUM(LARGE(B129:Q129,{1,2,3,4,5,6,7,8,9,10}))</f>
        <v>31.5</v>
      </c>
      <c r="T129" s="1">
        <f t="shared" si="18"/>
        <v>102</v>
      </c>
      <c r="U129" s="49">
        <f t="shared" si="19"/>
        <v>4.5</v>
      </c>
      <c r="V129" s="50">
        <f t="shared" si="20"/>
        <v>2</v>
      </c>
      <c r="W129" s="50">
        <f t="shared" si="21"/>
        <v>5</v>
      </c>
      <c r="X129" s="50">
        <f t="shared" si="22"/>
        <v>0</v>
      </c>
      <c r="Y129" s="51">
        <f t="shared" si="23"/>
        <v>0.2857142857142857</v>
      </c>
    </row>
    <row r="130" spans="1:25">
      <c r="A130" s="79" t="s">
        <v>243</v>
      </c>
      <c r="B130" s="80">
        <v>0</v>
      </c>
      <c r="C130" s="80">
        <v>4</v>
      </c>
      <c r="D130" s="80">
        <v>6</v>
      </c>
      <c r="E130" s="80">
        <v>0</v>
      </c>
      <c r="F130" s="80">
        <v>5</v>
      </c>
      <c r="G130" s="80">
        <v>0</v>
      </c>
      <c r="H130" s="80">
        <v>3.5</v>
      </c>
      <c r="I130" s="80">
        <v>6</v>
      </c>
      <c r="J130" s="80">
        <v>6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1">
        <v>30.5</v>
      </c>
      <c r="S130" s="56">
        <f>SUM(LARGE(B130:Q130,{1,2,3,4,5,6,7,8,9,10}))</f>
        <v>30.5</v>
      </c>
      <c r="T130" s="1">
        <f t="shared" si="18"/>
        <v>110</v>
      </c>
      <c r="U130" s="49">
        <f t="shared" si="19"/>
        <v>5.083333333333333</v>
      </c>
      <c r="V130" s="50">
        <f t="shared" si="20"/>
        <v>3</v>
      </c>
      <c r="W130" s="50">
        <f t="shared" si="21"/>
        <v>2</v>
      </c>
      <c r="X130" s="50">
        <f t="shared" si="22"/>
        <v>1</v>
      </c>
      <c r="Y130" s="51">
        <f t="shared" si="23"/>
        <v>0.58333333333333337</v>
      </c>
    </row>
    <row r="131" spans="1:25">
      <c r="A131" s="76" t="s">
        <v>244</v>
      </c>
      <c r="B131" s="77">
        <v>0</v>
      </c>
      <c r="C131" s="77">
        <v>7.5</v>
      </c>
      <c r="D131" s="77">
        <v>3.5</v>
      </c>
      <c r="E131" s="77">
        <v>5</v>
      </c>
      <c r="F131" s="77">
        <v>0</v>
      </c>
      <c r="G131" s="77">
        <v>2.5</v>
      </c>
      <c r="H131" s="77">
        <v>4</v>
      </c>
      <c r="I131" s="77">
        <v>0</v>
      </c>
      <c r="J131" s="77">
        <v>5</v>
      </c>
      <c r="K131" s="77">
        <v>9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8">
        <v>36.5</v>
      </c>
      <c r="S131" s="56">
        <f>SUM(LARGE(B131:Q131,{1,2,3,4,5,6,7,8,9,10}))</f>
        <v>36.5</v>
      </c>
      <c r="T131" s="13">
        <f t="shared" ref="T131:T162" si="24">RANK(S131,$S$3:$S$177)</f>
        <v>51</v>
      </c>
      <c r="U131" s="49">
        <f t="shared" ref="U131:U162" si="25">R131/COUNTIF(B131:Q131,"&gt;0")</f>
        <v>5.2142857142857144</v>
      </c>
      <c r="V131" s="50">
        <f t="shared" ref="V131:V162" si="26">COUNTIF(B131:Q131,"&gt;5")</f>
        <v>2</v>
      </c>
      <c r="W131" s="50">
        <f t="shared" ref="W131:W162" si="27">COUNTIF(B131:Q131,"&gt;0")-SUM(V131,X131)</f>
        <v>3</v>
      </c>
      <c r="X131" s="50">
        <f t="shared" ref="X131:X162" si="28">COUNTIF(B131:Q131,"=5")</f>
        <v>2</v>
      </c>
      <c r="Y131" s="51">
        <f t="shared" ref="Y131:Y162" si="29">(V131+(X131/2))/SUM(V131,W131,X131)</f>
        <v>0.42857142857142855</v>
      </c>
    </row>
    <row r="132" spans="1:25">
      <c r="A132" s="79" t="s">
        <v>245</v>
      </c>
      <c r="B132" s="80">
        <v>0</v>
      </c>
      <c r="C132" s="80">
        <v>3.5</v>
      </c>
      <c r="D132" s="80">
        <v>3</v>
      </c>
      <c r="E132" s="80">
        <v>0</v>
      </c>
      <c r="F132" s="80">
        <v>5</v>
      </c>
      <c r="G132" s="80">
        <v>7.5</v>
      </c>
      <c r="H132" s="80">
        <v>3.5</v>
      </c>
      <c r="I132" s="80">
        <v>3.5</v>
      </c>
      <c r="J132" s="80">
        <v>0</v>
      </c>
      <c r="K132" s="80">
        <v>3.5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1">
        <v>29.5</v>
      </c>
      <c r="S132" s="56">
        <f>SUM(LARGE(B132:Q132,{1,2,3,4,5,6,7,8,9,10}))</f>
        <v>29.5</v>
      </c>
      <c r="T132" s="13">
        <f t="shared" si="24"/>
        <v>116</v>
      </c>
      <c r="U132" s="49">
        <f t="shared" si="25"/>
        <v>4.2142857142857144</v>
      </c>
      <c r="V132" s="50">
        <f t="shared" si="26"/>
        <v>1</v>
      </c>
      <c r="W132" s="50">
        <f t="shared" si="27"/>
        <v>5</v>
      </c>
      <c r="X132" s="50">
        <f t="shared" si="28"/>
        <v>1</v>
      </c>
      <c r="Y132" s="51">
        <f t="shared" si="29"/>
        <v>0.21428571428571427</v>
      </c>
    </row>
    <row r="133" spans="1:25">
      <c r="A133" s="76" t="s">
        <v>246</v>
      </c>
      <c r="B133" s="77">
        <v>0</v>
      </c>
      <c r="C133" s="77">
        <v>3.5</v>
      </c>
      <c r="D133" s="77">
        <v>2</v>
      </c>
      <c r="E133" s="77">
        <v>0</v>
      </c>
      <c r="F133" s="77">
        <v>6.5</v>
      </c>
      <c r="G133" s="77">
        <v>6</v>
      </c>
      <c r="H133" s="77">
        <v>2.5</v>
      </c>
      <c r="I133" s="77">
        <v>6.5</v>
      </c>
      <c r="J133" s="77">
        <v>4</v>
      </c>
      <c r="K133" s="77">
        <v>3.5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8">
        <v>34.5</v>
      </c>
      <c r="S133" s="56">
        <f>SUM(LARGE(B133:Q133,{1,2,3,4,5,6,7,8,9,10}))</f>
        <v>34.5</v>
      </c>
      <c r="T133" s="13">
        <f t="shared" si="24"/>
        <v>63</v>
      </c>
      <c r="U133" s="49">
        <f t="shared" si="25"/>
        <v>4.3125</v>
      </c>
      <c r="V133" s="50">
        <f t="shared" si="26"/>
        <v>3</v>
      </c>
      <c r="W133" s="50">
        <f t="shared" si="27"/>
        <v>5</v>
      </c>
      <c r="X133" s="50">
        <f t="shared" si="28"/>
        <v>0</v>
      </c>
      <c r="Y133" s="51">
        <f t="shared" si="29"/>
        <v>0.375</v>
      </c>
    </row>
    <row r="134" spans="1:25">
      <c r="A134" s="79" t="s">
        <v>247</v>
      </c>
      <c r="B134" s="80">
        <v>0</v>
      </c>
      <c r="C134" s="80">
        <v>0</v>
      </c>
      <c r="D134" s="80">
        <v>3</v>
      </c>
      <c r="E134" s="80">
        <v>7</v>
      </c>
      <c r="F134" s="80">
        <v>3.5</v>
      </c>
      <c r="G134" s="80">
        <v>7</v>
      </c>
      <c r="H134" s="80">
        <v>0</v>
      </c>
      <c r="I134" s="80">
        <v>3.5</v>
      </c>
      <c r="J134" s="80">
        <v>6</v>
      </c>
      <c r="K134" s="80">
        <v>3.5</v>
      </c>
      <c r="L134" s="80">
        <v>0</v>
      </c>
      <c r="M134" s="80">
        <v>0</v>
      </c>
      <c r="N134" s="80">
        <v>0</v>
      </c>
      <c r="O134" s="80">
        <v>0</v>
      </c>
      <c r="P134" s="80">
        <v>0</v>
      </c>
      <c r="Q134" s="80">
        <v>0</v>
      </c>
      <c r="R134" s="81">
        <v>33.5</v>
      </c>
      <c r="S134" s="56">
        <f>SUM(LARGE(B134:Q134,{1,2,3,4,5,6,7,8,9,10}))</f>
        <v>33.5</v>
      </c>
      <c r="T134" s="13">
        <f t="shared" si="24"/>
        <v>78</v>
      </c>
      <c r="U134" s="49">
        <f t="shared" si="25"/>
        <v>4.7857142857142856</v>
      </c>
      <c r="V134" s="50">
        <f t="shared" si="26"/>
        <v>3</v>
      </c>
      <c r="W134" s="50">
        <f t="shared" si="27"/>
        <v>4</v>
      </c>
      <c r="X134" s="50">
        <f t="shared" si="28"/>
        <v>0</v>
      </c>
      <c r="Y134" s="51">
        <f t="shared" si="29"/>
        <v>0.42857142857142855</v>
      </c>
    </row>
    <row r="135" spans="1:25">
      <c r="A135" s="76" t="s">
        <v>248</v>
      </c>
      <c r="B135" s="77">
        <v>0</v>
      </c>
      <c r="C135" s="77">
        <v>3.5</v>
      </c>
      <c r="D135" s="77">
        <v>0</v>
      </c>
      <c r="E135" s="77">
        <v>3.5</v>
      </c>
      <c r="F135" s="77">
        <v>5</v>
      </c>
      <c r="G135" s="77">
        <v>0</v>
      </c>
      <c r="H135" s="77">
        <v>2.5</v>
      </c>
      <c r="I135" s="77">
        <v>3.5</v>
      </c>
      <c r="J135" s="77">
        <v>0</v>
      </c>
      <c r="K135" s="77">
        <v>5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8">
        <v>23</v>
      </c>
      <c r="S135" s="56">
        <f>SUM(LARGE(B135:Q135,{1,2,3,4,5,6,7,8,9,10}))</f>
        <v>23</v>
      </c>
      <c r="T135" s="13">
        <f t="shared" si="24"/>
        <v>154</v>
      </c>
      <c r="U135" s="49">
        <f t="shared" si="25"/>
        <v>3.8333333333333335</v>
      </c>
      <c r="V135" s="50">
        <f t="shared" si="26"/>
        <v>0</v>
      </c>
      <c r="W135" s="50">
        <f t="shared" si="27"/>
        <v>4</v>
      </c>
      <c r="X135" s="50">
        <f t="shared" si="28"/>
        <v>2</v>
      </c>
      <c r="Y135" s="51">
        <f t="shared" si="29"/>
        <v>0.16666666666666666</v>
      </c>
    </row>
    <row r="136" spans="1:25">
      <c r="A136" s="79" t="s">
        <v>249</v>
      </c>
      <c r="B136" s="80">
        <v>0</v>
      </c>
      <c r="C136" s="80">
        <v>6</v>
      </c>
      <c r="D136" s="80">
        <v>3.5</v>
      </c>
      <c r="E136" s="80">
        <v>6</v>
      </c>
      <c r="F136" s="80">
        <v>0</v>
      </c>
      <c r="G136" s="80">
        <v>3</v>
      </c>
      <c r="H136" s="80">
        <v>7.5</v>
      </c>
      <c r="I136" s="80">
        <v>3.5</v>
      </c>
      <c r="J136" s="80">
        <v>6.5</v>
      </c>
      <c r="K136" s="80">
        <v>4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1">
        <v>40</v>
      </c>
      <c r="S136" s="56">
        <f>SUM(LARGE(B136:Q136,{1,2,3,4,5,6,7,8,9,10}))</f>
        <v>40</v>
      </c>
      <c r="T136" s="1">
        <f t="shared" si="24"/>
        <v>28</v>
      </c>
      <c r="U136" s="49">
        <f t="shared" si="25"/>
        <v>5</v>
      </c>
      <c r="V136" s="50">
        <f t="shared" si="26"/>
        <v>4</v>
      </c>
      <c r="W136" s="50">
        <f t="shared" si="27"/>
        <v>4</v>
      </c>
      <c r="X136" s="50">
        <f t="shared" si="28"/>
        <v>0</v>
      </c>
      <c r="Y136" s="51">
        <f t="shared" si="29"/>
        <v>0.5</v>
      </c>
    </row>
    <row r="137" spans="1:25">
      <c r="A137" s="76" t="s">
        <v>250</v>
      </c>
      <c r="B137" s="77">
        <v>0</v>
      </c>
      <c r="C137" s="77">
        <v>5</v>
      </c>
      <c r="D137" s="77">
        <v>3.5</v>
      </c>
      <c r="E137" s="77">
        <v>5</v>
      </c>
      <c r="F137" s="77">
        <v>7.5</v>
      </c>
      <c r="G137" s="77">
        <v>7.5</v>
      </c>
      <c r="H137" s="77">
        <v>0</v>
      </c>
      <c r="I137" s="77">
        <v>3.5</v>
      </c>
      <c r="J137" s="77">
        <v>7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8">
        <v>39</v>
      </c>
      <c r="S137" s="56">
        <f>SUM(LARGE(B137:Q137,{1,2,3,4,5,6,7,8,9,10}))</f>
        <v>39</v>
      </c>
      <c r="T137" s="1">
        <f t="shared" si="24"/>
        <v>33</v>
      </c>
      <c r="U137" s="49">
        <f t="shared" si="25"/>
        <v>5.5714285714285712</v>
      </c>
      <c r="V137" s="50">
        <f t="shared" si="26"/>
        <v>3</v>
      </c>
      <c r="W137" s="50">
        <f t="shared" si="27"/>
        <v>2</v>
      </c>
      <c r="X137" s="50">
        <f t="shared" si="28"/>
        <v>2</v>
      </c>
      <c r="Y137" s="51">
        <f t="shared" si="29"/>
        <v>0.5714285714285714</v>
      </c>
    </row>
    <row r="138" spans="1:25">
      <c r="A138" s="79" t="s">
        <v>251</v>
      </c>
      <c r="B138" s="80">
        <v>0</v>
      </c>
      <c r="C138" s="80">
        <v>7</v>
      </c>
      <c r="D138" s="80">
        <v>7.5</v>
      </c>
      <c r="E138" s="80">
        <v>3</v>
      </c>
      <c r="F138" s="80">
        <v>0</v>
      </c>
      <c r="G138" s="80">
        <v>4</v>
      </c>
      <c r="H138" s="80">
        <v>2.5</v>
      </c>
      <c r="I138" s="80">
        <v>3</v>
      </c>
      <c r="J138" s="80">
        <v>0</v>
      </c>
      <c r="K138" s="80">
        <v>6.5</v>
      </c>
      <c r="L138" s="80">
        <v>0</v>
      </c>
      <c r="M138" s="80">
        <v>0</v>
      </c>
      <c r="N138" s="80">
        <v>0</v>
      </c>
      <c r="O138" s="80">
        <v>0</v>
      </c>
      <c r="P138" s="80">
        <v>0</v>
      </c>
      <c r="Q138" s="80">
        <v>0</v>
      </c>
      <c r="R138" s="81">
        <v>33.5</v>
      </c>
      <c r="S138" s="56">
        <f>SUM(LARGE(B138:Q138,{1,2,3,4,5,6,7,8,9,10}))</f>
        <v>33.5</v>
      </c>
      <c r="T138" s="1">
        <f t="shared" si="24"/>
        <v>78</v>
      </c>
      <c r="U138" s="49">
        <f t="shared" si="25"/>
        <v>4.7857142857142856</v>
      </c>
      <c r="V138" s="50">
        <f t="shared" si="26"/>
        <v>3</v>
      </c>
      <c r="W138" s="50">
        <f t="shared" si="27"/>
        <v>4</v>
      </c>
      <c r="X138" s="50">
        <f t="shared" si="28"/>
        <v>0</v>
      </c>
      <c r="Y138" s="51">
        <f t="shared" si="29"/>
        <v>0.42857142857142855</v>
      </c>
    </row>
    <row r="139" spans="1:25">
      <c r="A139" s="76" t="s">
        <v>252</v>
      </c>
      <c r="B139" s="77">
        <v>0</v>
      </c>
      <c r="C139" s="77">
        <v>7</v>
      </c>
      <c r="D139" s="77">
        <v>6</v>
      </c>
      <c r="E139" s="77">
        <v>6</v>
      </c>
      <c r="F139" s="77">
        <v>0</v>
      </c>
      <c r="G139" s="77">
        <v>5</v>
      </c>
      <c r="H139" s="77">
        <v>6</v>
      </c>
      <c r="I139" s="77">
        <v>0</v>
      </c>
      <c r="J139" s="77">
        <v>7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8">
        <v>37</v>
      </c>
      <c r="S139" s="56">
        <f>SUM(LARGE(B139:Q139,{1,2,3,4,5,6,7,8,9,10}))</f>
        <v>37</v>
      </c>
      <c r="T139" s="1">
        <f t="shared" si="24"/>
        <v>48</v>
      </c>
      <c r="U139" s="49">
        <f t="shared" si="25"/>
        <v>6.166666666666667</v>
      </c>
      <c r="V139" s="50">
        <f t="shared" si="26"/>
        <v>5</v>
      </c>
      <c r="W139" s="50">
        <f t="shared" si="27"/>
        <v>0</v>
      </c>
      <c r="X139" s="50">
        <f t="shared" si="28"/>
        <v>1</v>
      </c>
      <c r="Y139" s="51">
        <f t="shared" si="29"/>
        <v>0.91666666666666663</v>
      </c>
    </row>
    <row r="140" spans="1:25">
      <c r="A140" s="79" t="s">
        <v>253</v>
      </c>
      <c r="B140" s="80">
        <v>0</v>
      </c>
      <c r="C140" s="80">
        <v>3.5</v>
      </c>
      <c r="D140" s="80">
        <v>0</v>
      </c>
      <c r="E140" s="80">
        <v>6</v>
      </c>
      <c r="F140" s="80">
        <v>0</v>
      </c>
      <c r="G140" s="80">
        <v>7.5</v>
      </c>
      <c r="H140" s="80">
        <v>6.5</v>
      </c>
      <c r="I140" s="80">
        <v>4</v>
      </c>
      <c r="J140" s="80">
        <v>5</v>
      </c>
      <c r="K140" s="80">
        <v>6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1">
        <v>38.5</v>
      </c>
      <c r="S140" s="56">
        <f>SUM(LARGE(B140:Q140,{1,2,3,4,5,6,7,8,9,10}))</f>
        <v>38.5</v>
      </c>
      <c r="T140" s="1">
        <f t="shared" si="24"/>
        <v>36</v>
      </c>
      <c r="U140" s="49">
        <f t="shared" si="25"/>
        <v>5.5</v>
      </c>
      <c r="V140" s="50">
        <f t="shared" si="26"/>
        <v>4</v>
      </c>
      <c r="W140" s="50">
        <f t="shared" si="27"/>
        <v>2</v>
      </c>
      <c r="X140" s="50">
        <f t="shared" si="28"/>
        <v>1</v>
      </c>
      <c r="Y140" s="51">
        <f t="shared" si="29"/>
        <v>0.6428571428571429</v>
      </c>
    </row>
    <row r="141" spans="1:25">
      <c r="A141" s="76" t="s">
        <v>254</v>
      </c>
      <c r="B141" s="77">
        <v>0</v>
      </c>
      <c r="C141" s="77">
        <v>0</v>
      </c>
      <c r="D141" s="77">
        <v>6.5</v>
      </c>
      <c r="E141" s="77">
        <v>7.5</v>
      </c>
      <c r="F141" s="77">
        <v>4</v>
      </c>
      <c r="G141" s="77">
        <v>0</v>
      </c>
      <c r="H141" s="77">
        <v>6.5</v>
      </c>
      <c r="I141" s="77">
        <v>6</v>
      </c>
      <c r="J141" s="77">
        <v>8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8">
        <v>38.5</v>
      </c>
      <c r="S141" s="56">
        <f>SUM(LARGE(B141:Q141,{1,2,3,4,5,6,7,8,9,10}))</f>
        <v>38.5</v>
      </c>
      <c r="T141" s="1">
        <f t="shared" si="24"/>
        <v>36</v>
      </c>
      <c r="U141" s="49">
        <f t="shared" si="25"/>
        <v>6.416666666666667</v>
      </c>
      <c r="V141" s="50">
        <f t="shared" si="26"/>
        <v>5</v>
      </c>
      <c r="W141" s="50">
        <f t="shared" si="27"/>
        <v>1</v>
      </c>
      <c r="X141" s="50">
        <f t="shared" si="28"/>
        <v>0</v>
      </c>
      <c r="Y141" s="51">
        <f t="shared" si="29"/>
        <v>0.83333333333333337</v>
      </c>
    </row>
    <row r="142" spans="1:25">
      <c r="A142" s="79" t="s">
        <v>255</v>
      </c>
      <c r="B142" s="80">
        <v>0</v>
      </c>
      <c r="C142" s="80">
        <v>0</v>
      </c>
      <c r="D142" s="80">
        <v>6.5</v>
      </c>
      <c r="E142" s="80">
        <v>5</v>
      </c>
      <c r="F142" s="80">
        <v>0</v>
      </c>
      <c r="G142" s="80">
        <v>6</v>
      </c>
      <c r="H142" s="80">
        <v>5</v>
      </c>
      <c r="I142" s="80">
        <v>6</v>
      </c>
      <c r="J142" s="80">
        <v>6</v>
      </c>
      <c r="K142" s="80">
        <v>6</v>
      </c>
      <c r="L142" s="80">
        <v>0</v>
      </c>
      <c r="M142" s="80">
        <v>0</v>
      </c>
      <c r="N142" s="80">
        <v>0</v>
      </c>
      <c r="O142" s="80">
        <v>0</v>
      </c>
      <c r="P142" s="80">
        <v>0</v>
      </c>
      <c r="Q142" s="80">
        <v>0</v>
      </c>
      <c r="R142" s="81">
        <v>40.5</v>
      </c>
      <c r="S142" s="56">
        <f>SUM(LARGE(B142:Q142,{1,2,3,4,5,6,7,8,9,10}))</f>
        <v>40.5</v>
      </c>
      <c r="T142" s="1">
        <f t="shared" si="24"/>
        <v>23</v>
      </c>
      <c r="U142" s="49">
        <f t="shared" si="25"/>
        <v>5.7857142857142856</v>
      </c>
      <c r="V142" s="50">
        <f t="shared" si="26"/>
        <v>5</v>
      </c>
      <c r="W142" s="50">
        <f t="shared" si="27"/>
        <v>0</v>
      </c>
      <c r="X142" s="50">
        <f t="shared" si="28"/>
        <v>2</v>
      </c>
      <c r="Y142" s="51">
        <f t="shared" si="29"/>
        <v>0.8571428571428571</v>
      </c>
    </row>
    <row r="143" spans="1:25">
      <c r="A143" s="76" t="s">
        <v>256</v>
      </c>
      <c r="B143" s="77">
        <v>0</v>
      </c>
      <c r="C143" s="77">
        <v>4</v>
      </c>
      <c r="D143" s="77">
        <v>6.5</v>
      </c>
      <c r="E143" s="77">
        <v>6.5</v>
      </c>
      <c r="F143" s="77">
        <v>2.5</v>
      </c>
      <c r="G143" s="77">
        <v>0</v>
      </c>
      <c r="H143" s="77">
        <v>2</v>
      </c>
      <c r="I143" s="77">
        <v>4</v>
      </c>
      <c r="J143" s="77">
        <v>0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8">
        <v>25.5</v>
      </c>
      <c r="S143" s="56">
        <f>SUM(LARGE(B143:Q143,{1,2,3,4,5,6,7,8,9,10}))</f>
        <v>25.5</v>
      </c>
      <c r="T143" s="1">
        <f t="shared" si="24"/>
        <v>145</v>
      </c>
      <c r="U143" s="49">
        <f t="shared" si="25"/>
        <v>4.25</v>
      </c>
      <c r="V143" s="50">
        <f t="shared" si="26"/>
        <v>2</v>
      </c>
      <c r="W143" s="50">
        <f t="shared" si="27"/>
        <v>4</v>
      </c>
      <c r="X143" s="50">
        <f t="shared" si="28"/>
        <v>0</v>
      </c>
      <c r="Y143" s="51">
        <f t="shared" si="29"/>
        <v>0.33333333333333331</v>
      </c>
    </row>
    <row r="144" spans="1:25">
      <c r="A144" s="79" t="s">
        <v>257</v>
      </c>
      <c r="B144" s="80">
        <v>0</v>
      </c>
      <c r="C144" s="80">
        <v>7</v>
      </c>
      <c r="D144" s="80">
        <v>0</v>
      </c>
      <c r="E144" s="80">
        <v>7</v>
      </c>
      <c r="F144" s="80">
        <v>4</v>
      </c>
      <c r="G144" s="80">
        <v>2</v>
      </c>
      <c r="H144" s="80">
        <v>6.5</v>
      </c>
      <c r="I144" s="80">
        <v>8.5</v>
      </c>
      <c r="J144" s="80">
        <v>5</v>
      </c>
      <c r="K144" s="80">
        <v>2.5</v>
      </c>
      <c r="L144" s="80">
        <v>0</v>
      </c>
      <c r="M144" s="80">
        <v>0</v>
      </c>
      <c r="N144" s="80">
        <v>0</v>
      </c>
      <c r="O144" s="80">
        <v>0</v>
      </c>
      <c r="P144" s="80">
        <v>0</v>
      </c>
      <c r="Q144" s="80">
        <v>0</v>
      </c>
      <c r="R144" s="81">
        <v>42.5</v>
      </c>
      <c r="S144" s="56">
        <f>SUM(LARGE(B144:Q144,{1,2,3,4,5,6,7,8,9,10}))</f>
        <v>42.5</v>
      </c>
      <c r="T144" s="1">
        <f t="shared" si="24"/>
        <v>18</v>
      </c>
      <c r="U144" s="49">
        <f t="shared" si="25"/>
        <v>5.3125</v>
      </c>
      <c r="V144" s="50">
        <f t="shared" si="26"/>
        <v>4</v>
      </c>
      <c r="W144" s="50">
        <f t="shared" si="27"/>
        <v>3</v>
      </c>
      <c r="X144" s="50">
        <f t="shared" si="28"/>
        <v>1</v>
      </c>
      <c r="Y144" s="51">
        <f t="shared" si="29"/>
        <v>0.5625</v>
      </c>
    </row>
    <row r="145" spans="1:25">
      <c r="A145" s="76" t="s">
        <v>258</v>
      </c>
      <c r="B145" s="77">
        <v>0</v>
      </c>
      <c r="C145" s="77">
        <v>5</v>
      </c>
      <c r="D145" s="77">
        <v>4</v>
      </c>
      <c r="E145" s="77">
        <v>0</v>
      </c>
      <c r="F145" s="77">
        <v>6.5</v>
      </c>
      <c r="G145" s="77">
        <v>0</v>
      </c>
      <c r="H145" s="77">
        <v>6</v>
      </c>
      <c r="I145" s="77">
        <v>5</v>
      </c>
      <c r="J145" s="77">
        <v>7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8">
        <v>33.5</v>
      </c>
      <c r="S145" s="56">
        <f>SUM(LARGE(B145:Q145,{1,2,3,4,5,6,7,8,9,10}))</f>
        <v>33.5</v>
      </c>
      <c r="T145" s="1">
        <f t="shared" si="24"/>
        <v>78</v>
      </c>
      <c r="U145" s="49">
        <f t="shared" si="25"/>
        <v>5.583333333333333</v>
      </c>
      <c r="V145" s="50">
        <f t="shared" si="26"/>
        <v>3</v>
      </c>
      <c r="W145" s="50">
        <f t="shared" si="27"/>
        <v>1</v>
      </c>
      <c r="X145" s="50">
        <f t="shared" si="28"/>
        <v>2</v>
      </c>
      <c r="Y145" s="51">
        <f t="shared" si="29"/>
        <v>0.66666666666666663</v>
      </c>
    </row>
    <row r="146" spans="1:25">
      <c r="A146" s="79" t="s">
        <v>259</v>
      </c>
      <c r="B146" s="80">
        <v>0</v>
      </c>
      <c r="C146" s="80">
        <v>0</v>
      </c>
      <c r="D146" s="80">
        <v>5</v>
      </c>
      <c r="E146" s="80">
        <v>6.5</v>
      </c>
      <c r="F146" s="80">
        <v>0</v>
      </c>
      <c r="G146" s="80">
        <v>2</v>
      </c>
      <c r="H146" s="80">
        <v>6</v>
      </c>
      <c r="I146" s="80">
        <v>2.5</v>
      </c>
      <c r="J146" s="80">
        <v>5</v>
      </c>
      <c r="K146" s="80">
        <v>6.5</v>
      </c>
      <c r="L146" s="80">
        <v>0</v>
      </c>
      <c r="M146" s="80">
        <v>0</v>
      </c>
      <c r="N146" s="80">
        <v>0</v>
      </c>
      <c r="O146" s="80">
        <v>0</v>
      </c>
      <c r="P146" s="80">
        <v>0</v>
      </c>
      <c r="Q146" s="80">
        <v>0</v>
      </c>
      <c r="R146" s="81">
        <v>33.5</v>
      </c>
      <c r="S146" s="56">
        <f>SUM(LARGE(B146:Q146,{1,2,3,4,5,6,7,8,9,10}))</f>
        <v>33.5</v>
      </c>
      <c r="T146" s="1">
        <f t="shared" si="24"/>
        <v>78</v>
      </c>
      <c r="U146" s="49">
        <f t="shared" si="25"/>
        <v>4.7857142857142856</v>
      </c>
      <c r="V146" s="50">
        <f t="shared" si="26"/>
        <v>3</v>
      </c>
      <c r="W146" s="50">
        <f t="shared" si="27"/>
        <v>2</v>
      </c>
      <c r="X146" s="50">
        <f t="shared" si="28"/>
        <v>2</v>
      </c>
      <c r="Y146" s="51">
        <f t="shared" si="29"/>
        <v>0.5714285714285714</v>
      </c>
    </row>
    <row r="147" spans="1:25">
      <c r="A147" s="76" t="s">
        <v>260</v>
      </c>
      <c r="B147" s="77">
        <v>0</v>
      </c>
      <c r="C147" s="77">
        <v>0</v>
      </c>
      <c r="D147" s="77">
        <v>7.5</v>
      </c>
      <c r="E147" s="77">
        <v>6.5</v>
      </c>
      <c r="F147" s="77">
        <v>7</v>
      </c>
      <c r="G147" s="77">
        <v>0</v>
      </c>
      <c r="H147" s="77">
        <v>6.5</v>
      </c>
      <c r="I147" s="77">
        <v>3.5</v>
      </c>
      <c r="J147" s="77">
        <v>0</v>
      </c>
      <c r="K147" s="77">
        <v>7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8">
        <v>38</v>
      </c>
      <c r="S147" s="56">
        <f>SUM(LARGE(B147:Q147,{1,2,3,4,5,6,7,8,9,10}))</f>
        <v>38</v>
      </c>
      <c r="T147" s="1">
        <f t="shared" si="24"/>
        <v>42</v>
      </c>
      <c r="U147" s="49">
        <f t="shared" si="25"/>
        <v>6.333333333333333</v>
      </c>
      <c r="V147" s="50">
        <f t="shared" si="26"/>
        <v>5</v>
      </c>
      <c r="W147" s="50">
        <f t="shared" si="27"/>
        <v>1</v>
      </c>
      <c r="X147" s="50">
        <f t="shared" si="28"/>
        <v>0</v>
      </c>
      <c r="Y147" s="51">
        <f t="shared" si="29"/>
        <v>0.83333333333333337</v>
      </c>
    </row>
    <row r="148" spans="1:25">
      <c r="A148" s="79" t="s">
        <v>261</v>
      </c>
      <c r="B148" s="80">
        <v>0</v>
      </c>
      <c r="C148" s="80">
        <v>6</v>
      </c>
      <c r="D148" s="80">
        <v>5</v>
      </c>
      <c r="E148" s="80">
        <v>5</v>
      </c>
      <c r="F148" s="80">
        <v>0</v>
      </c>
      <c r="G148" s="80">
        <v>4</v>
      </c>
      <c r="H148" s="80">
        <v>7.5</v>
      </c>
      <c r="I148" s="80">
        <v>0</v>
      </c>
      <c r="J148" s="80">
        <v>0</v>
      </c>
      <c r="K148" s="80">
        <v>1.5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1">
        <v>29</v>
      </c>
      <c r="S148" s="56">
        <f>SUM(LARGE(B148:Q148,{1,2,3,4,5,6,7,8,9,10}))</f>
        <v>29</v>
      </c>
      <c r="T148" s="1">
        <f t="shared" si="24"/>
        <v>123</v>
      </c>
      <c r="U148" s="49">
        <f t="shared" si="25"/>
        <v>4.833333333333333</v>
      </c>
      <c r="V148" s="50">
        <f t="shared" si="26"/>
        <v>2</v>
      </c>
      <c r="W148" s="50">
        <f t="shared" si="27"/>
        <v>2</v>
      </c>
      <c r="X148" s="50">
        <f t="shared" si="28"/>
        <v>2</v>
      </c>
      <c r="Y148" s="51">
        <f t="shared" si="29"/>
        <v>0.5</v>
      </c>
    </row>
    <row r="149" spans="1:25">
      <c r="A149" s="76" t="s">
        <v>262</v>
      </c>
      <c r="B149" s="77">
        <v>0</v>
      </c>
      <c r="C149" s="77">
        <v>0</v>
      </c>
      <c r="D149" s="77">
        <v>3.5</v>
      </c>
      <c r="E149" s="77">
        <v>4</v>
      </c>
      <c r="F149" s="77">
        <v>5</v>
      </c>
      <c r="G149" s="77">
        <v>6</v>
      </c>
      <c r="H149" s="77">
        <v>0</v>
      </c>
      <c r="I149" s="77">
        <v>4</v>
      </c>
      <c r="J149" s="77">
        <v>0</v>
      </c>
      <c r="K149" s="77">
        <v>5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8">
        <v>27.5</v>
      </c>
      <c r="S149" s="56">
        <f>SUM(LARGE(B149:Q149,{1,2,3,4,5,6,7,8,9,10}))</f>
        <v>27.5</v>
      </c>
      <c r="T149" s="1">
        <f t="shared" si="24"/>
        <v>130</v>
      </c>
      <c r="U149" s="49">
        <f t="shared" si="25"/>
        <v>4.583333333333333</v>
      </c>
      <c r="V149" s="50">
        <f t="shared" si="26"/>
        <v>1</v>
      </c>
      <c r="W149" s="50">
        <f t="shared" si="27"/>
        <v>3</v>
      </c>
      <c r="X149" s="50">
        <f t="shared" si="28"/>
        <v>2</v>
      </c>
      <c r="Y149" s="51">
        <f t="shared" si="29"/>
        <v>0.33333333333333331</v>
      </c>
    </row>
    <row r="150" spans="1:25">
      <c r="A150" s="79" t="s">
        <v>263</v>
      </c>
      <c r="B150" s="80">
        <v>0</v>
      </c>
      <c r="C150" s="80">
        <v>6.5</v>
      </c>
      <c r="D150" s="80">
        <v>6</v>
      </c>
      <c r="E150" s="80">
        <v>0</v>
      </c>
      <c r="F150" s="80">
        <v>6</v>
      </c>
      <c r="G150" s="80">
        <v>6</v>
      </c>
      <c r="H150" s="80">
        <v>0</v>
      </c>
      <c r="I150" s="80">
        <v>6</v>
      </c>
      <c r="J150" s="80">
        <v>5</v>
      </c>
      <c r="K150" s="80">
        <v>3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1">
        <v>38.5</v>
      </c>
      <c r="S150" s="56">
        <f>SUM(LARGE(B150:Q150,{1,2,3,4,5,6,7,8,9,10}))</f>
        <v>38.5</v>
      </c>
      <c r="T150" s="1">
        <f t="shared" si="24"/>
        <v>36</v>
      </c>
      <c r="U150" s="49">
        <f t="shared" si="25"/>
        <v>5.5</v>
      </c>
      <c r="V150" s="50">
        <f t="shared" si="26"/>
        <v>5</v>
      </c>
      <c r="W150" s="50">
        <f t="shared" si="27"/>
        <v>1</v>
      </c>
      <c r="X150" s="50">
        <f t="shared" si="28"/>
        <v>1</v>
      </c>
      <c r="Y150" s="51">
        <f t="shared" si="29"/>
        <v>0.7857142857142857</v>
      </c>
    </row>
    <row r="151" spans="1:25">
      <c r="A151" s="76" t="s">
        <v>264</v>
      </c>
      <c r="B151" s="77">
        <v>0</v>
      </c>
      <c r="C151" s="77">
        <v>6.5</v>
      </c>
      <c r="D151" s="77">
        <v>0</v>
      </c>
      <c r="E151" s="77">
        <v>5</v>
      </c>
      <c r="F151" s="77">
        <v>6.5</v>
      </c>
      <c r="G151" s="77">
        <v>8</v>
      </c>
      <c r="H151" s="77">
        <v>0</v>
      </c>
      <c r="I151" s="77">
        <v>3.5</v>
      </c>
      <c r="J151" s="77">
        <v>7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8">
        <v>36.5</v>
      </c>
      <c r="S151" s="56">
        <f>SUM(LARGE(B151:Q151,{1,2,3,4,5,6,7,8,9,10}))</f>
        <v>36.5</v>
      </c>
      <c r="T151" s="1">
        <f t="shared" si="24"/>
        <v>51</v>
      </c>
      <c r="U151" s="49">
        <f t="shared" si="25"/>
        <v>6.083333333333333</v>
      </c>
      <c r="V151" s="50">
        <f t="shared" si="26"/>
        <v>4</v>
      </c>
      <c r="W151" s="50">
        <f t="shared" si="27"/>
        <v>1</v>
      </c>
      <c r="X151" s="50">
        <f t="shared" si="28"/>
        <v>1</v>
      </c>
      <c r="Y151" s="51">
        <f t="shared" si="29"/>
        <v>0.75</v>
      </c>
    </row>
    <row r="152" spans="1:25">
      <c r="A152" s="79" t="s">
        <v>265</v>
      </c>
      <c r="B152" s="80">
        <v>0</v>
      </c>
      <c r="C152" s="80">
        <v>0</v>
      </c>
      <c r="D152" s="80">
        <v>4</v>
      </c>
      <c r="E152" s="80">
        <v>3.5</v>
      </c>
      <c r="F152" s="80">
        <v>0</v>
      </c>
      <c r="G152" s="80">
        <v>2.5</v>
      </c>
      <c r="H152" s="80">
        <v>0</v>
      </c>
      <c r="I152" s="80">
        <v>3.5</v>
      </c>
      <c r="J152" s="80">
        <v>7</v>
      </c>
      <c r="K152" s="80">
        <v>7</v>
      </c>
      <c r="L152" s="80">
        <v>0</v>
      </c>
      <c r="M152" s="80">
        <v>0</v>
      </c>
      <c r="N152" s="80">
        <v>0</v>
      </c>
      <c r="O152" s="80">
        <v>0</v>
      </c>
      <c r="P152" s="80">
        <v>0</v>
      </c>
      <c r="Q152" s="80">
        <v>0</v>
      </c>
      <c r="R152" s="81">
        <v>27.5</v>
      </c>
      <c r="S152" s="56">
        <f>SUM(LARGE(B152:Q152,{1,2,3,4,5,6,7,8,9,10}))</f>
        <v>27.5</v>
      </c>
      <c r="T152" s="1">
        <f t="shared" si="24"/>
        <v>130</v>
      </c>
      <c r="U152" s="49">
        <f t="shared" si="25"/>
        <v>4.583333333333333</v>
      </c>
      <c r="V152" s="50">
        <f t="shared" si="26"/>
        <v>2</v>
      </c>
      <c r="W152" s="50">
        <f t="shared" si="27"/>
        <v>4</v>
      </c>
      <c r="X152" s="50">
        <f t="shared" si="28"/>
        <v>0</v>
      </c>
      <c r="Y152" s="51">
        <f t="shared" si="29"/>
        <v>0.33333333333333331</v>
      </c>
    </row>
    <row r="153" spans="1:25">
      <c r="A153" s="76" t="s">
        <v>266</v>
      </c>
      <c r="B153" s="77">
        <v>0</v>
      </c>
      <c r="C153" s="77">
        <v>2.5</v>
      </c>
      <c r="D153" s="77">
        <v>3.5</v>
      </c>
      <c r="E153" s="77">
        <v>7</v>
      </c>
      <c r="F153" s="77">
        <v>4</v>
      </c>
      <c r="G153" s="77">
        <v>6</v>
      </c>
      <c r="H153" s="77">
        <v>4</v>
      </c>
      <c r="I153" s="77">
        <v>2</v>
      </c>
      <c r="J153" s="77">
        <v>6</v>
      </c>
      <c r="K153" s="77">
        <v>6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8">
        <v>41</v>
      </c>
      <c r="S153" s="56">
        <f>SUM(LARGE(B153:Q153,{1,2,3,4,5,6,7,8,9,10}))</f>
        <v>41</v>
      </c>
      <c r="T153" s="1">
        <f t="shared" si="24"/>
        <v>21</v>
      </c>
      <c r="U153" s="49">
        <f t="shared" si="25"/>
        <v>4.5555555555555554</v>
      </c>
      <c r="V153" s="50">
        <f t="shared" si="26"/>
        <v>4</v>
      </c>
      <c r="W153" s="50">
        <f t="shared" si="27"/>
        <v>5</v>
      </c>
      <c r="X153" s="50">
        <f t="shared" si="28"/>
        <v>0</v>
      </c>
      <c r="Y153" s="51">
        <f t="shared" si="29"/>
        <v>0.44444444444444442</v>
      </c>
    </row>
    <row r="154" spans="1:25">
      <c r="A154" s="79" t="s">
        <v>267</v>
      </c>
      <c r="B154" s="80">
        <v>0</v>
      </c>
      <c r="C154" s="80">
        <v>0</v>
      </c>
      <c r="D154" s="80">
        <v>2.5</v>
      </c>
      <c r="E154" s="80">
        <v>0</v>
      </c>
      <c r="F154" s="80">
        <v>3.5</v>
      </c>
      <c r="G154" s="80">
        <v>4</v>
      </c>
      <c r="H154" s="80">
        <v>0</v>
      </c>
      <c r="I154" s="80">
        <v>1.5</v>
      </c>
      <c r="J154" s="80">
        <v>0</v>
      </c>
      <c r="K154" s="80">
        <v>0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1">
        <v>11.5</v>
      </c>
      <c r="S154" s="56">
        <f>SUM(LARGE(B154:Q154,{1,2,3,4,5,6,7,8,9,10}))</f>
        <v>11.5</v>
      </c>
      <c r="T154" s="1">
        <f t="shared" si="24"/>
        <v>173</v>
      </c>
      <c r="U154" s="49">
        <f t="shared" si="25"/>
        <v>2.875</v>
      </c>
      <c r="V154" s="50">
        <f t="shared" si="26"/>
        <v>0</v>
      </c>
      <c r="W154" s="50">
        <f t="shared" si="27"/>
        <v>4</v>
      </c>
      <c r="X154" s="50">
        <f t="shared" si="28"/>
        <v>0</v>
      </c>
      <c r="Y154" s="51">
        <f t="shared" si="29"/>
        <v>0</v>
      </c>
    </row>
    <row r="155" spans="1:25">
      <c r="A155" s="76" t="s">
        <v>268</v>
      </c>
      <c r="B155" s="77">
        <v>0</v>
      </c>
      <c r="C155" s="77">
        <v>0</v>
      </c>
      <c r="D155" s="77">
        <v>7</v>
      </c>
      <c r="E155" s="77">
        <v>3</v>
      </c>
      <c r="F155" s="77">
        <v>3</v>
      </c>
      <c r="G155" s="77">
        <v>6.5</v>
      </c>
      <c r="H155" s="77">
        <v>0</v>
      </c>
      <c r="I155" s="77">
        <v>3.5</v>
      </c>
      <c r="J155" s="77">
        <v>0</v>
      </c>
      <c r="K155" s="77">
        <v>6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8">
        <v>29</v>
      </c>
      <c r="S155" s="56">
        <f>SUM(LARGE(B155:Q155,{1,2,3,4,5,6,7,8,9,10}))</f>
        <v>29</v>
      </c>
      <c r="T155" s="1">
        <f t="shared" si="24"/>
        <v>123</v>
      </c>
      <c r="U155" s="49">
        <f t="shared" si="25"/>
        <v>4.833333333333333</v>
      </c>
      <c r="V155" s="50">
        <f t="shared" si="26"/>
        <v>3</v>
      </c>
      <c r="W155" s="50">
        <f t="shared" si="27"/>
        <v>3</v>
      </c>
      <c r="X155" s="50">
        <f t="shared" si="28"/>
        <v>0</v>
      </c>
      <c r="Y155" s="51">
        <f t="shared" si="29"/>
        <v>0.5</v>
      </c>
    </row>
    <row r="156" spans="1:25">
      <c r="A156" s="79" t="s">
        <v>269</v>
      </c>
      <c r="B156" s="80">
        <v>0</v>
      </c>
      <c r="C156" s="80">
        <v>5</v>
      </c>
      <c r="D156" s="80">
        <v>3.5</v>
      </c>
      <c r="E156" s="80">
        <v>6</v>
      </c>
      <c r="F156" s="80">
        <v>3.5</v>
      </c>
      <c r="G156" s="80">
        <v>5</v>
      </c>
      <c r="H156" s="80">
        <v>6.5</v>
      </c>
      <c r="I156" s="80">
        <v>2.5</v>
      </c>
      <c r="J156" s="80">
        <v>5</v>
      </c>
      <c r="K156" s="80">
        <v>6.5</v>
      </c>
      <c r="L156" s="80">
        <v>0</v>
      </c>
      <c r="M156" s="80">
        <v>0</v>
      </c>
      <c r="N156" s="80">
        <v>0</v>
      </c>
      <c r="O156" s="80">
        <v>0</v>
      </c>
      <c r="P156" s="80">
        <v>0</v>
      </c>
      <c r="Q156" s="80">
        <v>0</v>
      </c>
      <c r="R156" s="81">
        <v>43.5</v>
      </c>
      <c r="S156" s="56">
        <f>SUM(LARGE(B156:Q156,{1,2,3,4,5,6,7,8,9,10}))</f>
        <v>43.5</v>
      </c>
      <c r="T156" s="1">
        <f t="shared" si="24"/>
        <v>12</v>
      </c>
      <c r="U156" s="49">
        <f t="shared" si="25"/>
        <v>4.833333333333333</v>
      </c>
      <c r="V156" s="50">
        <f t="shared" si="26"/>
        <v>3</v>
      </c>
      <c r="W156" s="50">
        <f t="shared" si="27"/>
        <v>3</v>
      </c>
      <c r="X156" s="50">
        <f t="shared" si="28"/>
        <v>3</v>
      </c>
      <c r="Y156" s="51">
        <f t="shared" si="29"/>
        <v>0.5</v>
      </c>
    </row>
    <row r="157" spans="1:25">
      <c r="A157" s="76" t="s">
        <v>270</v>
      </c>
      <c r="B157" s="77">
        <v>0</v>
      </c>
      <c r="C157" s="77">
        <v>0</v>
      </c>
      <c r="D157" s="77">
        <v>4</v>
      </c>
      <c r="E157" s="77">
        <v>6.5</v>
      </c>
      <c r="F157" s="77">
        <v>4</v>
      </c>
      <c r="G157" s="77">
        <v>0</v>
      </c>
      <c r="H157" s="77">
        <v>4</v>
      </c>
      <c r="I157" s="77">
        <v>2.5</v>
      </c>
      <c r="J157" s="77">
        <v>2.5</v>
      </c>
      <c r="K157" s="77">
        <v>3</v>
      </c>
      <c r="L157" s="77">
        <v>0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8">
        <v>26.5</v>
      </c>
      <c r="S157" s="56">
        <f>SUM(LARGE(B157:Q157,{1,2,3,4,5,6,7,8,9,10}))</f>
        <v>26.5</v>
      </c>
      <c r="T157" s="1">
        <f t="shared" si="24"/>
        <v>141</v>
      </c>
      <c r="U157" s="49">
        <f t="shared" si="25"/>
        <v>3.7857142857142856</v>
      </c>
      <c r="V157" s="50">
        <f t="shared" si="26"/>
        <v>1</v>
      </c>
      <c r="W157" s="50">
        <f t="shared" si="27"/>
        <v>6</v>
      </c>
      <c r="X157" s="50">
        <f t="shared" si="28"/>
        <v>0</v>
      </c>
      <c r="Y157" s="51">
        <f t="shared" si="29"/>
        <v>0.14285714285714285</v>
      </c>
    </row>
    <row r="158" spans="1:25">
      <c r="A158" s="79" t="s">
        <v>271</v>
      </c>
      <c r="B158" s="80">
        <v>0</v>
      </c>
      <c r="C158" s="80">
        <v>0</v>
      </c>
      <c r="D158" s="80">
        <v>6</v>
      </c>
      <c r="E158" s="80">
        <v>2.5</v>
      </c>
      <c r="F158" s="80">
        <v>6</v>
      </c>
      <c r="G158" s="80">
        <v>0</v>
      </c>
      <c r="H158" s="80">
        <v>7</v>
      </c>
      <c r="I158" s="80">
        <v>0</v>
      </c>
      <c r="J158" s="80">
        <v>6</v>
      </c>
      <c r="K158" s="80">
        <v>6.5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1">
        <v>34</v>
      </c>
      <c r="S158" s="56">
        <f>SUM(LARGE(B158:Q158,{1,2,3,4,5,6,7,8,9,10}))</f>
        <v>34</v>
      </c>
      <c r="T158" s="1">
        <f t="shared" si="24"/>
        <v>68</v>
      </c>
      <c r="U158" s="49">
        <f t="shared" si="25"/>
        <v>5.666666666666667</v>
      </c>
      <c r="V158" s="50">
        <f t="shared" si="26"/>
        <v>5</v>
      </c>
      <c r="W158" s="50">
        <f t="shared" si="27"/>
        <v>1</v>
      </c>
      <c r="X158" s="50">
        <f t="shared" si="28"/>
        <v>0</v>
      </c>
      <c r="Y158" s="51">
        <f t="shared" si="29"/>
        <v>0.83333333333333337</v>
      </c>
    </row>
    <row r="159" spans="1:25">
      <c r="A159" s="76" t="s">
        <v>272</v>
      </c>
      <c r="B159" s="77">
        <v>0</v>
      </c>
      <c r="C159" s="77">
        <v>6.5</v>
      </c>
      <c r="D159" s="77">
        <v>0</v>
      </c>
      <c r="E159" s="77">
        <v>6</v>
      </c>
      <c r="F159" s="77">
        <v>3.5</v>
      </c>
      <c r="G159" s="77">
        <v>6</v>
      </c>
      <c r="H159" s="77">
        <v>0</v>
      </c>
      <c r="I159" s="77">
        <v>4</v>
      </c>
      <c r="J159" s="77">
        <v>3.5</v>
      </c>
      <c r="K159" s="77">
        <v>3.5</v>
      </c>
      <c r="L159" s="77">
        <v>0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8">
        <v>33</v>
      </c>
      <c r="S159" s="56">
        <f>SUM(LARGE(B159:Q159,{1,2,3,4,5,6,7,8,9,10}))</f>
        <v>33</v>
      </c>
      <c r="T159" s="1">
        <f t="shared" si="24"/>
        <v>86</v>
      </c>
      <c r="U159" s="49">
        <f t="shared" si="25"/>
        <v>4.7142857142857144</v>
      </c>
      <c r="V159" s="50">
        <f t="shared" si="26"/>
        <v>3</v>
      </c>
      <c r="W159" s="50">
        <f t="shared" si="27"/>
        <v>4</v>
      </c>
      <c r="X159" s="50">
        <f t="shared" si="28"/>
        <v>0</v>
      </c>
      <c r="Y159" s="51">
        <f t="shared" si="29"/>
        <v>0.42857142857142855</v>
      </c>
    </row>
    <row r="160" spans="1:25">
      <c r="A160" s="79" t="s">
        <v>273</v>
      </c>
      <c r="B160" s="80">
        <v>0</v>
      </c>
      <c r="C160" s="80">
        <v>0</v>
      </c>
      <c r="D160" s="80">
        <v>0</v>
      </c>
      <c r="E160" s="80">
        <v>0</v>
      </c>
      <c r="F160" s="80">
        <v>0</v>
      </c>
      <c r="G160" s="80">
        <v>0</v>
      </c>
      <c r="H160" s="80">
        <v>0</v>
      </c>
      <c r="I160" s="80">
        <v>0</v>
      </c>
      <c r="J160" s="80">
        <v>0</v>
      </c>
      <c r="K160" s="80">
        <v>8</v>
      </c>
      <c r="L160" s="80">
        <v>0</v>
      </c>
      <c r="M160" s="80">
        <v>0</v>
      </c>
      <c r="N160" s="80">
        <v>0</v>
      </c>
      <c r="O160" s="80">
        <v>0</v>
      </c>
      <c r="P160" s="80">
        <v>0</v>
      </c>
      <c r="Q160" s="80">
        <v>0</v>
      </c>
      <c r="R160" s="81">
        <v>8</v>
      </c>
      <c r="S160" s="56">
        <f>SUM(LARGE(B160:Q160,{1,2,3,4,5,6,7,8,9,10}))</f>
        <v>8</v>
      </c>
      <c r="T160" s="1">
        <f t="shared" si="24"/>
        <v>175</v>
      </c>
      <c r="U160" s="49">
        <f t="shared" si="25"/>
        <v>8</v>
      </c>
      <c r="V160" s="50">
        <f t="shared" si="26"/>
        <v>1</v>
      </c>
      <c r="W160" s="50">
        <f t="shared" si="27"/>
        <v>0</v>
      </c>
      <c r="X160" s="50">
        <f t="shared" si="28"/>
        <v>0</v>
      </c>
      <c r="Y160" s="51">
        <f t="shared" si="29"/>
        <v>1</v>
      </c>
    </row>
    <row r="161" spans="1:25">
      <c r="A161" s="76" t="s">
        <v>274</v>
      </c>
      <c r="B161" s="77">
        <v>0</v>
      </c>
      <c r="C161" s="77">
        <v>0</v>
      </c>
      <c r="D161" s="77">
        <v>5</v>
      </c>
      <c r="E161" s="77">
        <v>0</v>
      </c>
      <c r="F161" s="77">
        <v>2</v>
      </c>
      <c r="G161" s="77">
        <v>6.5</v>
      </c>
      <c r="H161" s="77">
        <v>1</v>
      </c>
      <c r="I161" s="77">
        <v>4</v>
      </c>
      <c r="J161" s="77">
        <v>0</v>
      </c>
      <c r="K161" s="77">
        <v>3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8">
        <v>21.5</v>
      </c>
      <c r="S161" s="56">
        <f>SUM(LARGE(B161:Q161,{1,2,3,4,5,6,7,8,9,10}))</f>
        <v>21.5</v>
      </c>
      <c r="T161" s="1">
        <f t="shared" si="24"/>
        <v>159</v>
      </c>
      <c r="U161" s="49">
        <f t="shared" si="25"/>
        <v>3.5833333333333335</v>
      </c>
      <c r="V161" s="50">
        <f t="shared" si="26"/>
        <v>1</v>
      </c>
      <c r="W161" s="50">
        <f t="shared" si="27"/>
        <v>4</v>
      </c>
      <c r="X161" s="50">
        <f t="shared" si="28"/>
        <v>1</v>
      </c>
      <c r="Y161" s="51">
        <f t="shared" si="29"/>
        <v>0.25</v>
      </c>
    </row>
    <row r="162" spans="1:25">
      <c r="A162" s="79" t="s">
        <v>275</v>
      </c>
      <c r="B162" s="80">
        <v>0</v>
      </c>
      <c r="C162" s="80">
        <v>8</v>
      </c>
      <c r="D162" s="80">
        <v>0</v>
      </c>
      <c r="E162" s="80">
        <v>5</v>
      </c>
      <c r="F162" s="80">
        <v>0</v>
      </c>
      <c r="G162" s="80">
        <v>7</v>
      </c>
      <c r="H162" s="80">
        <v>6.5</v>
      </c>
      <c r="I162" s="80">
        <v>3</v>
      </c>
      <c r="J162" s="80">
        <v>5</v>
      </c>
      <c r="K162" s="80">
        <v>4</v>
      </c>
      <c r="L162" s="80">
        <v>0</v>
      </c>
      <c r="M162" s="80">
        <v>0</v>
      </c>
      <c r="N162" s="80">
        <v>0</v>
      </c>
      <c r="O162" s="80">
        <v>0</v>
      </c>
      <c r="P162" s="80">
        <v>0</v>
      </c>
      <c r="Q162" s="80">
        <v>0</v>
      </c>
      <c r="R162" s="81">
        <v>38.5</v>
      </c>
      <c r="S162" s="56">
        <f>SUM(LARGE(B162:Q162,{1,2,3,4,5,6,7,8,9,10}))</f>
        <v>38.5</v>
      </c>
      <c r="T162" s="1">
        <f t="shared" si="24"/>
        <v>36</v>
      </c>
      <c r="U162" s="49">
        <f t="shared" si="25"/>
        <v>5.5</v>
      </c>
      <c r="V162" s="50">
        <f t="shared" si="26"/>
        <v>3</v>
      </c>
      <c r="W162" s="50">
        <f t="shared" si="27"/>
        <v>2</v>
      </c>
      <c r="X162" s="50">
        <f t="shared" si="28"/>
        <v>2</v>
      </c>
      <c r="Y162" s="51">
        <f t="shared" si="29"/>
        <v>0.5714285714285714</v>
      </c>
    </row>
    <row r="163" spans="1:25">
      <c r="A163" s="76" t="s">
        <v>276</v>
      </c>
      <c r="B163" s="77">
        <v>0</v>
      </c>
      <c r="C163" s="77">
        <v>0</v>
      </c>
      <c r="D163" s="77">
        <v>7.5</v>
      </c>
      <c r="E163" s="77">
        <v>2.5</v>
      </c>
      <c r="F163" s="77">
        <v>6</v>
      </c>
      <c r="G163" s="77">
        <v>6.5</v>
      </c>
      <c r="H163" s="77">
        <v>5</v>
      </c>
      <c r="I163" s="77">
        <v>6.5</v>
      </c>
      <c r="J163" s="77">
        <v>3</v>
      </c>
      <c r="K163" s="77">
        <v>7.5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8">
        <v>44.5</v>
      </c>
      <c r="S163" s="56">
        <f>SUM(LARGE(B163:Q163,{1,2,3,4,5,6,7,8,9,10}))</f>
        <v>44.5</v>
      </c>
      <c r="T163" s="1">
        <f t="shared" ref="T163:T177" si="30">RANK(S163,$S$3:$S$177)</f>
        <v>7</v>
      </c>
      <c r="U163" s="49">
        <f t="shared" ref="U163:U177" si="31">R163/COUNTIF(B163:Q163,"&gt;0")</f>
        <v>5.5625</v>
      </c>
      <c r="V163" s="50">
        <f t="shared" ref="V163:V177" si="32">COUNTIF(B163:Q163,"&gt;5")</f>
        <v>5</v>
      </c>
      <c r="W163" s="50">
        <f t="shared" ref="W163:W177" si="33">COUNTIF(B163:Q163,"&gt;0")-SUM(V163,X163)</f>
        <v>2</v>
      </c>
      <c r="X163" s="50">
        <f t="shared" ref="X163:X177" si="34">COUNTIF(B163:Q163,"=5")</f>
        <v>1</v>
      </c>
      <c r="Y163" s="51">
        <f t="shared" ref="Y163:Y177" si="35">(V163+(X163/2))/SUM(V163,W163,X163)</f>
        <v>0.6875</v>
      </c>
    </row>
    <row r="164" spans="1:25">
      <c r="A164" s="79" t="s">
        <v>277</v>
      </c>
      <c r="B164" s="80">
        <v>0</v>
      </c>
      <c r="C164" s="80">
        <v>0</v>
      </c>
      <c r="D164" s="80">
        <v>8</v>
      </c>
      <c r="E164" s="80">
        <v>0</v>
      </c>
      <c r="F164" s="80">
        <v>6.5</v>
      </c>
      <c r="G164" s="80">
        <v>5</v>
      </c>
      <c r="H164" s="80">
        <v>6.5</v>
      </c>
      <c r="I164" s="80">
        <v>3.5</v>
      </c>
      <c r="J164" s="80">
        <v>7.5</v>
      </c>
      <c r="K164" s="80">
        <v>7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1">
        <v>44</v>
      </c>
      <c r="S164" s="56">
        <f>SUM(LARGE(B164:Q164,{1,2,3,4,5,6,7,8,9,10}))</f>
        <v>44</v>
      </c>
      <c r="T164" s="1">
        <f t="shared" si="30"/>
        <v>9</v>
      </c>
      <c r="U164" s="49">
        <f t="shared" si="31"/>
        <v>6.2857142857142856</v>
      </c>
      <c r="V164" s="50">
        <f t="shared" si="32"/>
        <v>5</v>
      </c>
      <c r="W164" s="50">
        <f t="shared" si="33"/>
        <v>1</v>
      </c>
      <c r="X164" s="50">
        <f t="shared" si="34"/>
        <v>1</v>
      </c>
      <c r="Y164" s="51">
        <f t="shared" si="35"/>
        <v>0.7857142857142857</v>
      </c>
    </row>
    <row r="165" spans="1:25">
      <c r="A165" s="76" t="s">
        <v>278</v>
      </c>
      <c r="B165" s="77">
        <v>0</v>
      </c>
      <c r="C165" s="77">
        <v>3.5</v>
      </c>
      <c r="D165" s="77">
        <v>6.5</v>
      </c>
      <c r="E165" s="77">
        <v>0</v>
      </c>
      <c r="F165" s="77">
        <v>4</v>
      </c>
      <c r="G165" s="77">
        <v>8</v>
      </c>
      <c r="H165" s="77">
        <v>4</v>
      </c>
      <c r="I165" s="77">
        <v>0</v>
      </c>
      <c r="J165" s="77">
        <v>6</v>
      </c>
      <c r="K165" s="77">
        <v>7.5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8">
        <v>39.5</v>
      </c>
      <c r="S165" s="56">
        <f>SUM(LARGE(B165:Q165,{1,2,3,4,5,6,7,8,9,10}))</f>
        <v>39.5</v>
      </c>
      <c r="T165" s="1">
        <f t="shared" si="30"/>
        <v>30</v>
      </c>
      <c r="U165" s="49">
        <f t="shared" si="31"/>
        <v>5.6428571428571432</v>
      </c>
      <c r="V165" s="50">
        <f t="shared" si="32"/>
        <v>4</v>
      </c>
      <c r="W165" s="50">
        <f t="shared" si="33"/>
        <v>3</v>
      </c>
      <c r="X165" s="50">
        <f t="shared" si="34"/>
        <v>0</v>
      </c>
      <c r="Y165" s="51">
        <f t="shared" si="35"/>
        <v>0.5714285714285714</v>
      </c>
    </row>
    <row r="166" spans="1:25">
      <c r="A166" s="79" t="s">
        <v>279</v>
      </c>
      <c r="B166" s="80">
        <v>0</v>
      </c>
      <c r="C166" s="80">
        <v>6.5</v>
      </c>
      <c r="D166" s="80">
        <v>6</v>
      </c>
      <c r="E166" s="80">
        <v>5</v>
      </c>
      <c r="F166" s="80">
        <v>0</v>
      </c>
      <c r="G166" s="80">
        <v>7.5</v>
      </c>
      <c r="H166" s="80">
        <v>7</v>
      </c>
      <c r="I166" s="80">
        <v>0</v>
      </c>
      <c r="J166" s="80">
        <v>6</v>
      </c>
      <c r="K166" s="80">
        <v>6</v>
      </c>
      <c r="L166" s="80">
        <v>0</v>
      </c>
      <c r="M166" s="80">
        <v>0</v>
      </c>
      <c r="N166" s="80">
        <v>0</v>
      </c>
      <c r="O166" s="80">
        <v>0</v>
      </c>
      <c r="P166" s="80">
        <v>0</v>
      </c>
      <c r="Q166" s="80">
        <v>0</v>
      </c>
      <c r="R166" s="81">
        <v>44</v>
      </c>
      <c r="S166" s="56">
        <f>SUM(LARGE(B166:Q166,{1,2,3,4,5,6,7,8,9,10}))</f>
        <v>44</v>
      </c>
      <c r="T166" s="1">
        <f t="shared" si="30"/>
        <v>9</v>
      </c>
      <c r="U166" s="49">
        <f t="shared" si="31"/>
        <v>6.2857142857142856</v>
      </c>
      <c r="V166" s="50">
        <f t="shared" si="32"/>
        <v>6</v>
      </c>
      <c r="W166" s="50">
        <f t="shared" si="33"/>
        <v>0</v>
      </c>
      <c r="X166" s="50">
        <f t="shared" si="34"/>
        <v>1</v>
      </c>
      <c r="Y166" s="51">
        <f t="shared" si="35"/>
        <v>0.9285714285714286</v>
      </c>
    </row>
    <row r="167" spans="1:25">
      <c r="A167" s="76" t="s">
        <v>280</v>
      </c>
      <c r="B167" s="77">
        <v>0</v>
      </c>
      <c r="C167" s="77">
        <v>0</v>
      </c>
      <c r="D167" s="77">
        <v>6.5</v>
      </c>
      <c r="E167" s="77">
        <v>7</v>
      </c>
      <c r="F167" s="77">
        <v>6.5</v>
      </c>
      <c r="G167" s="77">
        <v>0</v>
      </c>
      <c r="H167" s="77">
        <v>5</v>
      </c>
      <c r="I167" s="77">
        <v>8</v>
      </c>
      <c r="J167" s="77">
        <v>0</v>
      </c>
      <c r="K167" s="77">
        <v>6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8">
        <v>39</v>
      </c>
      <c r="S167" s="56">
        <f>SUM(LARGE(B167:Q167,{1,2,3,4,5,6,7,8,9,10}))</f>
        <v>39</v>
      </c>
      <c r="T167" s="1">
        <f t="shared" si="30"/>
        <v>33</v>
      </c>
      <c r="U167" s="49">
        <f t="shared" si="31"/>
        <v>6.5</v>
      </c>
      <c r="V167" s="50">
        <f t="shared" si="32"/>
        <v>5</v>
      </c>
      <c r="W167" s="50">
        <f t="shared" si="33"/>
        <v>0</v>
      </c>
      <c r="X167" s="50">
        <f t="shared" si="34"/>
        <v>1</v>
      </c>
      <c r="Y167" s="51">
        <f t="shared" si="35"/>
        <v>0.91666666666666663</v>
      </c>
    </row>
    <row r="168" spans="1:25">
      <c r="A168" s="79" t="s">
        <v>281</v>
      </c>
      <c r="B168" s="80">
        <v>0</v>
      </c>
      <c r="C168" s="80">
        <v>3.5</v>
      </c>
      <c r="D168" s="80">
        <v>6</v>
      </c>
      <c r="E168" s="80">
        <v>3</v>
      </c>
      <c r="F168" s="80">
        <v>7.5</v>
      </c>
      <c r="G168" s="80">
        <v>2.5</v>
      </c>
      <c r="H168" s="80">
        <v>4</v>
      </c>
      <c r="I168" s="80">
        <v>6</v>
      </c>
      <c r="J168" s="80">
        <v>6</v>
      </c>
      <c r="K168" s="80">
        <v>5</v>
      </c>
      <c r="L168" s="80">
        <v>0</v>
      </c>
      <c r="M168" s="80">
        <v>0</v>
      </c>
      <c r="N168" s="80">
        <v>0</v>
      </c>
      <c r="O168" s="80">
        <v>0</v>
      </c>
      <c r="P168" s="80">
        <v>0</v>
      </c>
      <c r="Q168" s="80">
        <v>0</v>
      </c>
      <c r="R168" s="81">
        <v>43.5</v>
      </c>
      <c r="S168" s="56">
        <f>SUM(LARGE(B168:Q168,{1,2,3,4,5,6,7,8,9,10}))</f>
        <v>43.5</v>
      </c>
      <c r="T168" s="1">
        <f t="shared" si="30"/>
        <v>12</v>
      </c>
      <c r="U168" s="49">
        <f t="shared" si="31"/>
        <v>4.833333333333333</v>
      </c>
      <c r="V168" s="50">
        <f t="shared" si="32"/>
        <v>4</v>
      </c>
      <c r="W168" s="50">
        <f t="shared" si="33"/>
        <v>4</v>
      </c>
      <c r="X168" s="50">
        <f t="shared" si="34"/>
        <v>1</v>
      </c>
      <c r="Y168" s="51">
        <f t="shared" si="35"/>
        <v>0.5</v>
      </c>
    </row>
    <row r="169" spans="1:25">
      <c r="A169" s="76" t="s">
        <v>282</v>
      </c>
      <c r="B169" s="77">
        <v>0</v>
      </c>
      <c r="C169" s="77">
        <v>3.5</v>
      </c>
      <c r="D169" s="77">
        <v>5</v>
      </c>
      <c r="E169" s="77">
        <v>6</v>
      </c>
      <c r="F169" s="77">
        <v>0</v>
      </c>
      <c r="G169" s="77">
        <v>0</v>
      </c>
      <c r="H169" s="77">
        <v>5</v>
      </c>
      <c r="I169" s="77">
        <v>0</v>
      </c>
      <c r="J169" s="77">
        <v>4</v>
      </c>
      <c r="K169" s="77">
        <v>5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8">
        <v>28.5</v>
      </c>
      <c r="S169" s="56">
        <f>SUM(LARGE(B169:Q169,{1,2,3,4,5,6,7,8,9,10}))</f>
        <v>28.5</v>
      </c>
      <c r="T169" s="1">
        <f t="shared" si="30"/>
        <v>128</v>
      </c>
      <c r="U169" s="49">
        <f t="shared" si="31"/>
        <v>4.75</v>
      </c>
      <c r="V169" s="50">
        <f t="shared" si="32"/>
        <v>1</v>
      </c>
      <c r="W169" s="50">
        <f t="shared" si="33"/>
        <v>2</v>
      </c>
      <c r="X169" s="50">
        <f t="shared" si="34"/>
        <v>3</v>
      </c>
      <c r="Y169" s="51">
        <f t="shared" si="35"/>
        <v>0.41666666666666669</v>
      </c>
    </row>
    <row r="170" spans="1:25">
      <c r="A170" s="79" t="s">
        <v>283</v>
      </c>
      <c r="B170" s="80">
        <v>0</v>
      </c>
      <c r="C170" s="80">
        <v>7</v>
      </c>
      <c r="D170" s="80">
        <v>0</v>
      </c>
      <c r="E170" s="80">
        <v>4</v>
      </c>
      <c r="F170" s="80">
        <v>4</v>
      </c>
      <c r="G170" s="80">
        <v>6</v>
      </c>
      <c r="H170" s="80">
        <v>0</v>
      </c>
      <c r="I170" s="80">
        <v>3.5</v>
      </c>
      <c r="J170" s="80">
        <v>0</v>
      </c>
      <c r="K170" s="80">
        <v>3</v>
      </c>
      <c r="L170" s="80">
        <v>0</v>
      </c>
      <c r="M170" s="80">
        <v>0</v>
      </c>
      <c r="N170" s="80">
        <v>0</v>
      </c>
      <c r="O170" s="80">
        <v>0</v>
      </c>
      <c r="P170" s="80">
        <v>0</v>
      </c>
      <c r="Q170" s="80">
        <v>0</v>
      </c>
      <c r="R170" s="81">
        <v>27.5</v>
      </c>
      <c r="S170" s="56">
        <f>SUM(LARGE(B170:Q170,{1,2,3,4,5,6,7,8,9,10}))</f>
        <v>27.5</v>
      </c>
      <c r="T170" s="1">
        <f t="shared" si="30"/>
        <v>130</v>
      </c>
      <c r="U170" s="49">
        <f t="shared" si="31"/>
        <v>4.583333333333333</v>
      </c>
      <c r="V170" s="50">
        <f t="shared" si="32"/>
        <v>2</v>
      </c>
      <c r="W170" s="50">
        <f t="shared" si="33"/>
        <v>4</v>
      </c>
      <c r="X170" s="50">
        <f t="shared" si="34"/>
        <v>0</v>
      </c>
      <c r="Y170" s="51">
        <f t="shared" si="35"/>
        <v>0.33333333333333331</v>
      </c>
    </row>
    <row r="171" spans="1:25">
      <c r="A171" s="76" t="s">
        <v>284</v>
      </c>
      <c r="B171" s="77">
        <v>0</v>
      </c>
      <c r="C171" s="77">
        <v>4</v>
      </c>
      <c r="D171" s="77">
        <v>3</v>
      </c>
      <c r="E171" s="77">
        <v>6.5</v>
      </c>
      <c r="F171" s="77">
        <v>0</v>
      </c>
      <c r="G171" s="77">
        <v>6</v>
      </c>
      <c r="H171" s="77">
        <v>4</v>
      </c>
      <c r="I171" s="77">
        <v>5</v>
      </c>
      <c r="J171" s="77">
        <v>4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8">
        <v>32.5</v>
      </c>
      <c r="S171" s="56">
        <f>SUM(LARGE(B171:Q171,{1,2,3,4,5,6,7,8,9,10}))</f>
        <v>32.5</v>
      </c>
      <c r="T171" s="1">
        <f t="shared" si="30"/>
        <v>93</v>
      </c>
      <c r="U171" s="49">
        <f t="shared" si="31"/>
        <v>4.6428571428571432</v>
      </c>
      <c r="V171" s="50">
        <f t="shared" si="32"/>
        <v>2</v>
      </c>
      <c r="W171" s="50">
        <f t="shared" si="33"/>
        <v>4</v>
      </c>
      <c r="X171" s="50">
        <f t="shared" si="34"/>
        <v>1</v>
      </c>
      <c r="Y171" s="51">
        <f t="shared" si="35"/>
        <v>0.35714285714285715</v>
      </c>
    </row>
    <row r="172" spans="1:25">
      <c r="A172" s="79" t="s">
        <v>285</v>
      </c>
      <c r="B172" s="80">
        <v>0</v>
      </c>
      <c r="C172" s="80">
        <v>3</v>
      </c>
      <c r="D172" s="80">
        <v>5</v>
      </c>
      <c r="E172" s="80">
        <v>0</v>
      </c>
      <c r="F172" s="80">
        <v>4</v>
      </c>
      <c r="G172" s="80">
        <v>4</v>
      </c>
      <c r="H172" s="80">
        <v>5</v>
      </c>
      <c r="I172" s="80">
        <v>0</v>
      </c>
      <c r="J172" s="80">
        <v>5</v>
      </c>
      <c r="K172" s="80">
        <v>6.5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1">
        <v>32.5</v>
      </c>
      <c r="S172" s="56">
        <f>SUM(LARGE(B172:Q172,{1,2,3,4,5,6,7,8,9,10}))</f>
        <v>32.5</v>
      </c>
      <c r="T172" s="1">
        <f t="shared" si="30"/>
        <v>93</v>
      </c>
      <c r="U172" s="49">
        <f t="shared" si="31"/>
        <v>4.6428571428571432</v>
      </c>
      <c r="V172" s="50">
        <f t="shared" si="32"/>
        <v>1</v>
      </c>
      <c r="W172" s="50">
        <f t="shared" si="33"/>
        <v>3</v>
      </c>
      <c r="X172" s="50">
        <f t="shared" si="34"/>
        <v>3</v>
      </c>
      <c r="Y172" s="51">
        <f t="shared" si="35"/>
        <v>0.35714285714285715</v>
      </c>
    </row>
    <row r="173" spans="1:25">
      <c r="A173" s="76" t="s">
        <v>286</v>
      </c>
      <c r="B173" s="77">
        <v>0</v>
      </c>
      <c r="C173" s="77">
        <v>3</v>
      </c>
      <c r="D173" s="77">
        <v>3.5</v>
      </c>
      <c r="E173" s="77">
        <v>5</v>
      </c>
      <c r="F173" s="77">
        <v>6</v>
      </c>
      <c r="G173" s="77">
        <v>0</v>
      </c>
      <c r="H173" s="77">
        <v>4</v>
      </c>
      <c r="I173" s="77">
        <v>7</v>
      </c>
      <c r="J173" s="77">
        <v>0</v>
      </c>
      <c r="K173" s="77">
        <v>3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8">
        <v>31.5</v>
      </c>
      <c r="S173" s="56">
        <f>SUM(LARGE(B173:Q173,{1,2,3,4,5,6,7,8,9,10}))</f>
        <v>31.5</v>
      </c>
      <c r="T173" s="1">
        <f t="shared" si="30"/>
        <v>102</v>
      </c>
      <c r="U173" s="49">
        <f t="shared" si="31"/>
        <v>4.5</v>
      </c>
      <c r="V173" s="50">
        <f t="shared" si="32"/>
        <v>2</v>
      </c>
      <c r="W173" s="50">
        <f t="shared" si="33"/>
        <v>4</v>
      </c>
      <c r="X173" s="50">
        <f t="shared" si="34"/>
        <v>1</v>
      </c>
      <c r="Y173" s="51">
        <f t="shared" si="35"/>
        <v>0.35714285714285715</v>
      </c>
    </row>
    <row r="174" spans="1:25">
      <c r="A174" s="79" t="s">
        <v>287</v>
      </c>
      <c r="B174" s="80">
        <v>0</v>
      </c>
      <c r="C174" s="80">
        <v>0</v>
      </c>
      <c r="D174" s="80">
        <v>4</v>
      </c>
      <c r="E174" s="80">
        <v>4</v>
      </c>
      <c r="F174" s="80">
        <v>0</v>
      </c>
      <c r="G174" s="80">
        <v>7</v>
      </c>
      <c r="H174" s="80">
        <v>3.5</v>
      </c>
      <c r="I174" s="80">
        <v>0</v>
      </c>
      <c r="J174" s="80">
        <v>7</v>
      </c>
      <c r="K174" s="80">
        <v>0</v>
      </c>
      <c r="L174" s="80">
        <v>0</v>
      </c>
      <c r="M174" s="80">
        <v>0</v>
      </c>
      <c r="N174" s="80">
        <v>0</v>
      </c>
      <c r="O174" s="80">
        <v>0</v>
      </c>
      <c r="P174" s="80">
        <v>0</v>
      </c>
      <c r="Q174" s="80">
        <v>0</v>
      </c>
      <c r="R174" s="81">
        <v>25.5</v>
      </c>
      <c r="S174" s="56">
        <f>SUM(LARGE(B174:Q174,{1,2,3,4,5,6,7,8,9,10}))</f>
        <v>25.5</v>
      </c>
      <c r="T174" s="1">
        <f t="shared" si="30"/>
        <v>145</v>
      </c>
      <c r="U174" s="49">
        <f t="shared" si="31"/>
        <v>5.0999999999999996</v>
      </c>
      <c r="V174" s="50">
        <f t="shared" si="32"/>
        <v>2</v>
      </c>
      <c r="W174" s="50">
        <f t="shared" si="33"/>
        <v>3</v>
      </c>
      <c r="X174" s="50">
        <f t="shared" si="34"/>
        <v>0</v>
      </c>
      <c r="Y174" s="51">
        <f t="shared" si="35"/>
        <v>0.4</v>
      </c>
    </row>
    <row r="175" spans="1:25">
      <c r="A175" s="76" t="s">
        <v>288</v>
      </c>
      <c r="B175" s="77">
        <v>0</v>
      </c>
      <c r="C175" s="77">
        <v>3.5</v>
      </c>
      <c r="D175" s="77">
        <v>0</v>
      </c>
      <c r="E175" s="77">
        <v>0</v>
      </c>
      <c r="F175" s="77">
        <v>0</v>
      </c>
      <c r="G175" s="77">
        <v>3</v>
      </c>
      <c r="H175" s="77">
        <v>0</v>
      </c>
      <c r="I175" s="77">
        <v>2.5</v>
      </c>
      <c r="J175" s="77">
        <v>4</v>
      </c>
      <c r="K175" s="77">
        <v>5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8">
        <v>18</v>
      </c>
      <c r="S175" s="56">
        <f>SUM(LARGE(B175:Q175,{1,2,3,4,5,6,7,8,9,10}))</f>
        <v>18</v>
      </c>
      <c r="T175" s="1">
        <f t="shared" si="30"/>
        <v>167</v>
      </c>
      <c r="U175" s="49">
        <f t="shared" si="31"/>
        <v>3.6</v>
      </c>
      <c r="V175" s="50">
        <f t="shared" si="32"/>
        <v>0</v>
      </c>
      <c r="W175" s="50">
        <f t="shared" si="33"/>
        <v>4</v>
      </c>
      <c r="X175" s="50">
        <f t="shared" si="34"/>
        <v>1</v>
      </c>
      <c r="Y175" s="51">
        <f t="shared" si="35"/>
        <v>0.1</v>
      </c>
    </row>
    <row r="176" spans="1:25">
      <c r="A176" s="79" t="s">
        <v>289</v>
      </c>
      <c r="B176" s="80">
        <v>0</v>
      </c>
      <c r="C176" s="80">
        <v>6.5</v>
      </c>
      <c r="D176" s="80">
        <v>4</v>
      </c>
      <c r="E176" s="80">
        <v>0</v>
      </c>
      <c r="F176" s="80">
        <v>1.5</v>
      </c>
      <c r="G176" s="80">
        <v>3</v>
      </c>
      <c r="H176" s="80">
        <v>4</v>
      </c>
      <c r="I176" s="80">
        <v>3</v>
      </c>
      <c r="J176" s="80">
        <v>4</v>
      </c>
      <c r="K176" s="80">
        <v>1.5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1">
        <v>27.5</v>
      </c>
      <c r="S176" s="56">
        <f>SUM(LARGE(B176:Q176,{1,2,3,4,5,6,7,8,9,10}))</f>
        <v>27.5</v>
      </c>
      <c r="T176" s="1">
        <f t="shared" si="30"/>
        <v>130</v>
      </c>
      <c r="U176" s="49">
        <f t="shared" si="31"/>
        <v>3.4375</v>
      </c>
      <c r="V176" s="50">
        <f t="shared" si="32"/>
        <v>1</v>
      </c>
      <c r="W176" s="50">
        <f t="shared" si="33"/>
        <v>7</v>
      </c>
      <c r="X176" s="50">
        <f t="shared" si="34"/>
        <v>0</v>
      </c>
      <c r="Y176" s="51">
        <f t="shared" si="35"/>
        <v>0.125</v>
      </c>
    </row>
    <row r="177" spans="1:25">
      <c r="A177" s="76" t="s">
        <v>290</v>
      </c>
      <c r="B177" s="77">
        <v>0</v>
      </c>
      <c r="C177" s="77">
        <v>0</v>
      </c>
      <c r="D177" s="77">
        <v>2.5</v>
      </c>
      <c r="E177" s="77">
        <v>4</v>
      </c>
      <c r="F177" s="77">
        <v>2.5</v>
      </c>
      <c r="G177" s="77">
        <v>0</v>
      </c>
      <c r="H177" s="77">
        <v>2.5</v>
      </c>
      <c r="I177" s="77">
        <v>4</v>
      </c>
      <c r="J177" s="77">
        <v>2</v>
      </c>
      <c r="K177" s="77">
        <v>0</v>
      </c>
      <c r="L177" s="77">
        <v>0</v>
      </c>
      <c r="M177" s="77">
        <v>0</v>
      </c>
      <c r="N177" s="77">
        <v>0</v>
      </c>
      <c r="O177" s="77">
        <v>0</v>
      </c>
      <c r="P177" s="77">
        <v>0</v>
      </c>
      <c r="Q177" s="77">
        <v>0</v>
      </c>
      <c r="R177" s="78">
        <v>17.5</v>
      </c>
      <c r="S177" s="56">
        <f>SUM(LARGE(B177:Q177,{1,2,3,4,5,6,7,8,9,10}))</f>
        <v>17.5</v>
      </c>
      <c r="T177" s="1">
        <f t="shared" si="30"/>
        <v>170</v>
      </c>
      <c r="U177" s="49">
        <f t="shared" si="31"/>
        <v>2.9166666666666665</v>
      </c>
      <c r="V177" s="50">
        <f t="shared" si="32"/>
        <v>0</v>
      </c>
      <c r="W177" s="50">
        <f t="shared" si="33"/>
        <v>6</v>
      </c>
      <c r="X177" s="50">
        <f t="shared" si="34"/>
        <v>0</v>
      </c>
      <c r="Y177" s="51">
        <f t="shared" si="35"/>
        <v>0</v>
      </c>
    </row>
    <row r="178" spans="1:25">
      <c r="A178" t="s">
        <v>291</v>
      </c>
      <c r="B178" s="1">
        <v>0</v>
      </c>
      <c r="C178" s="1">
        <v>3.5</v>
      </c>
      <c r="D178" s="1">
        <v>0</v>
      </c>
      <c r="E178" s="1">
        <v>2.5</v>
      </c>
      <c r="F178" s="1">
        <v>5</v>
      </c>
      <c r="G178" s="1">
        <v>7</v>
      </c>
      <c r="H178" s="1">
        <v>6</v>
      </c>
      <c r="I178" s="1">
        <v>0</v>
      </c>
      <c r="J178" s="1">
        <v>5</v>
      </c>
      <c r="K178" s="1">
        <v>6.5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55">
        <v>35.5</v>
      </c>
    </row>
    <row r="179" spans="1:25">
      <c r="A179" s="25" t="s">
        <v>292</v>
      </c>
      <c r="B179" s="1">
        <v>0</v>
      </c>
      <c r="C179" s="1">
        <v>0</v>
      </c>
      <c r="D179" s="1">
        <v>7.5</v>
      </c>
      <c r="E179" s="1">
        <v>5</v>
      </c>
      <c r="F179" s="1">
        <v>6</v>
      </c>
      <c r="G179" s="1">
        <v>0</v>
      </c>
      <c r="H179" s="1">
        <v>0</v>
      </c>
      <c r="I179" s="1">
        <v>0</v>
      </c>
      <c r="J179" s="1">
        <v>7.5</v>
      </c>
      <c r="K179" s="1">
        <v>6.5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55">
        <v>32.5</v>
      </c>
    </row>
    <row r="191" spans="1:25">
      <c r="O191" s="1" t="s">
        <v>293</v>
      </c>
    </row>
  </sheetData>
  <sortState xmlns:xlrd2="http://schemas.microsoft.com/office/spreadsheetml/2017/richdata2" ref="A3:Y177">
    <sortCondition descending="1" ref="S3:S177"/>
  </sortState>
  <mergeCells count="1">
    <mergeCell ref="U1:Y1"/>
  </mergeCells>
  <conditionalFormatting sqref="A207:A221">
    <cfRule type="duplicateValues" dxfId="1" priority="9"/>
  </conditionalFormatting>
  <conditionalFormatting sqref="A178:A206">
    <cfRule type="duplicateValues" dxfId="0" priority="10"/>
  </conditionalFormatting>
  <hyperlinks>
    <hyperlink ref="B3" r:id="rId1" display="https://secure.gcmtotalsolutions.com/league/reports/standingsDetails.aspx?golferID=2739&amp;weekNum=1&amp;aID=26" xr:uid="{267035B3-A341-4F77-B007-4816FFBE0131}"/>
    <hyperlink ref="C3" r:id="rId2" display="https://secure.gcmtotalsolutions.com/league/reports/standingsDetails.aspx?golferID=2739&amp;weekNum=2&amp;aID=26" xr:uid="{26BE2CB5-3383-4317-B552-01C44A65CB28}"/>
    <hyperlink ref="D3" r:id="rId3" display="https://secure.gcmtotalsolutions.com/league/reports/standingsDetails.aspx?golferID=2739&amp;weekNum=3&amp;aID=26" xr:uid="{D53D71A4-7048-40F4-BF36-210124D74C9A}"/>
    <hyperlink ref="E3" r:id="rId4" display="https://secure.gcmtotalsolutions.com/league/reports/standingsDetails.aspx?golferID=2739&amp;weekNum=4&amp;aID=26" xr:uid="{495E9C39-6D55-443B-B21E-2F4A00CC6E6B}"/>
    <hyperlink ref="F3" r:id="rId5" display="https://secure.gcmtotalsolutions.com/league/reports/standingsDetails.aspx?golferID=2739&amp;weekNum=5&amp;aID=26" xr:uid="{213EED0D-0297-4BC8-B662-65AF069117E8}"/>
    <hyperlink ref="G3" r:id="rId6" display="https://secure.gcmtotalsolutions.com/league/reports/standingsDetails.aspx?golferID=2739&amp;weekNum=6&amp;aID=26" xr:uid="{5D5F87AE-1002-49BA-B4C2-B6A6A88D802A}"/>
    <hyperlink ref="H3" r:id="rId7" display="https://secure.gcmtotalsolutions.com/league/reports/standingsDetails.aspx?golferID=2739&amp;weekNum=7&amp;aID=26" xr:uid="{0FC37B1B-E57F-45D7-885F-25534E931939}"/>
    <hyperlink ref="I3" r:id="rId8" display="https://secure.gcmtotalsolutions.com/league/reports/standingsDetails.aspx?golferID=2739&amp;weekNum=8&amp;aID=26" xr:uid="{2926AB4A-626B-4951-85BD-ECB63A677D06}"/>
    <hyperlink ref="J3" r:id="rId9" display="https://secure.gcmtotalsolutions.com/league/reports/standingsDetails.aspx?golferID=2739&amp;weekNum=9&amp;aID=26" xr:uid="{6D71329D-078E-4270-9550-302E1CA8CCBC}"/>
    <hyperlink ref="K3" r:id="rId10" display="https://secure.gcmtotalsolutions.com/league/reports/standingsDetails.aspx?golferID=2739&amp;weekNum=10&amp;aID=26" xr:uid="{33108661-AD59-43EB-AB19-9B586CB65C29}"/>
    <hyperlink ref="L3" r:id="rId11" display="https://secure.gcmtotalsolutions.com/league/reports/standingsDetails.aspx?golferID=2739&amp;weekNum=11&amp;aID=26" xr:uid="{44ACB76E-F1A8-4169-8B70-D5A5D5547B3F}"/>
    <hyperlink ref="M3" r:id="rId12" display="https://secure.gcmtotalsolutions.com/league/reports/standingsDetails.aspx?golferID=2739&amp;weekNum=12&amp;aID=26" xr:uid="{39F138F5-C06A-4DE9-9480-8D9FA070C5DC}"/>
    <hyperlink ref="N3" r:id="rId13" display="https://secure.gcmtotalsolutions.com/league/reports/standingsDetails.aspx?golferID=2739&amp;weekNum=13&amp;aID=26" xr:uid="{57C75893-DFF7-42BD-B27E-4E1B3109FEE2}"/>
    <hyperlink ref="O3" r:id="rId14" display="https://secure.gcmtotalsolutions.com/league/reports/standingsDetails.aspx?golferID=2739&amp;weekNum=14&amp;aID=26" xr:uid="{73B5CE74-09E5-46BC-B5E5-A6E0879E0EFD}"/>
    <hyperlink ref="P3" r:id="rId15" display="https://secure.gcmtotalsolutions.com/league/reports/standingsDetails.aspx?golferID=2739&amp;weekNum=15&amp;aID=26" xr:uid="{3F3864DE-7160-403A-976B-5463E64EDA06}"/>
    <hyperlink ref="Q3" r:id="rId16" display="https://secure.gcmtotalsolutions.com/league/reports/standingsDetails.aspx?golferID=2739&amp;weekNum=16&amp;aID=26" xr:uid="{9E899C34-54ED-4FBF-8B57-DC8E92303999}"/>
    <hyperlink ref="B4" r:id="rId17" display="https://secure.gcmtotalsolutions.com/league/reports/standingsDetails.aspx?golferID=2740&amp;weekNum=1&amp;aID=26" xr:uid="{3052845C-7AB9-4663-9675-DCC8F413D737}"/>
    <hyperlink ref="C4" r:id="rId18" display="https://secure.gcmtotalsolutions.com/league/reports/standingsDetails.aspx?golferID=2740&amp;weekNum=2&amp;aID=26" xr:uid="{235BCDA5-F509-45B6-B353-D1023D5B3B4A}"/>
    <hyperlink ref="D4" r:id="rId19" display="https://secure.gcmtotalsolutions.com/league/reports/standingsDetails.aspx?golferID=2740&amp;weekNum=3&amp;aID=26" xr:uid="{3CF814C1-1E6C-474D-AFCC-DAF2350CFA6A}"/>
    <hyperlink ref="E4" r:id="rId20" display="https://secure.gcmtotalsolutions.com/league/reports/standingsDetails.aspx?golferID=2740&amp;weekNum=4&amp;aID=26" xr:uid="{C1834492-F7E7-4DA1-8BD7-9EEB6D89681F}"/>
    <hyperlink ref="F4" r:id="rId21" display="https://secure.gcmtotalsolutions.com/league/reports/standingsDetails.aspx?golferID=2740&amp;weekNum=5&amp;aID=26" xr:uid="{0CA791B4-F956-4D26-BC5E-884781296FA9}"/>
    <hyperlink ref="G4" r:id="rId22" display="https://secure.gcmtotalsolutions.com/league/reports/standingsDetails.aspx?golferID=2740&amp;weekNum=6&amp;aID=26" xr:uid="{F9A1C625-B525-4B2E-A671-BCBB0E4E4C32}"/>
    <hyperlink ref="H4" r:id="rId23" display="https://secure.gcmtotalsolutions.com/league/reports/standingsDetails.aspx?golferID=2740&amp;weekNum=7&amp;aID=26" xr:uid="{5226C153-E825-43AF-B4CD-0670521A8796}"/>
    <hyperlink ref="I4" r:id="rId24" display="https://secure.gcmtotalsolutions.com/league/reports/standingsDetails.aspx?golferID=2740&amp;weekNum=8&amp;aID=26" xr:uid="{C4F1F8FD-91DB-4C55-9E62-FFB2927487E8}"/>
    <hyperlink ref="J4" r:id="rId25" display="https://secure.gcmtotalsolutions.com/league/reports/standingsDetails.aspx?golferID=2740&amp;weekNum=9&amp;aID=26" xr:uid="{4E161E19-25E5-47CA-9331-30A24DD3F930}"/>
    <hyperlink ref="K4" r:id="rId26" display="https://secure.gcmtotalsolutions.com/league/reports/standingsDetails.aspx?golferID=2740&amp;weekNum=10&amp;aID=26" xr:uid="{DFC094C7-4D86-491D-987B-1722DB417CEC}"/>
    <hyperlink ref="L4" r:id="rId27" display="https://secure.gcmtotalsolutions.com/league/reports/standingsDetails.aspx?golferID=2740&amp;weekNum=11&amp;aID=26" xr:uid="{ABA77829-D816-4A82-8AA4-25CD9C895278}"/>
    <hyperlink ref="M4" r:id="rId28" display="https://secure.gcmtotalsolutions.com/league/reports/standingsDetails.aspx?golferID=2740&amp;weekNum=12&amp;aID=26" xr:uid="{FFEB09A8-3260-4EEC-9FBC-3DB70B1F27ED}"/>
    <hyperlink ref="N4" r:id="rId29" display="https://secure.gcmtotalsolutions.com/league/reports/standingsDetails.aspx?golferID=2740&amp;weekNum=13&amp;aID=26" xr:uid="{5E690FF0-9BE0-4C2C-B51F-8C0283396270}"/>
    <hyperlink ref="O4" r:id="rId30" display="https://secure.gcmtotalsolutions.com/league/reports/standingsDetails.aspx?golferID=2740&amp;weekNum=14&amp;aID=26" xr:uid="{05065E1D-FC42-4636-AA42-5D111AFEE2A9}"/>
    <hyperlink ref="P4" r:id="rId31" display="https://secure.gcmtotalsolutions.com/league/reports/standingsDetails.aspx?golferID=2740&amp;weekNum=15&amp;aID=26" xr:uid="{7CEE3C96-9C8A-4336-A424-383DFFCE27E8}"/>
    <hyperlink ref="Q4" r:id="rId32" display="https://secure.gcmtotalsolutions.com/league/reports/standingsDetails.aspx?golferID=2740&amp;weekNum=16&amp;aID=26" xr:uid="{9FB9F916-99BD-4771-AED4-9BF259FF0EA0}"/>
    <hyperlink ref="B5" r:id="rId33" display="https://secure.gcmtotalsolutions.com/league/reports/standingsDetails.aspx?golferID=2741&amp;weekNum=1&amp;aID=26" xr:uid="{36549B11-C018-4932-8B67-46E71565307A}"/>
    <hyperlink ref="C5" r:id="rId34" display="https://secure.gcmtotalsolutions.com/league/reports/standingsDetails.aspx?golferID=2741&amp;weekNum=2&amp;aID=26" xr:uid="{5BDD773E-D7FA-48A8-BD44-5CB809192FA0}"/>
    <hyperlink ref="D5" r:id="rId35" display="https://secure.gcmtotalsolutions.com/league/reports/standingsDetails.aspx?golferID=2741&amp;weekNum=3&amp;aID=26" xr:uid="{23CB8D89-8F1A-4A44-B25F-89930E8FF4AA}"/>
    <hyperlink ref="E5" r:id="rId36" display="https://secure.gcmtotalsolutions.com/league/reports/standingsDetails.aspx?golferID=2741&amp;weekNum=4&amp;aID=26" xr:uid="{458822E3-89EA-4B41-A48C-F5C2A449B1A7}"/>
    <hyperlink ref="F5" r:id="rId37" display="https://secure.gcmtotalsolutions.com/league/reports/standingsDetails.aspx?golferID=2741&amp;weekNum=5&amp;aID=26" xr:uid="{095372F8-C0F6-43C2-B1BB-0E0EC1CE2E46}"/>
    <hyperlink ref="G5" r:id="rId38" display="https://secure.gcmtotalsolutions.com/league/reports/standingsDetails.aspx?golferID=2741&amp;weekNum=6&amp;aID=26" xr:uid="{C4857368-8EC3-4C27-876A-805EA5232A6D}"/>
    <hyperlink ref="H5" r:id="rId39" display="https://secure.gcmtotalsolutions.com/league/reports/standingsDetails.aspx?golferID=2741&amp;weekNum=7&amp;aID=26" xr:uid="{AF7F3E44-5E7F-49B8-9A3A-C77F9E518C95}"/>
    <hyperlink ref="I5" r:id="rId40" display="https://secure.gcmtotalsolutions.com/league/reports/standingsDetails.aspx?golferID=2741&amp;weekNum=8&amp;aID=26" xr:uid="{7A71CF22-A087-41A0-97B5-931B41623705}"/>
    <hyperlink ref="J5" r:id="rId41" display="https://secure.gcmtotalsolutions.com/league/reports/standingsDetails.aspx?golferID=2741&amp;weekNum=9&amp;aID=26" xr:uid="{B05C4457-6A88-4B7A-90C6-A8E04B3DEF4D}"/>
    <hyperlink ref="K5" r:id="rId42" display="https://secure.gcmtotalsolutions.com/league/reports/standingsDetails.aspx?golferID=2741&amp;weekNum=10&amp;aID=26" xr:uid="{5FE96C97-FAF0-4B92-A992-D2C894EB8F1E}"/>
    <hyperlink ref="L5" r:id="rId43" display="https://secure.gcmtotalsolutions.com/league/reports/standingsDetails.aspx?golferID=2741&amp;weekNum=11&amp;aID=26" xr:uid="{848F88BD-D4FB-4ADE-A99E-06E75331B185}"/>
    <hyperlink ref="M5" r:id="rId44" display="https://secure.gcmtotalsolutions.com/league/reports/standingsDetails.aspx?golferID=2741&amp;weekNum=12&amp;aID=26" xr:uid="{3E405B0E-09AD-4A24-8D3A-CB16A90D5648}"/>
    <hyperlink ref="N5" r:id="rId45" display="https://secure.gcmtotalsolutions.com/league/reports/standingsDetails.aspx?golferID=2741&amp;weekNum=13&amp;aID=26" xr:uid="{06D03A94-0760-4F4D-A8BD-24BE83704181}"/>
    <hyperlink ref="O5" r:id="rId46" display="https://secure.gcmtotalsolutions.com/league/reports/standingsDetails.aspx?golferID=2741&amp;weekNum=14&amp;aID=26" xr:uid="{2803E76A-E9F9-4E59-9953-4C5B7DE71F1F}"/>
    <hyperlink ref="P5" r:id="rId47" display="https://secure.gcmtotalsolutions.com/league/reports/standingsDetails.aspx?golferID=2741&amp;weekNum=15&amp;aID=26" xr:uid="{DF0FB9D2-56F7-466D-A2B3-5A80222DBDFE}"/>
    <hyperlink ref="Q5" r:id="rId48" display="https://secure.gcmtotalsolutions.com/league/reports/standingsDetails.aspx?golferID=2741&amp;weekNum=16&amp;aID=26" xr:uid="{0FD3FC5B-B7E4-4D07-AA1C-0DA00FB14631}"/>
    <hyperlink ref="B6" r:id="rId49" display="https://secure.gcmtotalsolutions.com/league/reports/standingsDetails.aspx?golferID=2742&amp;weekNum=1&amp;aID=26" xr:uid="{230C21AB-1D73-4C28-953A-142DF50EBEA2}"/>
    <hyperlink ref="C6" r:id="rId50" display="https://secure.gcmtotalsolutions.com/league/reports/standingsDetails.aspx?golferID=2742&amp;weekNum=2&amp;aID=26" xr:uid="{F952DF22-4996-4D8B-AD96-0038849AE6E4}"/>
    <hyperlink ref="D6" r:id="rId51" display="https://secure.gcmtotalsolutions.com/league/reports/standingsDetails.aspx?golferID=2742&amp;weekNum=3&amp;aID=26" xr:uid="{A7DC81C4-D80D-4D8E-B7CD-1112A8AAFF0D}"/>
    <hyperlink ref="E6" r:id="rId52" display="https://secure.gcmtotalsolutions.com/league/reports/standingsDetails.aspx?golferID=2742&amp;weekNum=4&amp;aID=26" xr:uid="{F4B540D7-B994-469F-9BCE-3175539FA157}"/>
    <hyperlink ref="F6" r:id="rId53" display="https://secure.gcmtotalsolutions.com/league/reports/standingsDetails.aspx?golferID=2742&amp;weekNum=5&amp;aID=26" xr:uid="{0F731684-7663-48B6-9D4D-427307D832E5}"/>
    <hyperlink ref="G6" r:id="rId54" display="https://secure.gcmtotalsolutions.com/league/reports/standingsDetails.aspx?golferID=2742&amp;weekNum=6&amp;aID=26" xr:uid="{1335A8D4-FD39-44C8-8719-857A24D33C06}"/>
    <hyperlink ref="H6" r:id="rId55" display="https://secure.gcmtotalsolutions.com/league/reports/standingsDetails.aspx?golferID=2742&amp;weekNum=7&amp;aID=26" xr:uid="{0014E0CF-E525-4730-9D70-72ED25FF2794}"/>
    <hyperlink ref="I6" r:id="rId56" display="https://secure.gcmtotalsolutions.com/league/reports/standingsDetails.aspx?golferID=2742&amp;weekNum=8&amp;aID=26" xr:uid="{4B8703BF-CE8B-4743-97EF-1DAE981860AE}"/>
    <hyperlink ref="J6" r:id="rId57" display="https://secure.gcmtotalsolutions.com/league/reports/standingsDetails.aspx?golferID=2742&amp;weekNum=9&amp;aID=26" xr:uid="{D705C1FD-E509-44E4-8C2F-B747AD854CC9}"/>
    <hyperlink ref="K6" r:id="rId58" display="https://secure.gcmtotalsolutions.com/league/reports/standingsDetails.aspx?golferID=2742&amp;weekNum=10&amp;aID=26" xr:uid="{C459A4B3-DC36-4C2B-AD07-C805C2079675}"/>
    <hyperlink ref="L6" r:id="rId59" display="https://secure.gcmtotalsolutions.com/league/reports/standingsDetails.aspx?golferID=2742&amp;weekNum=11&amp;aID=26" xr:uid="{4A1912CC-2EB4-4F3C-B7B9-8B8D7FBA6035}"/>
    <hyperlink ref="M6" r:id="rId60" display="https://secure.gcmtotalsolutions.com/league/reports/standingsDetails.aspx?golferID=2742&amp;weekNum=12&amp;aID=26" xr:uid="{10330878-7DE9-47C5-A5FA-0F5F92538302}"/>
    <hyperlink ref="N6" r:id="rId61" display="https://secure.gcmtotalsolutions.com/league/reports/standingsDetails.aspx?golferID=2742&amp;weekNum=13&amp;aID=26" xr:uid="{45BD8CAB-072B-4C5B-A83B-675FB4BF6979}"/>
    <hyperlink ref="O6" r:id="rId62" display="https://secure.gcmtotalsolutions.com/league/reports/standingsDetails.aspx?golferID=2742&amp;weekNum=14&amp;aID=26" xr:uid="{040C9D3F-1624-48F5-BACA-9F0A3127C40F}"/>
    <hyperlink ref="P6" r:id="rId63" display="https://secure.gcmtotalsolutions.com/league/reports/standingsDetails.aspx?golferID=2742&amp;weekNum=15&amp;aID=26" xr:uid="{84EF1D27-3077-4C99-ADF6-FBD6E15E030E}"/>
    <hyperlink ref="Q6" r:id="rId64" display="https://secure.gcmtotalsolutions.com/league/reports/standingsDetails.aspx?golferID=2742&amp;weekNum=16&amp;aID=26" xr:uid="{56E87027-0DA0-4D91-A2C9-8B7E23910D10}"/>
    <hyperlink ref="B7" r:id="rId65" display="https://secure.gcmtotalsolutions.com/league/reports/standingsDetails.aspx?golferID=2743&amp;weekNum=1&amp;aID=26" xr:uid="{1A181741-07CA-4EA2-A5BA-4EC4D81BA743}"/>
    <hyperlink ref="C7" r:id="rId66" display="https://secure.gcmtotalsolutions.com/league/reports/standingsDetails.aspx?golferID=2743&amp;weekNum=2&amp;aID=26" xr:uid="{92846FFA-8D08-43FD-9415-B04A5424B7EE}"/>
    <hyperlink ref="D7" r:id="rId67" display="https://secure.gcmtotalsolutions.com/league/reports/standingsDetails.aspx?golferID=2743&amp;weekNum=3&amp;aID=26" xr:uid="{E46FA1BC-0F59-4082-8094-F276370BDD6F}"/>
    <hyperlink ref="E7" r:id="rId68" display="https://secure.gcmtotalsolutions.com/league/reports/standingsDetails.aspx?golferID=2743&amp;weekNum=4&amp;aID=26" xr:uid="{ED302925-8EB4-477F-8182-7CE97A35BEEC}"/>
    <hyperlink ref="F7" r:id="rId69" display="https://secure.gcmtotalsolutions.com/league/reports/standingsDetails.aspx?golferID=2743&amp;weekNum=5&amp;aID=26" xr:uid="{3CB0367B-F992-444D-A843-49BD94D57EF0}"/>
    <hyperlink ref="G7" r:id="rId70" display="https://secure.gcmtotalsolutions.com/league/reports/standingsDetails.aspx?golferID=2743&amp;weekNum=6&amp;aID=26" xr:uid="{DCE91330-5A12-4898-BCA2-197C690690F6}"/>
    <hyperlink ref="H7" r:id="rId71" display="https://secure.gcmtotalsolutions.com/league/reports/standingsDetails.aspx?golferID=2743&amp;weekNum=7&amp;aID=26" xr:uid="{6C109F76-2373-4D58-9068-F695FD6B3BD5}"/>
    <hyperlink ref="I7" r:id="rId72" display="https://secure.gcmtotalsolutions.com/league/reports/standingsDetails.aspx?golferID=2743&amp;weekNum=8&amp;aID=26" xr:uid="{27944EA4-F716-4BD1-A947-456427D917A8}"/>
    <hyperlink ref="J7" r:id="rId73" display="https://secure.gcmtotalsolutions.com/league/reports/standingsDetails.aspx?golferID=2743&amp;weekNum=9&amp;aID=26" xr:uid="{4D8A443A-857E-4FEC-B841-ABD7CEC4C882}"/>
    <hyperlink ref="K7" r:id="rId74" display="https://secure.gcmtotalsolutions.com/league/reports/standingsDetails.aspx?golferID=2743&amp;weekNum=10&amp;aID=26" xr:uid="{1911B85B-763E-417D-98F0-A22D9FF1C45C}"/>
    <hyperlink ref="L7" r:id="rId75" display="https://secure.gcmtotalsolutions.com/league/reports/standingsDetails.aspx?golferID=2743&amp;weekNum=11&amp;aID=26" xr:uid="{A4B09444-6EED-452E-9BA5-04BB7A0FD75A}"/>
    <hyperlink ref="M7" r:id="rId76" display="https://secure.gcmtotalsolutions.com/league/reports/standingsDetails.aspx?golferID=2743&amp;weekNum=12&amp;aID=26" xr:uid="{17FFC208-7341-4E84-BDA5-EF67AF4762CD}"/>
    <hyperlink ref="N7" r:id="rId77" display="https://secure.gcmtotalsolutions.com/league/reports/standingsDetails.aspx?golferID=2743&amp;weekNum=13&amp;aID=26" xr:uid="{53BA7161-19EE-4700-AEAA-9C067DB8B6A9}"/>
    <hyperlink ref="O7" r:id="rId78" display="https://secure.gcmtotalsolutions.com/league/reports/standingsDetails.aspx?golferID=2743&amp;weekNum=14&amp;aID=26" xr:uid="{75B34729-87AF-47F5-BB5A-CE4F7E5FBAAB}"/>
    <hyperlink ref="P7" r:id="rId79" display="https://secure.gcmtotalsolutions.com/league/reports/standingsDetails.aspx?golferID=2743&amp;weekNum=15&amp;aID=26" xr:uid="{8DA5CC9D-4829-424D-B064-CF73F67C459F}"/>
    <hyperlink ref="Q7" r:id="rId80" display="https://secure.gcmtotalsolutions.com/league/reports/standingsDetails.aspx?golferID=2743&amp;weekNum=16&amp;aID=26" xr:uid="{AAAB594C-DC14-49D8-B2BE-A96F4EDFD304}"/>
    <hyperlink ref="B8" r:id="rId81" display="https://secure.gcmtotalsolutions.com/league/reports/standingsDetails.aspx?golferID=2746&amp;weekNum=1&amp;aID=26" xr:uid="{0B831CC8-5BDE-4EEE-95A4-7C29A641C52F}"/>
    <hyperlink ref="C8" r:id="rId82" display="https://secure.gcmtotalsolutions.com/league/reports/standingsDetails.aspx?golferID=2746&amp;weekNum=2&amp;aID=26" xr:uid="{45FB207C-D2D9-4B48-A653-D1D0784FDD5E}"/>
    <hyperlink ref="D8" r:id="rId83" display="https://secure.gcmtotalsolutions.com/league/reports/standingsDetails.aspx?golferID=2746&amp;weekNum=3&amp;aID=26" xr:uid="{9F8CD87A-8DAE-4B61-9E1F-2D9161C52D8A}"/>
    <hyperlink ref="E8" r:id="rId84" display="https://secure.gcmtotalsolutions.com/league/reports/standingsDetails.aspx?golferID=2746&amp;weekNum=4&amp;aID=26" xr:uid="{E8330D20-E2CB-4578-87B8-BB4D4F8BD8E6}"/>
    <hyperlink ref="F8" r:id="rId85" display="https://secure.gcmtotalsolutions.com/league/reports/standingsDetails.aspx?golferID=2746&amp;weekNum=5&amp;aID=26" xr:uid="{70332E65-1A44-430A-8988-29A42C1D4900}"/>
    <hyperlink ref="G8" r:id="rId86" display="https://secure.gcmtotalsolutions.com/league/reports/standingsDetails.aspx?golferID=2746&amp;weekNum=6&amp;aID=26" xr:uid="{0734AB7E-926A-478E-8A88-502A54D43CEB}"/>
    <hyperlink ref="H8" r:id="rId87" display="https://secure.gcmtotalsolutions.com/league/reports/standingsDetails.aspx?golferID=2746&amp;weekNum=7&amp;aID=26" xr:uid="{E30E8A89-C3D3-43C2-9464-A83ADE506700}"/>
    <hyperlink ref="I8" r:id="rId88" display="https://secure.gcmtotalsolutions.com/league/reports/standingsDetails.aspx?golferID=2746&amp;weekNum=8&amp;aID=26" xr:uid="{923EC667-A08F-4AFB-A6F9-2C22B7FDC57C}"/>
    <hyperlink ref="J8" r:id="rId89" display="https://secure.gcmtotalsolutions.com/league/reports/standingsDetails.aspx?golferID=2746&amp;weekNum=9&amp;aID=26" xr:uid="{602A08A2-2B6D-45C0-BBE0-AED88DEB98CC}"/>
    <hyperlink ref="K8" r:id="rId90" display="https://secure.gcmtotalsolutions.com/league/reports/standingsDetails.aspx?golferID=2746&amp;weekNum=10&amp;aID=26" xr:uid="{C06CE1E0-8A70-4EA2-9D8C-27CB1A43CF66}"/>
    <hyperlink ref="L8" r:id="rId91" display="https://secure.gcmtotalsolutions.com/league/reports/standingsDetails.aspx?golferID=2746&amp;weekNum=11&amp;aID=26" xr:uid="{4D4A8183-FF48-416C-BD7C-35EA8194005C}"/>
    <hyperlink ref="M8" r:id="rId92" display="https://secure.gcmtotalsolutions.com/league/reports/standingsDetails.aspx?golferID=2746&amp;weekNum=12&amp;aID=26" xr:uid="{B92A5401-77DD-49F9-8C6F-5B1621CB95E1}"/>
    <hyperlink ref="N8" r:id="rId93" display="https://secure.gcmtotalsolutions.com/league/reports/standingsDetails.aspx?golferID=2746&amp;weekNum=13&amp;aID=26" xr:uid="{561AC78A-B323-43CC-B8E6-36D651AB1330}"/>
    <hyperlink ref="O8" r:id="rId94" display="https://secure.gcmtotalsolutions.com/league/reports/standingsDetails.aspx?golferID=2746&amp;weekNum=14&amp;aID=26" xr:uid="{E6BDDAFF-6311-483E-B06C-C2605F1D4CAE}"/>
    <hyperlink ref="P8" r:id="rId95" display="https://secure.gcmtotalsolutions.com/league/reports/standingsDetails.aspx?golferID=2746&amp;weekNum=15&amp;aID=26" xr:uid="{9E6BF40C-7A79-43DF-AB4B-1D796DDB9CC7}"/>
    <hyperlink ref="Q8" r:id="rId96" display="https://secure.gcmtotalsolutions.com/league/reports/standingsDetails.aspx?golferID=2746&amp;weekNum=16&amp;aID=26" xr:uid="{EB15A296-70AE-40FE-AB49-09AE5686043F}"/>
    <hyperlink ref="B9" r:id="rId97" display="https://secure.gcmtotalsolutions.com/league/reports/standingsDetails.aspx?golferID=2745&amp;weekNum=1&amp;aID=26" xr:uid="{388F35C0-BDC2-401D-9CAB-FB250C3DDB32}"/>
    <hyperlink ref="C9" r:id="rId98" display="https://secure.gcmtotalsolutions.com/league/reports/standingsDetails.aspx?golferID=2745&amp;weekNum=2&amp;aID=26" xr:uid="{12181D7A-1E20-4F3F-824F-7042D15371B6}"/>
    <hyperlink ref="D9" r:id="rId99" display="https://secure.gcmtotalsolutions.com/league/reports/standingsDetails.aspx?golferID=2745&amp;weekNum=3&amp;aID=26" xr:uid="{20B4F93F-EC42-445B-A5C3-AE3CAE6E5C14}"/>
    <hyperlink ref="E9" r:id="rId100" display="https://secure.gcmtotalsolutions.com/league/reports/standingsDetails.aspx?golferID=2745&amp;weekNum=4&amp;aID=26" xr:uid="{A116AE0A-3F82-4414-99AF-F54C4A98DA7D}"/>
    <hyperlink ref="F9" r:id="rId101" display="https://secure.gcmtotalsolutions.com/league/reports/standingsDetails.aspx?golferID=2745&amp;weekNum=5&amp;aID=26" xr:uid="{AC77420B-0E62-41FE-AC4E-5A092F6519B1}"/>
    <hyperlink ref="G9" r:id="rId102" display="https://secure.gcmtotalsolutions.com/league/reports/standingsDetails.aspx?golferID=2745&amp;weekNum=6&amp;aID=26" xr:uid="{C616568E-BF59-4552-A345-A6E729D6A6AA}"/>
    <hyperlink ref="H9" r:id="rId103" display="https://secure.gcmtotalsolutions.com/league/reports/standingsDetails.aspx?golferID=2745&amp;weekNum=7&amp;aID=26" xr:uid="{8A39C777-CD3C-4C94-8AB3-58E15A5D36BC}"/>
    <hyperlink ref="I9" r:id="rId104" display="https://secure.gcmtotalsolutions.com/league/reports/standingsDetails.aspx?golferID=2745&amp;weekNum=8&amp;aID=26" xr:uid="{9E6572A4-AF36-45D7-A362-48F48DC390A8}"/>
    <hyperlink ref="J9" r:id="rId105" display="https://secure.gcmtotalsolutions.com/league/reports/standingsDetails.aspx?golferID=2745&amp;weekNum=9&amp;aID=26" xr:uid="{EA41B49E-4314-4E57-B328-0F45D84DC26E}"/>
    <hyperlink ref="K9" r:id="rId106" display="https://secure.gcmtotalsolutions.com/league/reports/standingsDetails.aspx?golferID=2745&amp;weekNum=10&amp;aID=26" xr:uid="{538AA030-B9E9-4137-BDB1-53EC2BF119C9}"/>
    <hyperlink ref="L9" r:id="rId107" display="https://secure.gcmtotalsolutions.com/league/reports/standingsDetails.aspx?golferID=2745&amp;weekNum=11&amp;aID=26" xr:uid="{7DB8E5C3-CC4B-4EDE-8D04-D1D593EA9E9B}"/>
    <hyperlink ref="M9" r:id="rId108" display="https://secure.gcmtotalsolutions.com/league/reports/standingsDetails.aspx?golferID=2745&amp;weekNum=12&amp;aID=26" xr:uid="{48738D79-EC72-4DFE-A794-AE103884544F}"/>
    <hyperlink ref="N9" r:id="rId109" display="https://secure.gcmtotalsolutions.com/league/reports/standingsDetails.aspx?golferID=2745&amp;weekNum=13&amp;aID=26" xr:uid="{23DA6290-AA09-466B-A981-DC74FC3F5CBD}"/>
    <hyperlink ref="O9" r:id="rId110" display="https://secure.gcmtotalsolutions.com/league/reports/standingsDetails.aspx?golferID=2745&amp;weekNum=14&amp;aID=26" xr:uid="{2BDD416E-58D4-4350-B93B-AC9E8B45D377}"/>
    <hyperlink ref="P9" r:id="rId111" display="https://secure.gcmtotalsolutions.com/league/reports/standingsDetails.aspx?golferID=2745&amp;weekNum=15&amp;aID=26" xr:uid="{324C1D76-4F47-4E0D-BA2B-43B1749047D7}"/>
    <hyperlink ref="Q9" r:id="rId112" display="https://secure.gcmtotalsolutions.com/league/reports/standingsDetails.aspx?golferID=2745&amp;weekNum=16&amp;aID=26" xr:uid="{F8C407EC-C5A7-4B8E-B358-56A04DF70AD0}"/>
    <hyperlink ref="B10" r:id="rId113" display="https://secure.gcmtotalsolutions.com/league/reports/standingsDetails.aspx?golferID=2747&amp;weekNum=1&amp;aID=26" xr:uid="{42583FA3-2309-4AAD-8634-58EF66015778}"/>
    <hyperlink ref="C10" r:id="rId114" display="https://secure.gcmtotalsolutions.com/league/reports/standingsDetails.aspx?golferID=2747&amp;weekNum=2&amp;aID=26" xr:uid="{2D3B403D-D5DD-4A2A-B2F4-1353567D1D99}"/>
    <hyperlink ref="D10" r:id="rId115" display="https://secure.gcmtotalsolutions.com/league/reports/standingsDetails.aspx?golferID=2747&amp;weekNum=3&amp;aID=26" xr:uid="{E710811B-FA1B-4E37-8AD0-E5D0033D8D60}"/>
    <hyperlink ref="E10" r:id="rId116" display="https://secure.gcmtotalsolutions.com/league/reports/standingsDetails.aspx?golferID=2747&amp;weekNum=4&amp;aID=26" xr:uid="{9E7C6E7F-0F8C-4C51-9CC7-AB59B5FFC539}"/>
    <hyperlink ref="F10" r:id="rId117" display="https://secure.gcmtotalsolutions.com/league/reports/standingsDetails.aspx?golferID=2747&amp;weekNum=5&amp;aID=26" xr:uid="{4C3B9598-1A3A-4D71-B22F-6025E4930BA3}"/>
    <hyperlink ref="G10" r:id="rId118" display="https://secure.gcmtotalsolutions.com/league/reports/standingsDetails.aspx?golferID=2747&amp;weekNum=6&amp;aID=26" xr:uid="{860823DA-1CDE-4719-BCF9-11C770E05C6F}"/>
    <hyperlink ref="H10" r:id="rId119" display="https://secure.gcmtotalsolutions.com/league/reports/standingsDetails.aspx?golferID=2747&amp;weekNum=7&amp;aID=26" xr:uid="{C18554D1-ABF1-4EC7-93E3-E5AFE415427B}"/>
    <hyperlink ref="I10" r:id="rId120" display="https://secure.gcmtotalsolutions.com/league/reports/standingsDetails.aspx?golferID=2747&amp;weekNum=8&amp;aID=26" xr:uid="{D4543428-96E8-4DBA-A1BD-E43CF98BB6E6}"/>
    <hyperlink ref="J10" r:id="rId121" display="https://secure.gcmtotalsolutions.com/league/reports/standingsDetails.aspx?golferID=2747&amp;weekNum=9&amp;aID=26" xr:uid="{ECA09AAA-B262-41B3-82F8-44EF0720E04C}"/>
    <hyperlink ref="K10" r:id="rId122" display="https://secure.gcmtotalsolutions.com/league/reports/standingsDetails.aspx?golferID=2747&amp;weekNum=10&amp;aID=26" xr:uid="{2840E447-0963-4B20-A4B0-41B64F85B1D8}"/>
    <hyperlink ref="L10" r:id="rId123" display="https://secure.gcmtotalsolutions.com/league/reports/standingsDetails.aspx?golferID=2747&amp;weekNum=11&amp;aID=26" xr:uid="{9BFB92DE-DD33-40E2-AFA6-D18E8648C97E}"/>
    <hyperlink ref="M10" r:id="rId124" display="https://secure.gcmtotalsolutions.com/league/reports/standingsDetails.aspx?golferID=2747&amp;weekNum=12&amp;aID=26" xr:uid="{43197C82-C676-4833-854C-BBFE3652C1E0}"/>
    <hyperlink ref="N10" r:id="rId125" display="https://secure.gcmtotalsolutions.com/league/reports/standingsDetails.aspx?golferID=2747&amp;weekNum=13&amp;aID=26" xr:uid="{800494F8-F980-4AAF-81A1-2C6B9C2DD31E}"/>
    <hyperlink ref="O10" r:id="rId126" display="https://secure.gcmtotalsolutions.com/league/reports/standingsDetails.aspx?golferID=2747&amp;weekNum=14&amp;aID=26" xr:uid="{461F54A7-88DB-40EF-AD9C-199113CA97D6}"/>
    <hyperlink ref="P10" r:id="rId127" display="https://secure.gcmtotalsolutions.com/league/reports/standingsDetails.aspx?golferID=2747&amp;weekNum=15&amp;aID=26" xr:uid="{97744E2C-7A0A-4520-BAAD-4F97E2968AD5}"/>
    <hyperlink ref="Q10" r:id="rId128" display="https://secure.gcmtotalsolutions.com/league/reports/standingsDetails.aspx?golferID=2747&amp;weekNum=16&amp;aID=26" xr:uid="{99165D9B-CF78-4FE5-916A-E9A1AA6A7F54}"/>
    <hyperlink ref="B11" r:id="rId129" display="https://secure.gcmtotalsolutions.com/league/reports/standingsDetails.aspx?golferID=2748&amp;weekNum=1&amp;aID=26" xr:uid="{3FBFFB56-8187-4665-8DFF-E124393D304B}"/>
    <hyperlink ref="C11" r:id="rId130" display="https://secure.gcmtotalsolutions.com/league/reports/standingsDetails.aspx?golferID=2748&amp;weekNum=2&amp;aID=26" xr:uid="{596C67CF-10FB-464B-85A0-0228A8A8E813}"/>
    <hyperlink ref="D11" r:id="rId131" display="https://secure.gcmtotalsolutions.com/league/reports/standingsDetails.aspx?golferID=2748&amp;weekNum=3&amp;aID=26" xr:uid="{7D05B2C4-C30B-482A-9E9F-66AD5993B960}"/>
    <hyperlink ref="E11" r:id="rId132" display="https://secure.gcmtotalsolutions.com/league/reports/standingsDetails.aspx?golferID=2748&amp;weekNum=4&amp;aID=26" xr:uid="{DA157468-8F34-445F-BD06-B01CDB2B325F}"/>
    <hyperlink ref="F11" r:id="rId133" display="https://secure.gcmtotalsolutions.com/league/reports/standingsDetails.aspx?golferID=2748&amp;weekNum=5&amp;aID=26" xr:uid="{EFA16A92-EBF3-415D-9677-683927F6B694}"/>
    <hyperlink ref="G11" r:id="rId134" display="https://secure.gcmtotalsolutions.com/league/reports/standingsDetails.aspx?golferID=2748&amp;weekNum=6&amp;aID=26" xr:uid="{CC143CE6-AAB0-49AF-AC7C-DA614EC2509D}"/>
    <hyperlink ref="H11" r:id="rId135" display="https://secure.gcmtotalsolutions.com/league/reports/standingsDetails.aspx?golferID=2748&amp;weekNum=7&amp;aID=26" xr:uid="{6C71ADC5-6DD7-4DAC-BDD3-2C146AAF117F}"/>
    <hyperlink ref="I11" r:id="rId136" display="https://secure.gcmtotalsolutions.com/league/reports/standingsDetails.aspx?golferID=2748&amp;weekNum=8&amp;aID=26" xr:uid="{6AC559FA-34CE-4B37-B266-51057099E877}"/>
    <hyperlink ref="J11" r:id="rId137" display="https://secure.gcmtotalsolutions.com/league/reports/standingsDetails.aspx?golferID=2748&amp;weekNum=9&amp;aID=26" xr:uid="{6B2D8EE6-1D92-4857-BF71-4C1AA5F62A42}"/>
    <hyperlink ref="K11" r:id="rId138" display="https://secure.gcmtotalsolutions.com/league/reports/standingsDetails.aspx?golferID=2748&amp;weekNum=10&amp;aID=26" xr:uid="{D4303DBF-2FC1-4B3D-9AE2-C8466ED85E99}"/>
    <hyperlink ref="L11" r:id="rId139" display="https://secure.gcmtotalsolutions.com/league/reports/standingsDetails.aspx?golferID=2748&amp;weekNum=11&amp;aID=26" xr:uid="{D4BAE10B-C62D-4483-A3F5-5A99D328C48C}"/>
    <hyperlink ref="M11" r:id="rId140" display="https://secure.gcmtotalsolutions.com/league/reports/standingsDetails.aspx?golferID=2748&amp;weekNum=12&amp;aID=26" xr:uid="{1C328040-52A6-4DA8-B00B-81A44EC93A4B}"/>
    <hyperlink ref="N11" r:id="rId141" display="https://secure.gcmtotalsolutions.com/league/reports/standingsDetails.aspx?golferID=2748&amp;weekNum=13&amp;aID=26" xr:uid="{46F9EEA7-12CE-4AB6-8D11-521F4F61064C}"/>
    <hyperlink ref="O11" r:id="rId142" display="https://secure.gcmtotalsolutions.com/league/reports/standingsDetails.aspx?golferID=2748&amp;weekNum=14&amp;aID=26" xr:uid="{7C196569-ED65-448E-AE7C-BBAABD7C4E0A}"/>
    <hyperlink ref="P11" r:id="rId143" display="https://secure.gcmtotalsolutions.com/league/reports/standingsDetails.aspx?golferID=2748&amp;weekNum=15&amp;aID=26" xr:uid="{BC03FA7B-14A5-4CE7-A2CB-EA609542667E}"/>
    <hyperlink ref="Q11" r:id="rId144" display="https://secure.gcmtotalsolutions.com/league/reports/standingsDetails.aspx?golferID=2748&amp;weekNum=16&amp;aID=26" xr:uid="{9DAEA2C1-BFEC-4F9A-B757-53A825484F9F}"/>
    <hyperlink ref="B12" r:id="rId145" display="https://secure.gcmtotalsolutions.com/league/reports/standingsDetails.aspx?golferID=2749&amp;weekNum=1&amp;aID=26" xr:uid="{06C5312D-7E39-4F10-8F3A-FB862DE13B01}"/>
    <hyperlink ref="C12" r:id="rId146" display="https://secure.gcmtotalsolutions.com/league/reports/standingsDetails.aspx?golferID=2749&amp;weekNum=2&amp;aID=26" xr:uid="{A3268A8C-C656-405E-9B64-70F7426CA9D8}"/>
    <hyperlink ref="D12" r:id="rId147" display="https://secure.gcmtotalsolutions.com/league/reports/standingsDetails.aspx?golferID=2749&amp;weekNum=3&amp;aID=26" xr:uid="{D6B589A4-6DF3-4DA2-A341-3E011547608E}"/>
    <hyperlink ref="E12" r:id="rId148" display="https://secure.gcmtotalsolutions.com/league/reports/standingsDetails.aspx?golferID=2749&amp;weekNum=4&amp;aID=26" xr:uid="{7DE537CF-5861-4D94-814C-0146CC8DE4F3}"/>
    <hyperlink ref="F12" r:id="rId149" display="https://secure.gcmtotalsolutions.com/league/reports/standingsDetails.aspx?golferID=2749&amp;weekNum=5&amp;aID=26" xr:uid="{51565F6C-3CD7-4839-B476-7A867FDF6618}"/>
    <hyperlink ref="G12" r:id="rId150" display="https://secure.gcmtotalsolutions.com/league/reports/standingsDetails.aspx?golferID=2749&amp;weekNum=6&amp;aID=26" xr:uid="{10E217DC-BD3F-42C0-8A9B-EC9A67A02152}"/>
    <hyperlink ref="H12" r:id="rId151" display="https://secure.gcmtotalsolutions.com/league/reports/standingsDetails.aspx?golferID=2749&amp;weekNum=7&amp;aID=26" xr:uid="{A50D887D-923B-4678-A060-573860548E82}"/>
    <hyperlink ref="I12" r:id="rId152" display="https://secure.gcmtotalsolutions.com/league/reports/standingsDetails.aspx?golferID=2749&amp;weekNum=8&amp;aID=26" xr:uid="{BCB8F2C0-B343-4A73-A9D7-0D06C5B106C2}"/>
    <hyperlink ref="J12" r:id="rId153" display="https://secure.gcmtotalsolutions.com/league/reports/standingsDetails.aspx?golferID=2749&amp;weekNum=9&amp;aID=26" xr:uid="{D87E1919-14EE-464B-A8ED-BF03CE2235AD}"/>
    <hyperlink ref="K12" r:id="rId154" display="https://secure.gcmtotalsolutions.com/league/reports/standingsDetails.aspx?golferID=2749&amp;weekNum=10&amp;aID=26" xr:uid="{599FC926-9292-4D88-A570-94F8525E0D29}"/>
    <hyperlink ref="L12" r:id="rId155" display="https://secure.gcmtotalsolutions.com/league/reports/standingsDetails.aspx?golferID=2749&amp;weekNum=11&amp;aID=26" xr:uid="{4A8B458D-3AD2-4DFE-AA82-A7447AC0C2B5}"/>
    <hyperlink ref="M12" r:id="rId156" display="https://secure.gcmtotalsolutions.com/league/reports/standingsDetails.aspx?golferID=2749&amp;weekNum=12&amp;aID=26" xr:uid="{44C85066-160C-4837-85B4-6055C8D404BD}"/>
    <hyperlink ref="N12" r:id="rId157" display="https://secure.gcmtotalsolutions.com/league/reports/standingsDetails.aspx?golferID=2749&amp;weekNum=13&amp;aID=26" xr:uid="{A61B499F-51E6-4969-A284-1BF6408F215C}"/>
    <hyperlink ref="O12" r:id="rId158" display="https://secure.gcmtotalsolutions.com/league/reports/standingsDetails.aspx?golferID=2749&amp;weekNum=14&amp;aID=26" xr:uid="{53C03BA7-C689-4483-B7D1-48D9EE0EC7CA}"/>
    <hyperlink ref="P12" r:id="rId159" display="https://secure.gcmtotalsolutions.com/league/reports/standingsDetails.aspx?golferID=2749&amp;weekNum=15&amp;aID=26" xr:uid="{9B17617A-F5DB-41F5-A72C-56EF53B77237}"/>
    <hyperlink ref="Q12" r:id="rId160" display="https://secure.gcmtotalsolutions.com/league/reports/standingsDetails.aspx?golferID=2749&amp;weekNum=16&amp;aID=26" xr:uid="{979703EF-9363-470C-865B-41DB4EB73935}"/>
    <hyperlink ref="B13" r:id="rId161" display="https://secure.gcmtotalsolutions.com/league/reports/standingsDetails.aspx?golferID=2750&amp;weekNum=1&amp;aID=26" xr:uid="{5515D4C0-BF9C-4448-835D-078D20B0C898}"/>
    <hyperlink ref="C13" r:id="rId162" display="https://secure.gcmtotalsolutions.com/league/reports/standingsDetails.aspx?golferID=2750&amp;weekNum=2&amp;aID=26" xr:uid="{274EFDA3-46B5-41DA-9589-6B6AD8C14C45}"/>
    <hyperlink ref="D13" r:id="rId163" display="https://secure.gcmtotalsolutions.com/league/reports/standingsDetails.aspx?golferID=2750&amp;weekNum=3&amp;aID=26" xr:uid="{91ADA2C9-1CAC-40D1-81C5-D7A2F6E1C7E0}"/>
    <hyperlink ref="E13" r:id="rId164" display="https://secure.gcmtotalsolutions.com/league/reports/standingsDetails.aspx?golferID=2750&amp;weekNum=4&amp;aID=26" xr:uid="{6CDA024B-6A4C-4B3E-BAB5-CD155C183A94}"/>
    <hyperlink ref="F13" r:id="rId165" display="https://secure.gcmtotalsolutions.com/league/reports/standingsDetails.aspx?golferID=2750&amp;weekNum=5&amp;aID=26" xr:uid="{9F3DDDB4-949E-425F-AC2B-A1525DEB98B2}"/>
    <hyperlink ref="G13" r:id="rId166" display="https://secure.gcmtotalsolutions.com/league/reports/standingsDetails.aspx?golferID=2750&amp;weekNum=6&amp;aID=26" xr:uid="{E3AAEE91-B095-460D-BD6B-4D59A330074B}"/>
    <hyperlink ref="H13" r:id="rId167" display="https://secure.gcmtotalsolutions.com/league/reports/standingsDetails.aspx?golferID=2750&amp;weekNum=7&amp;aID=26" xr:uid="{FC65EB29-FA12-446B-8DE8-0D98B1FECB51}"/>
    <hyperlink ref="I13" r:id="rId168" display="https://secure.gcmtotalsolutions.com/league/reports/standingsDetails.aspx?golferID=2750&amp;weekNum=8&amp;aID=26" xr:uid="{F202F6FF-E555-4DC2-A507-C3B27F84537B}"/>
    <hyperlink ref="J13" r:id="rId169" display="https://secure.gcmtotalsolutions.com/league/reports/standingsDetails.aspx?golferID=2750&amp;weekNum=9&amp;aID=26" xr:uid="{B2CA9B9D-BD27-40A4-A402-8E7B884319BD}"/>
    <hyperlink ref="K13" r:id="rId170" display="https://secure.gcmtotalsolutions.com/league/reports/standingsDetails.aspx?golferID=2750&amp;weekNum=10&amp;aID=26" xr:uid="{D7A326FA-82B8-4B9F-A907-0BE88B752CA6}"/>
    <hyperlink ref="L13" r:id="rId171" display="https://secure.gcmtotalsolutions.com/league/reports/standingsDetails.aspx?golferID=2750&amp;weekNum=11&amp;aID=26" xr:uid="{BA062F06-4F18-42F2-B3FA-1423C4E0562B}"/>
    <hyperlink ref="M13" r:id="rId172" display="https://secure.gcmtotalsolutions.com/league/reports/standingsDetails.aspx?golferID=2750&amp;weekNum=12&amp;aID=26" xr:uid="{71019502-2429-41D0-8043-318A071C2E75}"/>
    <hyperlink ref="N13" r:id="rId173" display="https://secure.gcmtotalsolutions.com/league/reports/standingsDetails.aspx?golferID=2750&amp;weekNum=13&amp;aID=26" xr:uid="{7AB6428C-03F3-408C-A4F4-706C4CE1C1C3}"/>
    <hyperlink ref="O13" r:id="rId174" display="https://secure.gcmtotalsolutions.com/league/reports/standingsDetails.aspx?golferID=2750&amp;weekNum=14&amp;aID=26" xr:uid="{843C590F-8696-48CE-B327-096036671B06}"/>
    <hyperlink ref="P13" r:id="rId175" display="https://secure.gcmtotalsolutions.com/league/reports/standingsDetails.aspx?golferID=2750&amp;weekNum=15&amp;aID=26" xr:uid="{B31CF6CB-9659-4994-AC3F-6CCF41E2B5AD}"/>
    <hyperlink ref="Q13" r:id="rId176" display="https://secure.gcmtotalsolutions.com/league/reports/standingsDetails.aspx?golferID=2750&amp;weekNum=16&amp;aID=26" xr:uid="{688E9950-3383-428A-AA00-28D80F114A3F}"/>
    <hyperlink ref="B14" r:id="rId177" display="https://secure.gcmtotalsolutions.com/league/reports/standingsDetails.aspx?golferID=2751&amp;weekNum=1&amp;aID=26" xr:uid="{EAE56425-60C3-4710-AD66-3298AB34B05A}"/>
    <hyperlink ref="C14" r:id="rId178" display="https://secure.gcmtotalsolutions.com/league/reports/standingsDetails.aspx?golferID=2751&amp;weekNum=2&amp;aID=26" xr:uid="{C88B51AB-7123-41D3-82F6-F75D3F152BD0}"/>
    <hyperlink ref="D14" r:id="rId179" display="https://secure.gcmtotalsolutions.com/league/reports/standingsDetails.aspx?golferID=2751&amp;weekNum=3&amp;aID=26" xr:uid="{F4A10D90-8532-45A1-A661-392EF3D07FB2}"/>
    <hyperlink ref="E14" r:id="rId180" display="https://secure.gcmtotalsolutions.com/league/reports/standingsDetails.aspx?golferID=2751&amp;weekNum=4&amp;aID=26" xr:uid="{C6FB9F80-0603-427A-9A9A-B79C5CDF6FFE}"/>
    <hyperlink ref="F14" r:id="rId181" display="https://secure.gcmtotalsolutions.com/league/reports/standingsDetails.aspx?golferID=2751&amp;weekNum=5&amp;aID=26" xr:uid="{71B2D405-E7E4-4F96-A86C-7BB3A6EC073E}"/>
    <hyperlink ref="G14" r:id="rId182" display="https://secure.gcmtotalsolutions.com/league/reports/standingsDetails.aspx?golferID=2751&amp;weekNum=6&amp;aID=26" xr:uid="{CB866C53-FA29-4B88-95BE-8EAF1AE8FE83}"/>
    <hyperlink ref="H14" r:id="rId183" display="https://secure.gcmtotalsolutions.com/league/reports/standingsDetails.aspx?golferID=2751&amp;weekNum=7&amp;aID=26" xr:uid="{4D3788C4-BE2E-4ADF-A46A-6376611E9CE3}"/>
    <hyperlink ref="I14" r:id="rId184" display="https://secure.gcmtotalsolutions.com/league/reports/standingsDetails.aspx?golferID=2751&amp;weekNum=8&amp;aID=26" xr:uid="{257F2348-5061-4547-A546-80752933A773}"/>
    <hyperlink ref="J14" r:id="rId185" display="https://secure.gcmtotalsolutions.com/league/reports/standingsDetails.aspx?golferID=2751&amp;weekNum=9&amp;aID=26" xr:uid="{FB4CCEE7-EAC5-44D4-B5EB-31DF68265DAD}"/>
    <hyperlink ref="K14" r:id="rId186" display="https://secure.gcmtotalsolutions.com/league/reports/standingsDetails.aspx?golferID=2751&amp;weekNum=10&amp;aID=26" xr:uid="{EA34DF71-D0C3-4D67-B897-7B94699305C1}"/>
    <hyperlink ref="L14" r:id="rId187" display="https://secure.gcmtotalsolutions.com/league/reports/standingsDetails.aspx?golferID=2751&amp;weekNum=11&amp;aID=26" xr:uid="{FE33401E-A7D5-4E2E-96A5-CFD324DA90DD}"/>
    <hyperlink ref="M14" r:id="rId188" display="https://secure.gcmtotalsolutions.com/league/reports/standingsDetails.aspx?golferID=2751&amp;weekNum=12&amp;aID=26" xr:uid="{506C49A0-859F-4A4A-BFD3-BCF25C1C3D43}"/>
    <hyperlink ref="N14" r:id="rId189" display="https://secure.gcmtotalsolutions.com/league/reports/standingsDetails.aspx?golferID=2751&amp;weekNum=13&amp;aID=26" xr:uid="{027FF5DD-CE03-4C5F-95D2-939684D10B57}"/>
    <hyperlink ref="O14" r:id="rId190" display="https://secure.gcmtotalsolutions.com/league/reports/standingsDetails.aspx?golferID=2751&amp;weekNum=14&amp;aID=26" xr:uid="{367B618C-8D0B-4138-AB6A-3C6FEEC8045E}"/>
    <hyperlink ref="P14" r:id="rId191" display="https://secure.gcmtotalsolutions.com/league/reports/standingsDetails.aspx?golferID=2751&amp;weekNum=15&amp;aID=26" xr:uid="{2B922EEE-8578-44C6-A59A-4166D8173F00}"/>
    <hyperlink ref="Q14" r:id="rId192" display="https://secure.gcmtotalsolutions.com/league/reports/standingsDetails.aspx?golferID=2751&amp;weekNum=16&amp;aID=26" xr:uid="{3D20356D-2F37-466A-B122-8A0D04C4FC85}"/>
    <hyperlink ref="B15" r:id="rId193" display="https://secure.gcmtotalsolutions.com/league/reports/standingsDetails.aspx?golferID=2752&amp;weekNum=1&amp;aID=26" xr:uid="{32743723-90AB-4CC6-9306-245CD0CB2696}"/>
    <hyperlink ref="C15" r:id="rId194" display="https://secure.gcmtotalsolutions.com/league/reports/standingsDetails.aspx?golferID=2752&amp;weekNum=2&amp;aID=26" xr:uid="{9CDADB66-AD47-4D98-BA67-63B486B39C3A}"/>
    <hyperlink ref="D15" r:id="rId195" display="https://secure.gcmtotalsolutions.com/league/reports/standingsDetails.aspx?golferID=2752&amp;weekNum=3&amp;aID=26" xr:uid="{50DDD16F-44FA-4CFA-ABD8-2E61B53CB8F6}"/>
    <hyperlink ref="E15" r:id="rId196" display="https://secure.gcmtotalsolutions.com/league/reports/standingsDetails.aspx?golferID=2752&amp;weekNum=4&amp;aID=26" xr:uid="{E3BD9281-5874-4432-A536-6803489DD301}"/>
    <hyperlink ref="F15" r:id="rId197" display="https://secure.gcmtotalsolutions.com/league/reports/standingsDetails.aspx?golferID=2752&amp;weekNum=5&amp;aID=26" xr:uid="{012167F7-C4EC-4614-B1E8-534AF3F4A614}"/>
    <hyperlink ref="G15" r:id="rId198" display="https://secure.gcmtotalsolutions.com/league/reports/standingsDetails.aspx?golferID=2752&amp;weekNum=6&amp;aID=26" xr:uid="{02BEB3DB-0B24-41C0-8C64-E35712DEA632}"/>
    <hyperlink ref="H15" r:id="rId199" display="https://secure.gcmtotalsolutions.com/league/reports/standingsDetails.aspx?golferID=2752&amp;weekNum=7&amp;aID=26" xr:uid="{1B034929-42CD-4089-9843-6442987B4CBB}"/>
    <hyperlink ref="I15" r:id="rId200" display="https://secure.gcmtotalsolutions.com/league/reports/standingsDetails.aspx?golferID=2752&amp;weekNum=8&amp;aID=26" xr:uid="{143E468E-D126-4E7D-B26C-B21AC7D1FA2B}"/>
    <hyperlink ref="J15" r:id="rId201" display="https://secure.gcmtotalsolutions.com/league/reports/standingsDetails.aspx?golferID=2752&amp;weekNum=9&amp;aID=26" xr:uid="{7BEF3A4C-C2E1-409D-B72E-B1FAD0A5BA31}"/>
    <hyperlink ref="K15" r:id="rId202" display="https://secure.gcmtotalsolutions.com/league/reports/standingsDetails.aspx?golferID=2752&amp;weekNum=10&amp;aID=26" xr:uid="{D17AA584-ABE7-4C47-A800-8865322130EC}"/>
    <hyperlink ref="L15" r:id="rId203" display="https://secure.gcmtotalsolutions.com/league/reports/standingsDetails.aspx?golferID=2752&amp;weekNum=11&amp;aID=26" xr:uid="{CB939A9E-9713-4EF5-87C7-DEAB7D39F58A}"/>
    <hyperlink ref="M15" r:id="rId204" display="https://secure.gcmtotalsolutions.com/league/reports/standingsDetails.aspx?golferID=2752&amp;weekNum=12&amp;aID=26" xr:uid="{AD91B1EA-826B-40EA-9895-3C8BA81D8C58}"/>
    <hyperlink ref="N15" r:id="rId205" display="https://secure.gcmtotalsolutions.com/league/reports/standingsDetails.aspx?golferID=2752&amp;weekNum=13&amp;aID=26" xr:uid="{711AE2F4-C7BA-4415-B5C7-C4C05B2A79F2}"/>
    <hyperlink ref="O15" r:id="rId206" display="https://secure.gcmtotalsolutions.com/league/reports/standingsDetails.aspx?golferID=2752&amp;weekNum=14&amp;aID=26" xr:uid="{0C360FE4-83D6-422B-BFD9-79EB61F9D843}"/>
    <hyperlink ref="P15" r:id="rId207" display="https://secure.gcmtotalsolutions.com/league/reports/standingsDetails.aspx?golferID=2752&amp;weekNum=15&amp;aID=26" xr:uid="{4145E813-F8A6-4686-9F51-BAD4CBC279A8}"/>
    <hyperlink ref="Q15" r:id="rId208" display="https://secure.gcmtotalsolutions.com/league/reports/standingsDetails.aspx?golferID=2752&amp;weekNum=16&amp;aID=26" xr:uid="{DF82D1D7-5C31-432C-86D3-D88F006A6EEC}"/>
    <hyperlink ref="B16" r:id="rId209" display="https://secure.gcmtotalsolutions.com/league/reports/standingsDetails.aspx?golferID=2753&amp;weekNum=1&amp;aID=26" xr:uid="{8CC0B954-A759-4407-B686-F949E95901D5}"/>
    <hyperlink ref="C16" r:id="rId210" display="https://secure.gcmtotalsolutions.com/league/reports/standingsDetails.aspx?golferID=2753&amp;weekNum=2&amp;aID=26" xr:uid="{315F6A9E-1886-4C7E-B15F-B59F05215F71}"/>
    <hyperlink ref="D16" r:id="rId211" display="https://secure.gcmtotalsolutions.com/league/reports/standingsDetails.aspx?golferID=2753&amp;weekNum=3&amp;aID=26" xr:uid="{9AFC3145-7DAC-477E-9111-5E02EF5B18DD}"/>
    <hyperlink ref="E16" r:id="rId212" display="https://secure.gcmtotalsolutions.com/league/reports/standingsDetails.aspx?golferID=2753&amp;weekNum=4&amp;aID=26" xr:uid="{E7211008-50EF-4F27-959B-64E5E3D00B91}"/>
    <hyperlink ref="F16" r:id="rId213" display="https://secure.gcmtotalsolutions.com/league/reports/standingsDetails.aspx?golferID=2753&amp;weekNum=5&amp;aID=26" xr:uid="{736C5C65-B88E-49E4-B797-223F167BCCF0}"/>
    <hyperlink ref="G16" r:id="rId214" display="https://secure.gcmtotalsolutions.com/league/reports/standingsDetails.aspx?golferID=2753&amp;weekNum=6&amp;aID=26" xr:uid="{D71F3CB0-24B3-426A-95A5-98D7111AD107}"/>
    <hyperlink ref="H16" r:id="rId215" display="https://secure.gcmtotalsolutions.com/league/reports/standingsDetails.aspx?golferID=2753&amp;weekNum=7&amp;aID=26" xr:uid="{117394B8-90D8-4B22-A309-D8579BEE610E}"/>
    <hyperlink ref="I16" r:id="rId216" display="https://secure.gcmtotalsolutions.com/league/reports/standingsDetails.aspx?golferID=2753&amp;weekNum=8&amp;aID=26" xr:uid="{486F21BB-B143-4E0F-97A0-8038F0954FE8}"/>
    <hyperlink ref="J16" r:id="rId217" display="https://secure.gcmtotalsolutions.com/league/reports/standingsDetails.aspx?golferID=2753&amp;weekNum=9&amp;aID=26" xr:uid="{B73EB6A3-E356-4FF9-8C39-2598E6CA484B}"/>
    <hyperlink ref="K16" r:id="rId218" display="https://secure.gcmtotalsolutions.com/league/reports/standingsDetails.aspx?golferID=2753&amp;weekNum=10&amp;aID=26" xr:uid="{72838BF0-CA1B-4915-BC4B-789817C4EA41}"/>
    <hyperlink ref="L16" r:id="rId219" display="https://secure.gcmtotalsolutions.com/league/reports/standingsDetails.aspx?golferID=2753&amp;weekNum=11&amp;aID=26" xr:uid="{CA9813B7-F181-4CFE-AF6B-3C9BD5638067}"/>
    <hyperlink ref="M16" r:id="rId220" display="https://secure.gcmtotalsolutions.com/league/reports/standingsDetails.aspx?golferID=2753&amp;weekNum=12&amp;aID=26" xr:uid="{A5294366-5B19-46F7-9993-AA4E56403546}"/>
    <hyperlink ref="N16" r:id="rId221" display="https://secure.gcmtotalsolutions.com/league/reports/standingsDetails.aspx?golferID=2753&amp;weekNum=13&amp;aID=26" xr:uid="{0774245E-C4E4-4CBD-A077-7C18D23E5FC8}"/>
    <hyperlink ref="O16" r:id="rId222" display="https://secure.gcmtotalsolutions.com/league/reports/standingsDetails.aspx?golferID=2753&amp;weekNum=14&amp;aID=26" xr:uid="{CF9BAD80-0DA2-4B7C-A82D-7010AA909C4D}"/>
    <hyperlink ref="P16" r:id="rId223" display="https://secure.gcmtotalsolutions.com/league/reports/standingsDetails.aspx?golferID=2753&amp;weekNum=15&amp;aID=26" xr:uid="{5C08C07D-BE03-4354-BFFF-69C84049575F}"/>
    <hyperlink ref="Q16" r:id="rId224" display="https://secure.gcmtotalsolutions.com/league/reports/standingsDetails.aspx?golferID=2753&amp;weekNum=16&amp;aID=26" xr:uid="{774C45A4-D727-4795-A0AA-4F19B345F9C9}"/>
    <hyperlink ref="B17" r:id="rId225" display="https://secure.gcmtotalsolutions.com/league/reports/standingsDetails.aspx?golferID=2754&amp;weekNum=1&amp;aID=26" xr:uid="{57ACBEDA-4802-4D08-B3A3-C772BDC6C88F}"/>
    <hyperlink ref="C17" r:id="rId226" display="https://secure.gcmtotalsolutions.com/league/reports/standingsDetails.aspx?golferID=2754&amp;weekNum=2&amp;aID=26" xr:uid="{8567E555-E392-4E1E-AF12-4611BB8AA5D9}"/>
    <hyperlink ref="D17" r:id="rId227" display="https://secure.gcmtotalsolutions.com/league/reports/standingsDetails.aspx?golferID=2754&amp;weekNum=3&amp;aID=26" xr:uid="{1392E7D0-5D45-4459-9DCA-BF13D14BDA6B}"/>
    <hyperlink ref="E17" r:id="rId228" display="https://secure.gcmtotalsolutions.com/league/reports/standingsDetails.aspx?golferID=2754&amp;weekNum=4&amp;aID=26" xr:uid="{7C212EEC-1CAC-48B9-A0A5-2FDF45E256D9}"/>
    <hyperlink ref="F17" r:id="rId229" display="https://secure.gcmtotalsolutions.com/league/reports/standingsDetails.aspx?golferID=2754&amp;weekNum=5&amp;aID=26" xr:uid="{03740946-F1F9-4BFC-BA7C-5D497A25BE9F}"/>
    <hyperlink ref="G17" r:id="rId230" display="https://secure.gcmtotalsolutions.com/league/reports/standingsDetails.aspx?golferID=2754&amp;weekNum=6&amp;aID=26" xr:uid="{BA6E2365-F72C-4B93-86B6-C43EE43FA896}"/>
    <hyperlink ref="H17" r:id="rId231" display="https://secure.gcmtotalsolutions.com/league/reports/standingsDetails.aspx?golferID=2754&amp;weekNum=7&amp;aID=26" xr:uid="{0E899777-4C36-4DDB-A043-B3E779F3A3E5}"/>
    <hyperlink ref="I17" r:id="rId232" display="https://secure.gcmtotalsolutions.com/league/reports/standingsDetails.aspx?golferID=2754&amp;weekNum=8&amp;aID=26" xr:uid="{F93506B6-5556-4495-BBC3-A5DA34FEAC3C}"/>
    <hyperlink ref="J17" r:id="rId233" display="https://secure.gcmtotalsolutions.com/league/reports/standingsDetails.aspx?golferID=2754&amp;weekNum=9&amp;aID=26" xr:uid="{6791A6E7-35F2-4793-A201-FEF45348BB24}"/>
    <hyperlink ref="K17" r:id="rId234" display="https://secure.gcmtotalsolutions.com/league/reports/standingsDetails.aspx?golferID=2754&amp;weekNum=10&amp;aID=26" xr:uid="{F64EE1D7-F900-4469-8D38-E1F1AF6B583F}"/>
    <hyperlink ref="L17" r:id="rId235" display="https://secure.gcmtotalsolutions.com/league/reports/standingsDetails.aspx?golferID=2754&amp;weekNum=11&amp;aID=26" xr:uid="{79A5BEFF-C4A7-4CDF-9C0E-7C7D843E4943}"/>
    <hyperlink ref="M17" r:id="rId236" display="https://secure.gcmtotalsolutions.com/league/reports/standingsDetails.aspx?golferID=2754&amp;weekNum=12&amp;aID=26" xr:uid="{B6B12DED-1A6C-48E8-AE40-CD53D6F587A7}"/>
    <hyperlink ref="N17" r:id="rId237" display="https://secure.gcmtotalsolutions.com/league/reports/standingsDetails.aspx?golferID=2754&amp;weekNum=13&amp;aID=26" xr:uid="{6D45ACAB-8E46-4C19-8A96-A2234E0A1B58}"/>
    <hyperlink ref="O17" r:id="rId238" display="https://secure.gcmtotalsolutions.com/league/reports/standingsDetails.aspx?golferID=2754&amp;weekNum=14&amp;aID=26" xr:uid="{97F0B3D2-C81B-47AB-AA96-61D94E7F263C}"/>
    <hyperlink ref="P17" r:id="rId239" display="https://secure.gcmtotalsolutions.com/league/reports/standingsDetails.aspx?golferID=2754&amp;weekNum=15&amp;aID=26" xr:uid="{C5CA1268-A866-490E-8735-8E458109BBA3}"/>
    <hyperlink ref="Q17" r:id="rId240" display="https://secure.gcmtotalsolutions.com/league/reports/standingsDetails.aspx?golferID=2754&amp;weekNum=16&amp;aID=26" xr:uid="{5CD15D71-A74F-4BB0-B4DF-0C7405FD28E9}"/>
    <hyperlink ref="B18" r:id="rId241" display="https://secure.gcmtotalsolutions.com/league/reports/standingsDetails.aspx?golferID=2755&amp;weekNum=1&amp;aID=26" xr:uid="{AA3DD0D2-7196-49E8-9166-69D4B116103F}"/>
    <hyperlink ref="C18" r:id="rId242" display="https://secure.gcmtotalsolutions.com/league/reports/standingsDetails.aspx?golferID=2755&amp;weekNum=2&amp;aID=26" xr:uid="{504F0285-8969-4E21-9DE1-AB6C637D97AF}"/>
    <hyperlink ref="D18" r:id="rId243" display="https://secure.gcmtotalsolutions.com/league/reports/standingsDetails.aspx?golferID=2755&amp;weekNum=3&amp;aID=26" xr:uid="{E428B340-ACCD-475B-AFA7-5E2DDCDC0E32}"/>
    <hyperlink ref="E18" r:id="rId244" display="https://secure.gcmtotalsolutions.com/league/reports/standingsDetails.aspx?golferID=2755&amp;weekNum=4&amp;aID=26" xr:uid="{9EC5C02D-2CA0-4493-BF0B-21AB96994078}"/>
    <hyperlink ref="F18" r:id="rId245" display="https://secure.gcmtotalsolutions.com/league/reports/standingsDetails.aspx?golferID=2755&amp;weekNum=5&amp;aID=26" xr:uid="{FED37C02-5C07-4312-93C5-CE6C3893FEB2}"/>
    <hyperlink ref="G18" r:id="rId246" display="https://secure.gcmtotalsolutions.com/league/reports/standingsDetails.aspx?golferID=2755&amp;weekNum=6&amp;aID=26" xr:uid="{8E002498-D407-4BE4-B600-0E7B0FEF507E}"/>
    <hyperlink ref="H18" r:id="rId247" display="https://secure.gcmtotalsolutions.com/league/reports/standingsDetails.aspx?golferID=2755&amp;weekNum=7&amp;aID=26" xr:uid="{50F7CC72-366A-4ED2-BF0A-FC2D3C85F526}"/>
    <hyperlink ref="I18" r:id="rId248" display="https://secure.gcmtotalsolutions.com/league/reports/standingsDetails.aspx?golferID=2755&amp;weekNum=8&amp;aID=26" xr:uid="{0C9397C6-EB95-443D-BBC1-648E4765DEEF}"/>
    <hyperlink ref="J18" r:id="rId249" display="https://secure.gcmtotalsolutions.com/league/reports/standingsDetails.aspx?golferID=2755&amp;weekNum=9&amp;aID=26" xr:uid="{99E33C82-A9E7-4E0B-811A-74AABE0B9BCC}"/>
    <hyperlink ref="K18" r:id="rId250" display="https://secure.gcmtotalsolutions.com/league/reports/standingsDetails.aspx?golferID=2755&amp;weekNum=10&amp;aID=26" xr:uid="{BD372A89-9626-40B6-8D72-F6F30B507B94}"/>
    <hyperlink ref="L18" r:id="rId251" display="https://secure.gcmtotalsolutions.com/league/reports/standingsDetails.aspx?golferID=2755&amp;weekNum=11&amp;aID=26" xr:uid="{60F28349-7B5D-4BD9-B82A-7F3A16079578}"/>
    <hyperlink ref="M18" r:id="rId252" display="https://secure.gcmtotalsolutions.com/league/reports/standingsDetails.aspx?golferID=2755&amp;weekNum=12&amp;aID=26" xr:uid="{B26FEE6A-1267-4481-85EE-A7B7273BED98}"/>
    <hyperlink ref="N18" r:id="rId253" display="https://secure.gcmtotalsolutions.com/league/reports/standingsDetails.aspx?golferID=2755&amp;weekNum=13&amp;aID=26" xr:uid="{66A0FEAB-C8B2-4407-A1A9-96D3C48D488B}"/>
    <hyperlink ref="O18" r:id="rId254" display="https://secure.gcmtotalsolutions.com/league/reports/standingsDetails.aspx?golferID=2755&amp;weekNum=14&amp;aID=26" xr:uid="{CAE40E74-4E15-4A04-BB12-9F75A8E6BE9B}"/>
    <hyperlink ref="P18" r:id="rId255" display="https://secure.gcmtotalsolutions.com/league/reports/standingsDetails.aspx?golferID=2755&amp;weekNum=15&amp;aID=26" xr:uid="{EA217E30-6781-43F3-A503-F25B5E3AD2E5}"/>
    <hyperlink ref="Q18" r:id="rId256" display="https://secure.gcmtotalsolutions.com/league/reports/standingsDetails.aspx?golferID=2755&amp;weekNum=16&amp;aID=26" xr:uid="{515B8469-9CAC-4C8E-8978-2766F174CF05}"/>
    <hyperlink ref="B19" r:id="rId257" display="https://secure.gcmtotalsolutions.com/league/reports/standingsDetails.aspx?golferID=2756&amp;weekNum=1&amp;aID=26" xr:uid="{14BAB130-07CA-4550-A20D-D5FC1231FA87}"/>
    <hyperlink ref="C19" r:id="rId258" display="https://secure.gcmtotalsolutions.com/league/reports/standingsDetails.aspx?golferID=2756&amp;weekNum=2&amp;aID=26" xr:uid="{58AB89DA-C6D2-41DB-B4EF-3CB2B961DC90}"/>
    <hyperlink ref="D19" r:id="rId259" display="https://secure.gcmtotalsolutions.com/league/reports/standingsDetails.aspx?golferID=2756&amp;weekNum=3&amp;aID=26" xr:uid="{35849F70-9695-42CD-B6E9-E926A8627D28}"/>
    <hyperlink ref="E19" r:id="rId260" display="https://secure.gcmtotalsolutions.com/league/reports/standingsDetails.aspx?golferID=2756&amp;weekNum=4&amp;aID=26" xr:uid="{AAF21545-D6EA-470E-B92C-E0C8ADFC872B}"/>
    <hyperlink ref="F19" r:id="rId261" display="https://secure.gcmtotalsolutions.com/league/reports/standingsDetails.aspx?golferID=2756&amp;weekNum=5&amp;aID=26" xr:uid="{C1350EB5-F1E7-4151-9B63-9E783B950880}"/>
    <hyperlink ref="G19" r:id="rId262" display="https://secure.gcmtotalsolutions.com/league/reports/standingsDetails.aspx?golferID=2756&amp;weekNum=6&amp;aID=26" xr:uid="{CCF065C8-0877-4FAB-964B-99EFE1A4BD31}"/>
    <hyperlink ref="H19" r:id="rId263" display="https://secure.gcmtotalsolutions.com/league/reports/standingsDetails.aspx?golferID=2756&amp;weekNum=7&amp;aID=26" xr:uid="{FA09B968-A734-424F-A8CF-FDEE70B670CA}"/>
    <hyperlink ref="I19" r:id="rId264" display="https://secure.gcmtotalsolutions.com/league/reports/standingsDetails.aspx?golferID=2756&amp;weekNum=8&amp;aID=26" xr:uid="{F524D254-473B-4126-BE8C-CE1E2A14CC0A}"/>
    <hyperlink ref="J19" r:id="rId265" display="https://secure.gcmtotalsolutions.com/league/reports/standingsDetails.aspx?golferID=2756&amp;weekNum=9&amp;aID=26" xr:uid="{301A37BD-CD12-4F6C-A0C2-337A5388777F}"/>
    <hyperlink ref="K19" r:id="rId266" display="https://secure.gcmtotalsolutions.com/league/reports/standingsDetails.aspx?golferID=2756&amp;weekNum=10&amp;aID=26" xr:uid="{8A3AACF2-1264-4DF7-8437-159B7D1FC58C}"/>
    <hyperlink ref="L19" r:id="rId267" display="https://secure.gcmtotalsolutions.com/league/reports/standingsDetails.aspx?golferID=2756&amp;weekNum=11&amp;aID=26" xr:uid="{1F455D77-1F8C-48C5-BB82-D401DEF6FE84}"/>
    <hyperlink ref="M19" r:id="rId268" display="https://secure.gcmtotalsolutions.com/league/reports/standingsDetails.aspx?golferID=2756&amp;weekNum=12&amp;aID=26" xr:uid="{5E72066D-342E-4130-BA95-E4804D9FAB95}"/>
    <hyperlink ref="N19" r:id="rId269" display="https://secure.gcmtotalsolutions.com/league/reports/standingsDetails.aspx?golferID=2756&amp;weekNum=13&amp;aID=26" xr:uid="{2C34946D-897D-4D29-8C65-7F97D6F90A6E}"/>
    <hyperlink ref="O19" r:id="rId270" display="https://secure.gcmtotalsolutions.com/league/reports/standingsDetails.aspx?golferID=2756&amp;weekNum=14&amp;aID=26" xr:uid="{CAAE5CDC-7139-4929-8EA4-D67728CED1AB}"/>
    <hyperlink ref="P19" r:id="rId271" display="https://secure.gcmtotalsolutions.com/league/reports/standingsDetails.aspx?golferID=2756&amp;weekNum=15&amp;aID=26" xr:uid="{5CABBDEC-353C-41C2-B7E6-CF8F3A6302B9}"/>
    <hyperlink ref="Q19" r:id="rId272" display="https://secure.gcmtotalsolutions.com/league/reports/standingsDetails.aspx?golferID=2756&amp;weekNum=16&amp;aID=26" xr:uid="{9799AF6A-EBC4-49E2-82C4-F7DD82107754}"/>
    <hyperlink ref="B20" r:id="rId273" display="https://secure.gcmtotalsolutions.com/league/reports/standingsDetails.aspx?golferID=2915&amp;weekNum=1&amp;aID=26" xr:uid="{3CBB502D-D847-4863-B21C-1FA2A5BB27CE}"/>
    <hyperlink ref="C20" r:id="rId274" display="https://secure.gcmtotalsolutions.com/league/reports/standingsDetails.aspx?golferID=2915&amp;weekNum=2&amp;aID=26" xr:uid="{DF44A374-9938-4C09-8AC2-ED1ABB36370E}"/>
    <hyperlink ref="D20" r:id="rId275" display="https://secure.gcmtotalsolutions.com/league/reports/standingsDetails.aspx?golferID=2915&amp;weekNum=3&amp;aID=26" xr:uid="{080E88C0-4C81-4092-9063-E6AD4DEAAFA2}"/>
    <hyperlink ref="E20" r:id="rId276" display="https://secure.gcmtotalsolutions.com/league/reports/standingsDetails.aspx?golferID=2915&amp;weekNum=4&amp;aID=26" xr:uid="{1EB40F6E-83FC-4366-B342-E7BF91326319}"/>
    <hyperlink ref="F20" r:id="rId277" display="https://secure.gcmtotalsolutions.com/league/reports/standingsDetails.aspx?golferID=2915&amp;weekNum=5&amp;aID=26" xr:uid="{4A9F22EC-CA58-4EC0-AD99-1BFEE1B025A2}"/>
    <hyperlink ref="G20" r:id="rId278" display="https://secure.gcmtotalsolutions.com/league/reports/standingsDetails.aspx?golferID=2915&amp;weekNum=6&amp;aID=26" xr:uid="{AE7AF19A-3CCC-40CA-B597-2D655EBBDB58}"/>
    <hyperlink ref="H20" r:id="rId279" display="https://secure.gcmtotalsolutions.com/league/reports/standingsDetails.aspx?golferID=2915&amp;weekNum=7&amp;aID=26" xr:uid="{9CDA7552-C844-401E-A07A-5FBFD0005FFB}"/>
    <hyperlink ref="I20" r:id="rId280" display="https://secure.gcmtotalsolutions.com/league/reports/standingsDetails.aspx?golferID=2915&amp;weekNum=8&amp;aID=26" xr:uid="{D3DC9685-C1CA-442E-B742-333C7940BC28}"/>
    <hyperlink ref="J20" r:id="rId281" display="https://secure.gcmtotalsolutions.com/league/reports/standingsDetails.aspx?golferID=2915&amp;weekNum=9&amp;aID=26" xr:uid="{C9D0D564-F88D-4E7C-8347-F07F84BC96CD}"/>
    <hyperlink ref="K20" r:id="rId282" display="https://secure.gcmtotalsolutions.com/league/reports/standingsDetails.aspx?golferID=2915&amp;weekNum=10&amp;aID=26" xr:uid="{17D6CB14-67DF-4C0F-83B8-69E4DEA133AC}"/>
    <hyperlink ref="L20" r:id="rId283" display="https://secure.gcmtotalsolutions.com/league/reports/standingsDetails.aspx?golferID=2915&amp;weekNum=11&amp;aID=26" xr:uid="{408F3B3A-B298-488E-ABCA-8451CAB25E05}"/>
    <hyperlink ref="M20" r:id="rId284" display="https://secure.gcmtotalsolutions.com/league/reports/standingsDetails.aspx?golferID=2915&amp;weekNum=12&amp;aID=26" xr:uid="{BCD422BD-6BF9-40F1-918F-3CA34E5DCA32}"/>
    <hyperlink ref="N20" r:id="rId285" display="https://secure.gcmtotalsolutions.com/league/reports/standingsDetails.aspx?golferID=2915&amp;weekNum=13&amp;aID=26" xr:uid="{762AFCD2-390F-48AA-BD21-0EF10B9E4DB6}"/>
    <hyperlink ref="O20" r:id="rId286" display="https://secure.gcmtotalsolutions.com/league/reports/standingsDetails.aspx?golferID=2915&amp;weekNum=14&amp;aID=26" xr:uid="{9E84B21A-D045-4F44-B0D6-0528F29CE614}"/>
    <hyperlink ref="P20" r:id="rId287" display="https://secure.gcmtotalsolutions.com/league/reports/standingsDetails.aspx?golferID=2915&amp;weekNum=15&amp;aID=26" xr:uid="{A8052608-CC94-4E13-B027-F9D4610BA2AB}"/>
    <hyperlink ref="Q20" r:id="rId288" display="https://secure.gcmtotalsolutions.com/league/reports/standingsDetails.aspx?golferID=2915&amp;weekNum=16&amp;aID=26" xr:uid="{C0C3A37D-513B-43A6-A5A2-92CBDBE3FD7B}"/>
    <hyperlink ref="B21" r:id="rId289" display="https://secure.gcmtotalsolutions.com/league/reports/standingsDetails.aspx?golferID=2757&amp;weekNum=1&amp;aID=26" xr:uid="{D36F8FB9-8ACB-437B-9C39-9829787E011A}"/>
    <hyperlink ref="C21" r:id="rId290" display="https://secure.gcmtotalsolutions.com/league/reports/standingsDetails.aspx?golferID=2757&amp;weekNum=2&amp;aID=26" xr:uid="{5776C928-031B-4472-B68A-9728E910EC7D}"/>
    <hyperlink ref="D21" r:id="rId291" display="https://secure.gcmtotalsolutions.com/league/reports/standingsDetails.aspx?golferID=2757&amp;weekNum=3&amp;aID=26" xr:uid="{4D87CE96-3FB4-48C6-9B4E-32C4E244A86C}"/>
    <hyperlink ref="E21" r:id="rId292" display="https://secure.gcmtotalsolutions.com/league/reports/standingsDetails.aspx?golferID=2757&amp;weekNum=4&amp;aID=26" xr:uid="{975BB02B-E7E4-4B31-BA64-8F30E3FF98E4}"/>
    <hyperlink ref="F21" r:id="rId293" display="https://secure.gcmtotalsolutions.com/league/reports/standingsDetails.aspx?golferID=2757&amp;weekNum=5&amp;aID=26" xr:uid="{FEAECE1E-9F83-44AC-8DD1-A62A86B10F37}"/>
    <hyperlink ref="G21" r:id="rId294" display="https://secure.gcmtotalsolutions.com/league/reports/standingsDetails.aspx?golferID=2757&amp;weekNum=6&amp;aID=26" xr:uid="{2D0B02CD-3A47-48FB-BB97-51B453175521}"/>
    <hyperlink ref="H21" r:id="rId295" display="https://secure.gcmtotalsolutions.com/league/reports/standingsDetails.aspx?golferID=2757&amp;weekNum=7&amp;aID=26" xr:uid="{46592DC9-30C7-4264-AD92-1487599CE730}"/>
    <hyperlink ref="I21" r:id="rId296" display="https://secure.gcmtotalsolutions.com/league/reports/standingsDetails.aspx?golferID=2757&amp;weekNum=8&amp;aID=26" xr:uid="{A2237EB2-8508-4C02-B8BC-1F3745D14463}"/>
    <hyperlink ref="J21" r:id="rId297" display="https://secure.gcmtotalsolutions.com/league/reports/standingsDetails.aspx?golferID=2757&amp;weekNum=9&amp;aID=26" xr:uid="{7A8790CA-4194-4A34-AA0B-E037DC650FE0}"/>
    <hyperlink ref="K21" r:id="rId298" display="https://secure.gcmtotalsolutions.com/league/reports/standingsDetails.aspx?golferID=2757&amp;weekNum=10&amp;aID=26" xr:uid="{B2E24B62-A2E8-49A5-BA64-30319EFAD9D6}"/>
    <hyperlink ref="L21" r:id="rId299" display="https://secure.gcmtotalsolutions.com/league/reports/standingsDetails.aspx?golferID=2757&amp;weekNum=11&amp;aID=26" xr:uid="{7EF69FAC-5EAF-42CE-A9E4-2983E8E27C49}"/>
    <hyperlink ref="M21" r:id="rId300" display="https://secure.gcmtotalsolutions.com/league/reports/standingsDetails.aspx?golferID=2757&amp;weekNum=12&amp;aID=26" xr:uid="{456BDC10-A378-4585-B912-1DF10243C66B}"/>
    <hyperlink ref="N21" r:id="rId301" display="https://secure.gcmtotalsolutions.com/league/reports/standingsDetails.aspx?golferID=2757&amp;weekNum=13&amp;aID=26" xr:uid="{01AC2197-A407-4F88-9ED1-B33DEBF6E256}"/>
    <hyperlink ref="O21" r:id="rId302" display="https://secure.gcmtotalsolutions.com/league/reports/standingsDetails.aspx?golferID=2757&amp;weekNum=14&amp;aID=26" xr:uid="{330156B6-87F1-4D76-A42A-9A30A214D6C4}"/>
    <hyperlink ref="P21" r:id="rId303" display="https://secure.gcmtotalsolutions.com/league/reports/standingsDetails.aspx?golferID=2757&amp;weekNum=15&amp;aID=26" xr:uid="{7432AB8E-9605-4F85-9046-6FAA533EB9CC}"/>
    <hyperlink ref="Q21" r:id="rId304" display="https://secure.gcmtotalsolutions.com/league/reports/standingsDetails.aspx?golferID=2757&amp;weekNum=16&amp;aID=26" xr:uid="{45AC8F99-F668-4C7F-9D62-21A6E766D803}"/>
    <hyperlink ref="B22" r:id="rId305" display="https://secure.gcmtotalsolutions.com/league/reports/standingsDetails.aspx?golferID=2758&amp;weekNum=1&amp;aID=26" xr:uid="{26661EB9-D507-46F8-A997-F8DD65BB63A0}"/>
    <hyperlink ref="C22" r:id="rId306" display="https://secure.gcmtotalsolutions.com/league/reports/standingsDetails.aspx?golferID=2758&amp;weekNum=2&amp;aID=26" xr:uid="{7C7BFB1C-438C-4893-8A7E-5E0AE468EC2A}"/>
    <hyperlink ref="D22" r:id="rId307" display="https://secure.gcmtotalsolutions.com/league/reports/standingsDetails.aspx?golferID=2758&amp;weekNum=3&amp;aID=26" xr:uid="{7BE31163-94F7-4BB2-8E1B-DA398FAA0682}"/>
    <hyperlink ref="E22" r:id="rId308" display="https://secure.gcmtotalsolutions.com/league/reports/standingsDetails.aspx?golferID=2758&amp;weekNum=4&amp;aID=26" xr:uid="{EB15C22E-BC05-4F3C-8490-CD0A13A694F4}"/>
    <hyperlink ref="F22" r:id="rId309" display="https://secure.gcmtotalsolutions.com/league/reports/standingsDetails.aspx?golferID=2758&amp;weekNum=5&amp;aID=26" xr:uid="{39069E0E-9524-40A2-BBCD-F635E55EE7C9}"/>
    <hyperlink ref="G22" r:id="rId310" display="https://secure.gcmtotalsolutions.com/league/reports/standingsDetails.aspx?golferID=2758&amp;weekNum=6&amp;aID=26" xr:uid="{CE833DEB-5AFC-4CA7-8D95-E038E4AE1518}"/>
    <hyperlink ref="H22" r:id="rId311" display="https://secure.gcmtotalsolutions.com/league/reports/standingsDetails.aspx?golferID=2758&amp;weekNum=7&amp;aID=26" xr:uid="{20BB6576-ED2D-45A4-8D1B-F0C147EDC810}"/>
    <hyperlink ref="I22" r:id="rId312" display="https://secure.gcmtotalsolutions.com/league/reports/standingsDetails.aspx?golferID=2758&amp;weekNum=8&amp;aID=26" xr:uid="{1164698D-FC4A-4DCD-BE49-5E3C35605396}"/>
    <hyperlink ref="J22" r:id="rId313" display="https://secure.gcmtotalsolutions.com/league/reports/standingsDetails.aspx?golferID=2758&amp;weekNum=9&amp;aID=26" xr:uid="{BC75D89D-B559-4CED-855A-829E418BE948}"/>
    <hyperlink ref="K22" r:id="rId314" display="https://secure.gcmtotalsolutions.com/league/reports/standingsDetails.aspx?golferID=2758&amp;weekNum=10&amp;aID=26" xr:uid="{F6CC1B4B-DC36-4BDC-B32A-0AB41B6F5F7A}"/>
    <hyperlink ref="L22" r:id="rId315" display="https://secure.gcmtotalsolutions.com/league/reports/standingsDetails.aspx?golferID=2758&amp;weekNum=11&amp;aID=26" xr:uid="{E3A0298A-CCE2-4B46-A664-EA17597C7165}"/>
    <hyperlink ref="M22" r:id="rId316" display="https://secure.gcmtotalsolutions.com/league/reports/standingsDetails.aspx?golferID=2758&amp;weekNum=12&amp;aID=26" xr:uid="{7512C90C-26F8-4A7A-AACE-E0195FF5C170}"/>
    <hyperlink ref="N22" r:id="rId317" display="https://secure.gcmtotalsolutions.com/league/reports/standingsDetails.aspx?golferID=2758&amp;weekNum=13&amp;aID=26" xr:uid="{B1ECFE7E-C429-46E5-B4B1-4DE96EAACE2C}"/>
    <hyperlink ref="O22" r:id="rId318" display="https://secure.gcmtotalsolutions.com/league/reports/standingsDetails.aspx?golferID=2758&amp;weekNum=14&amp;aID=26" xr:uid="{D3A29A99-F6E9-4FA5-9554-3340DDA2026D}"/>
    <hyperlink ref="P22" r:id="rId319" display="https://secure.gcmtotalsolutions.com/league/reports/standingsDetails.aspx?golferID=2758&amp;weekNum=15&amp;aID=26" xr:uid="{26D7EBEB-C017-4811-892B-7DE9FB1E7979}"/>
    <hyperlink ref="Q22" r:id="rId320" display="https://secure.gcmtotalsolutions.com/league/reports/standingsDetails.aspx?golferID=2758&amp;weekNum=16&amp;aID=26" xr:uid="{BF82B22D-764E-4972-88D0-68A746159384}"/>
    <hyperlink ref="B23" r:id="rId321" display="https://secure.gcmtotalsolutions.com/league/reports/standingsDetails.aspx?golferID=2759&amp;weekNum=1&amp;aID=26" xr:uid="{7D3FF33D-B5CB-4C07-9122-43EC20093D95}"/>
    <hyperlink ref="C23" r:id="rId322" display="https://secure.gcmtotalsolutions.com/league/reports/standingsDetails.aspx?golferID=2759&amp;weekNum=2&amp;aID=26" xr:uid="{718F809D-72D6-4114-AE67-D629CC935AF5}"/>
    <hyperlink ref="D23" r:id="rId323" display="https://secure.gcmtotalsolutions.com/league/reports/standingsDetails.aspx?golferID=2759&amp;weekNum=3&amp;aID=26" xr:uid="{3CA5CC76-5976-47E2-8BDF-A88740046301}"/>
    <hyperlink ref="E23" r:id="rId324" display="https://secure.gcmtotalsolutions.com/league/reports/standingsDetails.aspx?golferID=2759&amp;weekNum=4&amp;aID=26" xr:uid="{265C5CDE-D3D3-4C84-A8F7-BD1906B4F7DC}"/>
    <hyperlink ref="F23" r:id="rId325" display="https://secure.gcmtotalsolutions.com/league/reports/standingsDetails.aspx?golferID=2759&amp;weekNum=5&amp;aID=26" xr:uid="{32D141E8-126E-4277-B2E8-AE1112AA9A55}"/>
    <hyperlink ref="G23" r:id="rId326" display="https://secure.gcmtotalsolutions.com/league/reports/standingsDetails.aspx?golferID=2759&amp;weekNum=6&amp;aID=26" xr:uid="{D60C4C8B-164D-4189-A639-39F7C37C9249}"/>
    <hyperlink ref="H23" r:id="rId327" display="https://secure.gcmtotalsolutions.com/league/reports/standingsDetails.aspx?golferID=2759&amp;weekNum=7&amp;aID=26" xr:uid="{62B499FC-7887-40FB-B875-5ED0E5ADE63F}"/>
    <hyperlink ref="I23" r:id="rId328" display="https://secure.gcmtotalsolutions.com/league/reports/standingsDetails.aspx?golferID=2759&amp;weekNum=8&amp;aID=26" xr:uid="{CE5EC1D5-0D5F-4DF9-B6A4-411D815FD8A8}"/>
    <hyperlink ref="J23" r:id="rId329" display="https://secure.gcmtotalsolutions.com/league/reports/standingsDetails.aspx?golferID=2759&amp;weekNum=9&amp;aID=26" xr:uid="{1739435A-E244-4363-8CF4-733330182A16}"/>
    <hyperlink ref="K23" r:id="rId330" display="https://secure.gcmtotalsolutions.com/league/reports/standingsDetails.aspx?golferID=2759&amp;weekNum=10&amp;aID=26" xr:uid="{E68A3C2D-E803-4B5A-B382-ECED3F5D0799}"/>
    <hyperlink ref="L23" r:id="rId331" display="https://secure.gcmtotalsolutions.com/league/reports/standingsDetails.aspx?golferID=2759&amp;weekNum=11&amp;aID=26" xr:uid="{BEAA1FAB-7EF7-4658-B267-E35A0F6107FD}"/>
    <hyperlink ref="M23" r:id="rId332" display="https://secure.gcmtotalsolutions.com/league/reports/standingsDetails.aspx?golferID=2759&amp;weekNum=12&amp;aID=26" xr:uid="{0F74E134-9B9A-479B-B0BE-3AEE3BB41BA9}"/>
    <hyperlink ref="N23" r:id="rId333" display="https://secure.gcmtotalsolutions.com/league/reports/standingsDetails.aspx?golferID=2759&amp;weekNum=13&amp;aID=26" xr:uid="{60B831B7-BF3D-40CA-812A-E67FB035E426}"/>
    <hyperlink ref="O23" r:id="rId334" display="https://secure.gcmtotalsolutions.com/league/reports/standingsDetails.aspx?golferID=2759&amp;weekNum=14&amp;aID=26" xr:uid="{A3E4A25C-E58F-413B-B8B9-7E86701A91B7}"/>
    <hyperlink ref="P23" r:id="rId335" display="https://secure.gcmtotalsolutions.com/league/reports/standingsDetails.aspx?golferID=2759&amp;weekNum=15&amp;aID=26" xr:uid="{77B608AE-2EBC-4410-9499-CCD68BB59B3E}"/>
    <hyperlink ref="Q23" r:id="rId336" display="https://secure.gcmtotalsolutions.com/league/reports/standingsDetails.aspx?golferID=2759&amp;weekNum=16&amp;aID=26" xr:uid="{F9352087-5393-4718-BD3E-18F632AE26B9}"/>
    <hyperlink ref="B24" r:id="rId337" display="https://secure.gcmtotalsolutions.com/league/reports/standingsDetails.aspx?golferID=2760&amp;weekNum=1&amp;aID=26" xr:uid="{11ACFD69-777A-4BB2-B0CA-5D74D44D8116}"/>
    <hyperlink ref="C24" r:id="rId338" display="https://secure.gcmtotalsolutions.com/league/reports/standingsDetails.aspx?golferID=2760&amp;weekNum=2&amp;aID=26" xr:uid="{013CC44F-5E64-40F0-A3C9-04064DFC67A3}"/>
    <hyperlink ref="D24" r:id="rId339" display="https://secure.gcmtotalsolutions.com/league/reports/standingsDetails.aspx?golferID=2760&amp;weekNum=3&amp;aID=26" xr:uid="{F1DD1AC6-0C5B-48C5-869D-5728E9F3FB4C}"/>
    <hyperlink ref="E24" r:id="rId340" display="https://secure.gcmtotalsolutions.com/league/reports/standingsDetails.aspx?golferID=2760&amp;weekNum=4&amp;aID=26" xr:uid="{48246D30-8EF7-445C-B486-395100EDEB28}"/>
    <hyperlink ref="F24" r:id="rId341" display="https://secure.gcmtotalsolutions.com/league/reports/standingsDetails.aspx?golferID=2760&amp;weekNum=5&amp;aID=26" xr:uid="{755C9F79-5FF5-44B8-8106-978F7D837F33}"/>
    <hyperlink ref="G24" r:id="rId342" display="https://secure.gcmtotalsolutions.com/league/reports/standingsDetails.aspx?golferID=2760&amp;weekNum=6&amp;aID=26" xr:uid="{1C0E88FE-A894-4369-9F2E-BB1DFC3ACC3C}"/>
    <hyperlink ref="H24" r:id="rId343" display="https://secure.gcmtotalsolutions.com/league/reports/standingsDetails.aspx?golferID=2760&amp;weekNum=7&amp;aID=26" xr:uid="{AC6E7CAF-59B7-49B4-91AD-ED9CB582E773}"/>
    <hyperlink ref="I24" r:id="rId344" display="https://secure.gcmtotalsolutions.com/league/reports/standingsDetails.aspx?golferID=2760&amp;weekNum=8&amp;aID=26" xr:uid="{5EA17CFF-32E8-4430-9DBC-49036972E647}"/>
    <hyperlink ref="J24" r:id="rId345" display="https://secure.gcmtotalsolutions.com/league/reports/standingsDetails.aspx?golferID=2760&amp;weekNum=9&amp;aID=26" xr:uid="{43A89B8F-75C2-4681-A75D-05BC36511EC5}"/>
    <hyperlink ref="K24" r:id="rId346" display="https://secure.gcmtotalsolutions.com/league/reports/standingsDetails.aspx?golferID=2760&amp;weekNum=10&amp;aID=26" xr:uid="{D27B4B2D-3AD8-408B-BD6F-DC81293038BF}"/>
    <hyperlink ref="L24" r:id="rId347" display="https://secure.gcmtotalsolutions.com/league/reports/standingsDetails.aspx?golferID=2760&amp;weekNum=11&amp;aID=26" xr:uid="{DE3D44EE-C4A7-4964-9B67-EB0ED520FA3B}"/>
    <hyperlink ref="M24" r:id="rId348" display="https://secure.gcmtotalsolutions.com/league/reports/standingsDetails.aspx?golferID=2760&amp;weekNum=12&amp;aID=26" xr:uid="{2C917C50-508E-4DE8-BB73-050246F3584A}"/>
    <hyperlink ref="N24" r:id="rId349" display="https://secure.gcmtotalsolutions.com/league/reports/standingsDetails.aspx?golferID=2760&amp;weekNum=13&amp;aID=26" xr:uid="{44088D28-9EB8-4ED4-9D66-83BDE78F2FD6}"/>
    <hyperlink ref="O24" r:id="rId350" display="https://secure.gcmtotalsolutions.com/league/reports/standingsDetails.aspx?golferID=2760&amp;weekNum=14&amp;aID=26" xr:uid="{0A11AE10-B267-41A9-ADC4-258F97668F0E}"/>
    <hyperlink ref="P24" r:id="rId351" display="https://secure.gcmtotalsolutions.com/league/reports/standingsDetails.aspx?golferID=2760&amp;weekNum=15&amp;aID=26" xr:uid="{EEB26AC5-C033-40E3-A746-738EA9599DDD}"/>
    <hyperlink ref="Q24" r:id="rId352" display="https://secure.gcmtotalsolutions.com/league/reports/standingsDetails.aspx?golferID=2760&amp;weekNum=16&amp;aID=26" xr:uid="{C2E2F703-266C-4AAE-8A9B-EB83A35B0151}"/>
    <hyperlink ref="B25" r:id="rId353" display="https://secure.gcmtotalsolutions.com/league/reports/standingsDetails.aspx?golferID=2761&amp;weekNum=1&amp;aID=26" xr:uid="{9B902C42-2F40-4E84-84BF-4BCF44D94495}"/>
    <hyperlink ref="C25" r:id="rId354" display="https://secure.gcmtotalsolutions.com/league/reports/standingsDetails.aspx?golferID=2761&amp;weekNum=2&amp;aID=26" xr:uid="{D6D13830-900D-472F-B7A0-E44475A95B30}"/>
    <hyperlink ref="D25" r:id="rId355" display="https://secure.gcmtotalsolutions.com/league/reports/standingsDetails.aspx?golferID=2761&amp;weekNum=3&amp;aID=26" xr:uid="{0F5762C6-9A45-4446-9FDC-C6308AB8B501}"/>
    <hyperlink ref="E25" r:id="rId356" display="https://secure.gcmtotalsolutions.com/league/reports/standingsDetails.aspx?golferID=2761&amp;weekNum=4&amp;aID=26" xr:uid="{33C04EF3-64E2-4B48-81D3-F36258AECA90}"/>
    <hyperlink ref="F25" r:id="rId357" display="https://secure.gcmtotalsolutions.com/league/reports/standingsDetails.aspx?golferID=2761&amp;weekNum=5&amp;aID=26" xr:uid="{242C02E3-A40B-4A55-8D4E-2F02A8DBAF87}"/>
    <hyperlink ref="G25" r:id="rId358" display="https://secure.gcmtotalsolutions.com/league/reports/standingsDetails.aspx?golferID=2761&amp;weekNum=6&amp;aID=26" xr:uid="{3360322F-B845-4927-B575-0D1AA2B3CC0F}"/>
    <hyperlink ref="H25" r:id="rId359" display="https://secure.gcmtotalsolutions.com/league/reports/standingsDetails.aspx?golferID=2761&amp;weekNum=7&amp;aID=26" xr:uid="{16581F21-B889-4F14-BB34-2B85DF9EAE73}"/>
    <hyperlink ref="I25" r:id="rId360" display="https://secure.gcmtotalsolutions.com/league/reports/standingsDetails.aspx?golferID=2761&amp;weekNum=8&amp;aID=26" xr:uid="{441464B3-9A5F-4BE3-AFDD-512C77A67307}"/>
    <hyperlink ref="J25" r:id="rId361" display="https://secure.gcmtotalsolutions.com/league/reports/standingsDetails.aspx?golferID=2761&amp;weekNum=9&amp;aID=26" xr:uid="{02028D8A-739F-4460-9AAB-7FC4FDFC324A}"/>
    <hyperlink ref="K25" r:id="rId362" display="https://secure.gcmtotalsolutions.com/league/reports/standingsDetails.aspx?golferID=2761&amp;weekNum=10&amp;aID=26" xr:uid="{2837E620-01F7-4FA1-9448-DB9921EDCF3D}"/>
    <hyperlink ref="L25" r:id="rId363" display="https://secure.gcmtotalsolutions.com/league/reports/standingsDetails.aspx?golferID=2761&amp;weekNum=11&amp;aID=26" xr:uid="{834AAC14-CFD8-488B-9D77-456A1807B2C9}"/>
    <hyperlink ref="M25" r:id="rId364" display="https://secure.gcmtotalsolutions.com/league/reports/standingsDetails.aspx?golferID=2761&amp;weekNum=12&amp;aID=26" xr:uid="{7C0A128D-EE1C-4FBC-96E7-C740E11C2011}"/>
    <hyperlink ref="N25" r:id="rId365" display="https://secure.gcmtotalsolutions.com/league/reports/standingsDetails.aspx?golferID=2761&amp;weekNum=13&amp;aID=26" xr:uid="{4762E3AB-AFF4-4D3E-8C7D-07CFCFAE3A5A}"/>
    <hyperlink ref="O25" r:id="rId366" display="https://secure.gcmtotalsolutions.com/league/reports/standingsDetails.aspx?golferID=2761&amp;weekNum=14&amp;aID=26" xr:uid="{00658FB7-D993-4E8A-9426-496C9558D2B7}"/>
    <hyperlink ref="P25" r:id="rId367" display="https://secure.gcmtotalsolutions.com/league/reports/standingsDetails.aspx?golferID=2761&amp;weekNum=15&amp;aID=26" xr:uid="{BB0106BA-EFCD-4A5F-83E0-3630CF0AB3C7}"/>
    <hyperlink ref="Q25" r:id="rId368" display="https://secure.gcmtotalsolutions.com/league/reports/standingsDetails.aspx?golferID=2761&amp;weekNum=16&amp;aID=26" xr:uid="{158C65DB-E9DA-402E-8889-0FDEEC36B1C2}"/>
    <hyperlink ref="B26" r:id="rId369" display="https://secure.gcmtotalsolutions.com/league/reports/standingsDetails.aspx?golferID=2762&amp;weekNum=1&amp;aID=26" xr:uid="{F10BAD74-0DF3-4E9F-8661-80D7814EB3B4}"/>
    <hyperlink ref="C26" r:id="rId370" display="https://secure.gcmtotalsolutions.com/league/reports/standingsDetails.aspx?golferID=2762&amp;weekNum=2&amp;aID=26" xr:uid="{724CBD25-6970-4214-AC82-6EE91B60B281}"/>
    <hyperlink ref="D26" r:id="rId371" display="https://secure.gcmtotalsolutions.com/league/reports/standingsDetails.aspx?golferID=2762&amp;weekNum=3&amp;aID=26" xr:uid="{6C3B1C2E-F0C7-4EF1-9C33-3147CB0EE988}"/>
    <hyperlink ref="E26" r:id="rId372" display="https://secure.gcmtotalsolutions.com/league/reports/standingsDetails.aspx?golferID=2762&amp;weekNum=4&amp;aID=26" xr:uid="{86534DE0-58D9-4D35-AF83-759959FE65E1}"/>
    <hyperlink ref="F26" r:id="rId373" display="https://secure.gcmtotalsolutions.com/league/reports/standingsDetails.aspx?golferID=2762&amp;weekNum=5&amp;aID=26" xr:uid="{E24A102F-F738-4763-9888-AF349950F8CB}"/>
    <hyperlink ref="G26" r:id="rId374" display="https://secure.gcmtotalsolutions.com/league/reports/standingsDetails.aspx?golferID=2762&amp;weekNum=6&amp;aID=26" xr:uid="{ECB1022E-A670-4627-A89C-39921837ED70}"/>
    <hyperlink ref="H26" r:id="rId375" display="https://secure.gcmtotalsolutions.com/league/reports/standingsDetails.aspx?golferID=2762&amp;weekNum=7&amp;aID=26" xr:uid="{3C44D2E2-CFBB-43D1-A75C-0FD34C7B9397}"/>
    <hyperlink ref="I26" r:id="rId376" display="https://secure.gcmtotalsolutions.com/league/reports/standingsDetails.aspx?golferID=2762&amp;weekNum=8&amp;aID=26" xr:uid="{853D7F18-0BDB-4499-BE16-08DA7D5E91D4}"/>
    <hyperlink ref="J26" r:id="rId377" display="https://secure.gcmtotalsolutions.com/league/reports/standingsDetails.aspx?golferID=2762&amp;weekNum=9&amp;aID=26" xr:uid="{E08FA303-D111-48EE-8127-4E31421BCD3F}"/>
    <hyperlink ref="K26" r:id="rId378" display="https://secure.gcmtotalsolutions.com/league/reports/standingsDetails.aspx?golferID=2762&amp;weekNum=10&amp;aID=26" xr:uid="{E1BEA20D-3EF8-4DB1-9721-E33768AE475A}"/>
    <hyperlink ref="L26" r:id="rId379" display="https://secure.gcmtotalsolutions.com/league/reports/standingsDetails.aspx?golferID=2762&amp;weekNum=11&amp;aID=26" xr:uid="{4BE9EDDB-7B1F-4ED5-8B8F-C6BF586AFD13}"/>
    <hyperlink ref="M26" r:id="rId380" display="https://secure.gcmtotalsolutions.com/league/reports/standingsDetails.aspx?golferID=2762&amp;weekNum=12&amp;aID=26" xr:uid="{23271136-DE03-4BDB-A7EB-1A9BB4A588DB}"/>
    <hyperlink ref="N26" r:id="rId381" display="https://secure.gcmtotalsolutions.com/league/reports/standingsDetails.aspx?golferID=2762&amp;weekNum=13&amp;aID=26" xr:uid="{AD0C7EBA-836C-4A20-A670-C6141A07CC1F}"/>
    <hyperlink ref="O26" r:id="rId382" display="https://secure.gcmtotalsolutions.com/league/reports/standingsDetails.aspx?golferID=2762&amp;weekNum=14&amp;aID=26" xr:uid="{F0314C47-8ECA-4B68-9C98-3930E84664EA}"/>
    <hyperlink ref="P26" r:id="rId383" display="https://secure.gcmtotalsolutions.com/league/reports/standingsDetails.aspx?golferID=2762&amp;weekNum=15&amp;aID=26" xr:uid="{CD9CB5A5-4590-4774-A1F2-C32F053E7496}"/>
    <hyperlink ref="Q26" r:id="rId384" display="https://secure.gcmtotalsolutions.com/league/reports/standingsDetails.aspx?golferID=2762&amp;weekNum=16&amp;aID=26" xr:uid="{1C1F78DF-8A63-46DE-8C00-8B0F01BBC2E3}"/>
    <hyperlink ref="B27" r:id="rId385" display="https://secure.gcmtotalsolutions.com/league/reports/standingsDetails.aspx?golferID=2763&amp;weekNum=1&amp;aID=26" xr:uid="{DC621036-B806-4702-8191-E047C85A1AB1}"/>
    <hyperlink ref="C27" r:id="rId386" display="https://secure.gcmtotalsolutions.com/league/reports/standingsDetails.aspx?golferID=2763&amp;weekNum=2&amp;aID=26" xr:uid="{0700644B-1EA2-4A0F-B6A0-0BA57198D341}"/>
    <hyperlink ref="D27" r:id="rId387" display="https://secure.gcmtotalsolutions.com/league/reports/standingsDetails.aspx?golferID=2763&amp;weekNum=3&amp;aID=26" xr:uid="{F6A6E869-2705-430C-95D0-99E90F9F9417}"/>
    <hyperlink ref="E27" r:id="rId388" display="https://secure.gcmtotalsolutions.com/league/reports/standingsDetails.aspx?golferID=2763&amp;weekNum=4&amp;aID=26" xr:uid="{AC4D58FB-A82C-4D7A-9499-B973AC119F2B}"/>
    <hyperlink ref="F27" r:id="rId389" display="https://secure.gcmtotalsolutions.com/league/reports/standingsDetails.aspx?golferID=2763&amp;weekNum=5&amp;aID=26" xr:uid="{A633ECB1-CD3A-4777-AE94-AA77CF086B19}"/>
    <hyperlink ref="G27" r:id="rId390" display="https://secure.gcmtotalsolutions.com/league/reports/standingsDetails.aspx?golferID=2763&amp;weekNum=6&amp;aID=26" xr:uid="{4E6BAECF-CE44-4EAC-BCB6-2CFFE9DD53C1}"/>
    <hyperlink ref="H27" r:id="rId391" display="https://secure.gcmtotalsolutions.com/league/reports/standingsDetails.aspx?golferID=2763&amp;weekNum=7&amp;aID=26" xr:uid="{513BE3B8-55FB-495B-B73C-0F4AED1B9F63}"/>
    <hyperlink ref="I27" r:id="rId392" display="https://secure.gcmtotalsolutions.com/league/reports/standingsDetails.aspx?golferID=2763&amp;weekNum=8&amp;aID=26" xr:uid="{D29C3F82-5768-4EB7-8FF8-177E334958EB}"/>
    <hyperlink ref="J27" r:id="rId393" display="https://secure.gcmtotalsolutions.com/league/reports/standingsDetails.aspx?golferID=2763&amp;weekNum=9&amp;aID=26" xr:uid="{664C3959-4AAF-4744-AE89-BD81D7C8D5CE}"/>
    <hyperlink ref="K27" r:id="rId394" display="https://secure.gcmtotalsolutions.com/league/reports/standingsDetails.aspx?golferID=2763&amp;weekNum=10&amp;aID=26" xr:uid="{68D4BC89-268D-45DF-B2B9-BBE5537CD311}"/>
    <hyperlink ref="L27" r:id="rId395" display="https://secure.gcmtotalsolutions.com/league/reports/standingsDetails.aspx?golferID=2763&amp;weekNum=11&amp;aID=26" xr:uid="{AD9DF947-AFA3-42B7-B5A7-68330E84A113}"/>
    <hyperlink ref="M27" r:id="rId396" display="https://secure.gcmtotalsolutions.com/league/reports/standingsDetails.aspx?golferID=2763&amp;weekNum=12&amp;aID=26" xr:uid="{367EBEDD-8843-42FC-BE0B-3313F4C890B5}"/>
    <hyperlink ref="N27" r:id="rId397" display="https://secure.gcmtotalsolutions.com/league/reports/standingsDetails.aspx?golferID=2763&amp;weekNum=13&amp;aID=26" xr:uid="{47C5BDB0-D666-47CC-9A66-06AA163FB0C6}"/>
    <hyperlink ref="O27" r:id="rId398" display="https://secure.gcmtotalsolutions.com/league/reports/standingsDetails.aspx?golferID=2763&amp;weekNum=14&amp;aID=26" xr:uid="{5DD4D2A3-D5A4-4592-8963-93FDF25022FD}"/>
    <hyperlink ref="P27" r:id="rId399" display="https://secure.gcmtotalsolutions.com/league/reports/standingsDetails.aspx?golferID=2763&amp;weekNum=15&amp;aID=26" xr:uid="{CDE4A5E1-FB8D-408A-A2F5-317AB40B6139}"/>
    <hyperlink ref="Q27" r:id="rId400" display="https://secure.gcmtotalsolutions.com/league/reports/standingsDetails.aspx?golferID=2763&amp;weekNum=16&amp;aID=26" xr:uid="{6AD3B46F-8639-441F-8E66-C1DB18E09B00}"/>
    <hyperlink ref="B28" r:id="rId401" display="https://secure.gcmtotalsolutions.com/league/reports/standingsDetails.aspx?golferID=2764&amp;weekNum=1&amp;aID=26" xr:uid="{F6F140AF-59D2-47C4-B524-6334F2B04EE5}"/>
    <hyperlink ref="C28" r:id="rId402" display="https://secure.gcmtotalsolutions.com/league/reports/standingsDetails.aspx?golferID=2764&amp;weekNum=2&amp;aID=26" xr:uid="{7C3A7833-384A-4652-A805-B8946310225D}"/>
    <hyperlink ref="D28" r:id="rId403" display="https://secure.gcmtotalsolutions.com/league/reports/standingsDetails.aspx?golferID=2764&amp;weekNum=3&amp;aID=26" xr:uid="{9CBA75C5-5354-446C-BA9D-8AB304980F37}"/>
    <hyperlink ref="E28" r:id="rId404" display="https://secure.gcmtotalsolutions.com/league/reports/standingsDetails.aspx?golferID=2764&amp;weekNum=4&amp;aID=26" xr:uid="{AE550A54-B038-41FE-B6C2-C32D8B10CC69}"/>
    <hyperlink ref="F28" r:id="rId405" display="https://secure.gcmtotalsolutions.com/league/reports/standingsDetails.aspx?golferID=2764&amp;weekNum=5&amp;aID=26" xr:uid="{FF05EE34-A74D-43A3-9C89-8E82BEB187BD}"/>
    <hyperlink ref="G28" r:id="rId406" display="https://secure.gcmtotalsolutions.com/league/reports/standingsDetails.aspx?golferID=2764&amp;weekNum=6&amp;aID=26" xr:uid="{B46BB264-5A0C-4648-86EE-50936992A163}"/>
    <hyperlink ref="H28" r:id="rId407" display="https://secure.gcmtotalsolutions.com/league/reports/standingsDetails.aspx?golferID=2764&amp;weekNum=7&amp;aID=26" xr:uid="{CF67B3B3-4B80-42E1-88DE-940EE5D6DB48}"/>
    <hyperlink ref="I28" r:id="rId408" display="https://secure.gcmtotalsolutions.com/league/reports/standingsDetails.aspx?golferID=2764&amp;weekNum=8&amp;aID=26" xr:uid="{88EB4FCE-5599-42E3-88E3-0139D463DC9E}"/>
    <hyperlink ref="J28" r:id="rId409" display="https://secure.gcmtotalsolutions.com/league/reports/standingsDetails.aspx?golferID=2764&amp;weekNum=9&amp;aID=26" xr:uid="{78AB7B20-9D88-4CDE-9213-0B7D89B3D3CE}"/>
    <hyperlink ref="K28" r:id="rId410" display="https://secure.gcmtotalsolutions.com/league/reports/standingsDetails.aspx?golferID=2764&amp;weekNum=10&amp;aID=26" xr:uid="{A0D49023-2D8E-4E7C-9837-04E39B5EE48E}"/>
    <hyperlink ref="L28" r:id="rId411" display="https://secure.gcmtotalsolutions.com/league/reports/standingsDetails.aspx?golferID=2764&amp;weekNum=11&amp;aID=26" xr:uid="{F84A86A6-BF2F-4BD7-ACCB-415E56B9F768}"/>
    <hyperlink ref="M28" r:id="rId412" display="https://secure.gcmtotalsolutions.com/league/reports/standingsDetails.aspx?golferID=2764&amp;weekNum=12&amp;aID=26" xr:uid="{E3751191-9F27-4ED6-8611-DDEA8784185C}"/>
    <hyperlink ref="N28" r:id="rId413" display="https://secure.gcmtotalsolutions.com/league/reports/standingsDetails.aspx?golferID=2764&amp;weekNum=13&amp;aID=26" xr:uid="{5478829C-7A60-4345-AEB1-B39F366E83C7}"/>
    <hyperlink ref="O28" r:id="rId414" display="https://secure.gcmtotalsolutions.com/league/reports/standingsDetails.aspx?golferID=2764&amp;weekNum=14&amp;aID=26" xr:uid="{E03D1E2D-9A1D-474F-BFD1-B07E7D26917E}"/>
    <hyperlink ref="P28" r:id="rId415" display="https://secure.gcmtotalsolutions.com/league/reports/standingsDetails.aspx?golferID=2764&amp;weekNum=15&amp;aID=26" xr:uid="{22679001-2901-4052-915E-177D62B3BF09}"/>
    <hyperlink ref="Q28" r:id="rId416" display="https://secure.gcmtotalsolutions.com/league/reports/standingsDetails.aspx?golferID=2764&amp;weekNum=16&amp;aID=26" xr:uid="{FAD973E1-33E1-452C-9791-3FA598EC4EFD}"/>
    <hyperlink ref="B29" r:id="rId417" display="https://secure.gcmtotalsolutions.com/league/reports/standingsDetails.aspx?golferID=2765&amp;weekNum=1&amp;aID=26" xr:uid="{7C9F9476-FB74-491E-A031-125345A604DB}"/>
    <hyperlink ref="C29" r:id="rId418" display="https://secure.gcmtotalsolutions.com/league/reports/standingsDetails.aspx?golferID=2765&amp;weekNum=2&amp;aID=26" xr:uid="{E77A03F7-2C4A-4E60-8C1F-1E19115045CE}"/>
    <hyperlink ref="D29" r:id="rId419" display="https://secure.gcmtotalsolutions.com/league/reports/standingsDetails.aspx?golferID=2765&amp;weekNum=3&amp;aID=26" xr:uid="{73594B78-911E-4C79-B409-9C1083D16005}"/>
    <hyperlink ref="E29" r:id="rId420" display="https://secure.gcmtotalsolutions.com/league/reports/standingsDetails.aspx?golferID=2765&amp;weekNum=4&amp;aID=26" xr:uid="{96C25600-B84F-482A-96FD-D7AD6504F082}"/>
    <hyperlink ref="F29" r:id="rId421" display="https://secure.gcmtotalsolutions.com/league/reports/standingsDetails.aspx?golferID=2765&amp;weekNum=5&amp;aID=26" xr:uid="{2F1E0A1E-7407-4AD6-8746-B038026310C5}"/>
    <hyperlink ref="G29" r:id="rId422" display="https://secure.gcmtotalsolutions.com/league/reports/standingsDetails.aspx?golferID=2765&amp;weekNum=6&amp;aID=26" xr:uid="{0547E545-5EDB-432E-AA97-1CBEE406001D}"/>
    <hyperlink ref="H29" r:id="rId423" display="https://secure.gcmtotalsolutions.com/league/reports/standingsDetails.aspx?golferID=2765&amp;weekNum=7&amp;aID=26" xr:uid="{96281889-C99E-4BD8-8BEA-29AC4B658085}"/>
    <hyperlink ref="I29" r:id="rId424" display="https://secure.gcmtotalsolutions.com/league/reports/standingsDetails.aspx?golferID=2765&amp;weekNum=8&amp;aID=26" xr:uid="{CF57A69A-109D-46FB-A9AB-0316EFF75FAE}"/>
    <hyperlink ref="J29" r:id="rId425" display="https://secure.gcmtotalsolutions.com/league/reports/standingsDetails.aspx?golferID=2765&amp;weekNum=9&amp;aID=26" xr:uid="{19B31751-1085-45DC-A01A-C631C766AEB2}"/>
    <hyperlink ref="K29" r:id="rId426" display="https://secure.gcmtotalsolutions.com/league/reports/standingsDetails.aspx?golferID=2765&amp;weekNum=10&amp;aID=26" xr:uid="{9850EAB3-1685-4374-ACB7-9B7FE7C03A95}"/>
    <hyperlink ref="L29" r:id="rId427" display="https://secure.gcmtotalsolutions.com/league/reports/standingsDetails.aspx?golferID=2765&amp;weekNum=11&amp;aID=26" xr:uid="{43AE6E86-F035-4166-B827-5ECD36CAA628}"/>
    <hyperlink ref="M29" r:id="rId428" display="https://secure.gcmtotalsolutions.com/league/reports/standingsDetails.aspx?golferID=2765&amp;weekNum=12&amp;aID=26" xr:uid="{98ABB4D6-293E-4418-BE5D-79CF90FFAE3E}"/>
    <hyperlink ref="N29" r:id="rId429" display="https://secure.gcmtotalsolutions.com/league/reports/standingsDetails.aspx?golferID=2765&amp;weekNum=13&amp;aID=26" xr:uid="{E602A1CD-850A-46D4-B468-707FCBF3808D}"/>
    <hyperlink ref="O29" r:id="rId430" display="https://secure.gcmtotalsolutions.com/league/reports/standingsDetails.aspx?golferID=2765&amp;weekNum=14&amp;aID=26" xr:uid="{6B56864B-6754-4CB2-AD1D-FBC0CF8AB3F9}"/>
    <hyperlink ref="P29" r:id="rId431" display="https://secure.gcmtotalsolutions.com/league/reports/standingsDetails.aspx?golferID=2765&amp;weekNum=15&amp;aID=26" xr:uid="{DA57982B-2F58-44CA-A268-5A73A16574F6}"/>
    <hyperlink ref="Q29" r:id="rId432" display="https://secure.gcmtotalsolutions.com/league/reports/standingsDetails.aspx?golferID=2765&amp;weekNum=16&amp;aID=26" xr:uid="{B0E80FF4-9576-45F8-9170-C1355058F32F}"/>
    <hyperlink ref="B30" r:id="rId433" display="https://secure.gcmtotalsolutions.com/league/reports/standingsDetails.aspx?golferID=2766&amp;weekNum=1&amp;aID=26" xr:uid="{0FF11DDC-0C4C-4A30-B047-0AFEF436FD93}"/>
    <hyperlink ref="C30" r:id="rId434" display="https://secure.gcmtotalsolutions.com/league/reports/standingsDetails.aspx?golferID=2766&amp;weekNum=2&amp;aID=26" xr:uid="{FC365EBF-BBB2-4D02-AA9F-252F74A13E0B}"/>
    <hyperlink ref="D30" r:id="rId435" display="https://secure.gcmtotalsolutions.com/league/reports/standingsDetails.aspx?golferID=2766&amp;weekNum=3&amp;aID=26" xr:uid="{AC1074AA-D09D-46C0-BE73-67D7BE502F47}"/>
    <hyperlink ref="E30" r:id="rId436" display="https://secure.gcmtotalsolutions.com/league/reports/standingsDetails.aspx?golferID=2766&amp;weekNum=4&amp;aID=26" xr:uid="{0BE3408B-3DDC-4244-BB08-6CBE630C86D4}"/>
    <hyperlink ref="F30" r:id="rId437" display="https://secure.gcmtotalsolutions.com/league/reports/standingsDetails.aspx?golferID=2766&amp;weekNum=5&amp;aID=26" xr:uid="{6F7AA61E-7ED4-44DD-B72F-8F28A784BAFC}"/>
    <hyperlink ref="G30" r:id="rId438" display="https://secure.gcmtotalsolutions.com/league/reports/standingsDetails.aspx?golferID=2766&amp;weekNum=6&amp;aID=26" xr:uid="{2B461C39-3BC1-4323-8512-0870FE561F6B}"/>
    <hyperlink ref="H30" r:id="rId439" display="https://secure.gcmtotalsolutions.com/league/reports/standingsDetails.aspx?golferID=2766&amp;weekNum=7&amp;aID=26" xr:uid="{77A3B4D5-3CE7-49A8-AA03-DECC5A0488FB}"/>
    <hyperlink ref="I30" r:id="rId440" display="https://secure.gcmtotalsolutions.com/league/reports/standingsDetails.aspx?golferID=2766&amp;weekNum=8&amp;aID=26" xr:uid="{F83FF85D-F3D7-47E0-8511-A3FA8A337C46}"/>
    <hyperlink ref="J30" r:id="rId441" display="https://secure.gcmtotalsolutions.com/league/reports/standingsDetails.aspx?golferID=2766&amp;weekNum=9&amp;aID=26" xr:uid="{61D61202-077C-45A5-8D2A-BD685DD9C0D1}"/>
    <hyperlink ref="K30" r:id="rId442" display="https://secure.gcmtotalsolutions.com/league/reports/standingsDetails.aspx?golferID=2766&amp;weekNum=10&amp;aID=26" xr:uid="{12020DCE-D9D1-48FE-9895-6B3CB17871EB}"/>
    <hyperlink ref="L30" r:id="rId443" display="https://secure.gcmtotalsolutions.com/league/reports/standingsDetails.aspx?golferID=2766&amp;weekNum=11&amp;aID=26" xr:uid="{33A72AD6-3B2B-40E7-A916-5C6CB83B7505}"/>
    <hyperlink ref="M30" r:id="rId444" display="https://secure.gcmtotalsolutions.com/league/reports/standingsDetails.aspx?golferID=2766&amp;weekNum=12&amp;aID=26" xr:uid="{E4C13302-4E6E-4712-8D81-12BC808748BA}"/>
    <hyperlink ref="N30" r:id="rId445" display="https://secure.gcmtotalsolutions.com/league/reports/standingsDetails.aspx?golferID=2766&amp;weekNum=13&amp;aID=26" xr:uid="{E976DA7C-E65D-41F2-A9BF-55569C6F81A0}"/>
    <hyperlink ref="O30" r:id="rId446" display="https://secure.gcmtotalsolutions.com/league/reports/standingsDetails.aspx?golferID=2766&amp;weekNum=14&amp;aID=26" xr:uid="{E839F6ED-D2C7-4B5A-A6FC-8943517215CA}"/>
    <hyperlink ref="P30" r:id="rId447" display="https://secure.gcmtotalsolutions.com/league/reports/standingsDetails.aspx?golferID=2766&amp;weekNum=15&amp;aID=26" xr:uid="{51E095A4-6F96-405A-9E33-46660C286732}"/>
    <hyperlink ref="Q30" r:id="rId448" display="https://secure.gcmtotalsolutions.com/league/reports/standingsDetails.aspx?golferID=2766&amp;weekNum=16&amp;aID=26" xr:uid="{568C082C-05F6-4E7D-AFD9-B8B663631A10}"/>
    <hyperlink ref="B31" r:id="rId449" display="https://secure.gcmtotalsolutions.com/league/reports/standingsDetails.aspx?golferID=2767&amp;weekNum=1&amp;aID=26" xr:uid="{8A97C061-7DE0-4FAD-A7C3-61F6D61E32C5}"/>
    <hyperlink ref="C31" r:id="rId450" display="https://secure.gcmtotalsolutions.com/league/reports/standingsDetails.aspx?golferID=2767&amp;weekNum=2&amp;aID=26" xr:uid="{2F4CFCB8-A957-4DAC-9B46-ABDBDA228031}"/>
    <hyperlink ref="D31" r:id="rId451" display="https://secure.gcmtotalsolutions.com/league/reports/standingsDetails.aspx?golferID=2767&amp;weekNum=3&amp;aID=26" xr:uid="{290A56C2-6A77-4F57-B87B-0E77FEB6FCA8}"/>
    <hyperlink ref="E31" r:id="rId452" display="https://secure.gcmtotalsolutions.com/league/reports/standingsDetails.aspx?golferID=2767&amp;weekNum=4&amp;aID=26" xr:uid="{D84E8C59-2C1A-42E8-87D0-B35DA60DD880}"/>
    <hyperlink ref="F31" r:id="rId453" display="https://secure.gcmtotalsolutions.com/league/reports/standingsDetails.aspx?golferID=2767&amp;weekNum=5&amp;aID=26" xr:uid="{8F3B9962-83D3-424A-98D6-190357BB45CC}"/>
    <hyperlink ref="G31" r:id="rId454" display="https://secure.gcmtotalsolutions.com/league/reports/standingsDetails.aspx?golferID=2767&amp;weekNum=6&amp;aID=26" xr:uid="{CE761BFA-18FC-4815-BF74-7A455113F31C}"/>
    <hyperlink ref="H31" r:id="rId455" display="https://secure.gcmtotalsolutions.com/league/reports/standingsDetails.aspx?golferID=2767&amp;weekNum=7&amp;aID=26" xr:uid="{6165CDAC-177E-4293-A649-417CA6B2BD3C}"/>
    <hyperlink ref="I31" r:id="rId456" display="https://secure.gcmtotalsolutions.com/league/reports/standingsDetails.aspx?golferID=2767&amp;weekNum=8&amp;aID=26" xr:uid="{2467565A-5124-4A46-9ED6-7E32EC7D84A9}"/>
    <hyperlink ref="J31" r:id="rId457" display="https://secure.gcmtotalsolutions.com/league/reports/standingsDetails.aspx?golferID=2767&amp;weekNum=9&amp;aID=26" xr:uid="{8B328695-C05B-4923-AFE5-4F0116E2C9C7}"/>
    <hyperlink ref="K31" r:id="rId458" display="https://secure.gcmtotalsolutions.com/league/reports/standingsDetails.aspx?golferID=2767&amp;weekNum=10&amp;aID=26" xr:uid="{4F769E53-D7C9-46D4-B2A7-7EF6ED99B810}"/>
    <hyperlink ref="L31" r:id="rId459" display="https://secure.gcmtotalsolutions.com/league/reports/standingsDetails.aspx?golferID=2767&amp;weekNum=11&amp;aID=26" xr:uid="{D8D6A874-FD07-4BF1-A836-745E91E4CBC9}"/>
    <hyperlink ref="M31" r:id="rId460" display="https://secure.gcmtotalsolutions.com/league/reports/standingsDetails.aspx?golferID=2767&amp;weekNum=12&amp;aID=26" xr:uid="{A58CD48B-8652-40FE-8FD7-4AA56A88BBE3}"/>
    <hyperlink ref="N31" r:id="rId461" display="https://secure.gcmtotalsolutions.com/league/reports/standingsDetails.aspx?golferID=2767&amp;weekNum=13&amp;aID=26" xr:uid="{EA7A5A0A-36A3-401C-A23C-48FFAE39265F}"/>
    <hyperlink ref="O31" r:id="rId462" display="https://secure.gcmtotalsolutions.com/league/reports/standingsDetails.aspx?golferID=2767&amp;weekNum=14&amp;aID=26" xr:uid="{949EF4ED-927D-4A33-874C-A66FBD2DB7E4}"/>
    <hyperlink ref="P31" r:id="rId463" display="https://secure.gcmtotalsolutions.com/league/reports/standingsDetails.aspx?golferID=2767&amp;weekNum=15&amp;aID=26" xr:uid="{0A951CE3-4A8E-4B4E-B50B-BE77538DE22B}"/>
    <hyperlink ref="Q31" r:id="rId464" display="https://secure.gcmtotalsolutions.com/league/reports/standingsDetails.aspx?golferID=2767&amp;weekNum=16&amp;aID=26" xr:uid="{264916DA-5FCB-4691-9014-24422693A9C5}"/>
    <hyperlink ref="B32" r:id="rId465" display="https://secure.gcmtotalsolutions.com/league/reports/standingsDetails.aspx?golferID=2768&amp;weekNum=1&amp;aID=26" xr:uid="{06750654-A336-4E31-BD61-33FBED795E4D}"/>
    <hyperlink ref="C32" r:id="rId466" display="https://secure.gcmtotalsolutions.com/league/reports/standingsDetails.aspx?golferID=2768&amp;weekNum=2&amp;aID=26" xr:uid="{DBABBA05-FCEE-4BFE-9DDE-17840BD40D35}"/>
    <hyperlink ref="D32" r:id="rId467" display="https://secure.gcmtotalsolutions.com/league/reports/standingsDetails.aspx?golferID=2768&amp;weekNum=3&amp;aID=26" xr:uid="{DBFB4B8A-806C-401F-A9AE-23F539C91BCA}"/>
    <hyperlink ref="E32" r:id="rId468" display="https://secure.gcmtotalsolutions.com/league/reports/standingsDetails.aspx?golferID=2768&amp;weekNum=4&amp;aID=26" xr:uid="{E993679E-8208-4792-BDF1-01FF18B8ECDA}"/>
    <hyperlink ref="F32" r:id="rId469" display="https://secure.gcmtotalsolutions.com/league/reports/standingsDetails.aspx?golferID=2768&amp;weekNum=5&amp;aID=26" xr:uid="{03FF7C2C-9B60-4739-BE29-7ED47DC39234}"/>
    <hyperlink ref="G32" r:id="rId470" display="https://secure.gcmtotalsolutions.com/league/reports/standingsDetails.aspx?golferID=2768&amp;weekNum=6&amp;aID=26" xr:uid="{FDECB1C0-3B86-4413-B1AB-D27BC5206B3B}"/>
    <hyperlink ref="H32" r:id="rId471" display="https://secure.gcmtotalsolutions.com/league/reports/standingsDetails.aspx?golferID=2768&amp;weekNum=7&amp;aID=26" xr:uid="{A84B352F-6C5F-47D2-A5A5-DD5346663371}"/>
    <hyperlink ref="I32" r:id="rId472" display="https://secure.gcmtotalsolutions.com/league/reports/standingsDetails.aspx?golferID=2768&amp;weekNum=8&amp;aID=26" xr:uid="{5DBCE03F-8FE2-48BB-AAB2-B23519FC8988}"/>
    <hyperlink ref="J32" r:id="rId473" display="https://secure.gcmtotalsolutions.com/league/reports/standingsDetails.aspx?golferID=2768&amp;weekNum=9&amp;aID=26" xr:uid="{DF73B2BB-C8A1-47A1-B7F4-EE01783618F3}"/>
    <hyperlink ref="K32" r:id="rId474" display="https://secure.gcmtotalsolutions.com/league/reports/standingsDetails.aspx?golferID=2768&amp;weekNum=10&amp;aID=26" xr:uid="{0DF50C50-9DD5-4122-8730-5763F2B4C014}"/>
    <hyperlink ref="L32" r:id="rId475" display="https://secure.gcmtotalsolutions.com/league/reports/standingsDetails.aspx?golferID=2768&amp;weekNum=11&amp;aID=26" xr:uid="{C99CD2E6-337E-4232-99FB-98C81638579F}"/>
    <hyperlink ref="M32" r:id="rId476" display="https://secure.gcmtotalsolutions.com/league/reports/standingsDetails.aspx?golferID=2768&amp;weekNum=12&amp;aID=26" xr:uid="{FE0838AB-0A5C-40BE-98F6-550EC40B2A6F}"/>
    <hyperlink ref="N32" r:id="rId477" display="https://secure.gcmtotalsolutions.com/league/reports/standingsDetails.aspx?golferID=2768&amp;weekNum=13&amp;aID=26" xr:uid="{F5353BFB-0A9E-40F3-9E42-99427105CEDF}"/>
    <hyperlink ref="O32" r:id="rId478" display="https://secure.gcmtotalsolutions.com/league/reports/standingsDetails.aspx?golferID=2768&amp;weekNum=14&amp;aID=26" xr:uid="{2A7AED11-7CDC-44ED-AA12-AB2FB430D4B4}"/>
    <hyperlink ref="P32" r:id="rId479" display="https://secure.gcmtotalsolutions.com/league/reports/standingsDetails.aspx?golferID=2768&amp;weekNum=15&amp;aID=26" xr:uid="{E5790B35-CA84-40E3-A773-611785A2A650}"/>
    <hyperlink ref="Q32" r:id="rId480" display="https://secure.gcmtotalsolutions.com/league/reports/standingsDetails.aspx?golferID=2768&amp;weekNum=16&amp;aID=26" xr:uid="{29B2B548-EBBD-4A3D-A97C-E69CE97354B2}"/>
    <hyperlink ref="B33" r:id="rId481" display="https://secure.gcmtotalsolutions.com/league/reports/standingsDetails.aspx?golferID=2769&amp;weekNum=1&amp;aID=26" xr:uid="{41BEF5B1-1D69-4E98-883E-7C16ACB12117}"/>
    <hyperlink ref="C33" r:id="rId482" display="https://secure.gcmtotalsolutions.com/league/reports/standingsDetails.aspx?golferID=2769&amp;weekNum=2&amp;aID=26" xr:uid="{39A61A08-6702-4DE5-9E45-06C3A0676065}"/>
    <hyperlink ref="D33" r:id="rId483" display="https://secure.gcmtotalsolutions.com/league/reports/standingsDetails.aspx?golferID=2769&amp;weekNum=3&amp;aID=26" xr:uid="{69766591-1726-4FA0-82D2-3C121A1B195F}"/>
    <hyperlink ref="E33" r:id="rId484" display="https://secure.gcmtotalsolutions.com/league/reports/standingsDetails.aspx?golferID=2769&amp;weekNum=4&amp;aID=26" xr:uid="{A2982EF6-9CC2-48C3-9648-56E7FF1A34FA}"/>
    <hyperlink ref="F33" r:id="rId485" display="https://secure.gcmtotalsolutions.com/league/reports/standingsDetails.aspx?golferID=2769&amp;weekNum=5&amp;aID=26" xr:uid="{603DCAB9-FD02-407D-9C21-DFDDE8E64D65}"/>
    <hyperlink ref="G33" r:id="rId486" display="https://secure.gcmtotalsolutions.com/league/reports/standingsDetails.aspx?golferID=2769&amp;weekNum=6&amp;aID=26" xr:uid="{0AD465E8-BC3F-49A3-BD35-76DFABF06E8C}"/>
    <hyperlink ref="H33" r:id="rId487" display="https://secure.gcmtotalsolutions.com/league/reports/standingsDetails.aspx?golferID=2769&amp;weekNum=7&amp;aID=26" xr:uid="{D3D4FBE9-D47E-480E-A241-28EA00CFE34F}"/>
    <hyperlink ref="I33" r:id="rId488" display="https://secure.gcmtotalsolutions.com/league/reports/standingsDetails.aspx?golferID=2769&amp;weekNum=8&amp;aID=26" xr:uid="{8AA1CD1F-3E95-4A94-86EE-1026A312E031}"/>
    <hyperlink ref="J33" r:id="rId489" display="https://secure.gcmtotalsolutions.com/league/reports/standingsDetails.aspx?golferID=2769&amp;weekNum=9&amp;aID=26" xr:uid="{BF5DC7FC-C54B-42DF-AD97-C96628597AB9}"/>
    <hyperlink ref="K33" r:id="rId490" display="https://secure.gcmtotalsolutions.com/league/reports/standingsDetails.aspx?golferID=2769&amp;weekNum=10&amp;aID=26" xr:uid="{C1F24ABF-64AB-4198-A63F-B19217E33B5C}"/>
    <hyperlink ref="L33" r:id="rId491" display="https://secure.gcmtotalsolutions.com/league/reports/standingsDetails.aspx?golferID=2769&amp;weekNum=11&amp;aID=26" xr:uid="{489B5EC0-85CC-4CF0-B33E-2419A9D33358}"/>
    <hyperlink ref="M33" r:id="rId492" display="https://secure.gcmtotalsolutions.com/league/reports/standingsDetails.aspx?golferID=2769&amp;weekNum=12&amp;aID=26" xr:uid="{34339AED-239C-41C7-A8D1-DD69BCFBABAB}"/>
    <hyperlink ref="N33" r:id="rId493" display="https://secure.gcmtotalsolutions.com/league/reports/standingsDetails.aspx?golferID=2769&amp;weekNum=13&amp;aID=26" xr:uid="{504D0D81-A6AE-4974-83A6-C2F92BF95500}"/>
    <hyperlink ref="O33" r:id="rId494" display="https://secure.gcmtotalsolutions.com/league/reports/standingsDetails.aspx?golferID=2769&amp;weekNum=14&amp;aID=26" xr:uid="{BC45E53C-C451-4E01-BC42-B6593452F57B}"/>
    <hyperlink ref="P33" r:id="rId495" display="https://secure.gcmtotalsolutions.com/league/reports/standingsDetails.aspx?golferID=2769&amp;weekNum=15&amp;aID=26" xr:uid="{00328179-05EC-4DB6-B20B-0AE9149296F5}"/>
    <hyperlink ref="Q33" r:id="rId496" display="https://secure.gcmtotalsolutions.com/league/reports/standingsDetails.aspx?golferID=2769&amp;weekNum=16&amp;aID=26" xr:uid="{6751B82F-865B-43DF-A507-C6ABE6E2D0AA}"/>
    <hyperlink ref="B34" r:id="rId497" display="https://secure.gcmtotalsolutions.com/league/reports/standingsDetails.aspx?golferID=2770&amp;weekNum=1&amp;aID=26" xr:uid="{75AA14A1-1BAF-409A-810F-7A10D569E6D9}"/>
    <hyperlink ref="C34" r:id="rId498" display="https://secure.gcmtotalsolutions.com/league/reports/standingsDetails.aspx?golferID=2770&amp;weekNum=2&amp;aID=26" xr:uid="{D89118F0-BF3E-4776-8E62-9F08580E9136}"/>
    <hyperlink ref="D34" r:id="rId499" display="https://secure.gcmtotalsolutions.com/league/reports/standingsDetails.aspx?golferID=2770&amp;weekNum=3&amp;aID=26" xr:uid="{E328EB89-D653-4922-9621-521F059FCE74}"/>
    <hyperlink ref="E34" r:id="rId500" display="https://secure.gcmtotalsolutions.com/league/reports/standingsDetails.aspx?golferID=2770&amp;weekNum=4&amp;aID=26" xr:uid="{9D9C2C12-EC4A-4A40-A968-77FA4A637A17}"/>
    <hyperlink ref="F34" r:id="rId501" display="https://secure.gcmtotalsolutions.com/league/reports/standingsDetails.aspx?golferID=2770&amp;weekNum=5&amp;aID=26" xr:uid="{7D8EA016-02FB-4E04-A16C-A19F841A006A}"/>
    <hyperlink ref="G34" r:id="rId502" display="https://secure.gcmtotalsolutions.com/league/reports/standingsDetails.aspx?golferID=2770&amp;weekNum=6&amp;aID=26" xr:uid="{D691D431-899B-47AB-BCC6-C1E55E09775F}"/>
    <hyperlink ref="H34" r:id="rId503" display="https://secure.gcmtotalsolutions.com/league/reports/standingsDetails.aspx?golferID=2770&amp;weekNum=7&amp;aID=26" xr:uid="{6EBF60F7-65B6-47E6-A3C7-E0294D61A274}"/>
    <hyperlink ref="I34" r:id="rId504" display="https://secure.gcmtotalsolutions.com/league/reports/standingsDetails.aspx?golferID=2770&amp;weekNum=8&amp;aID=26" xr:uid="{C6ACFCF1-9B6D-457D-85A2-511429E8E5C9}"/>
    <hyperlink ref="J34" r:id="rId505" display="https://secure.gcmtotalsolutions.com/league/reports/standingsDetails.aspx?golferID=2770&amp;weekNum=9&amp;aID=26" xr:uid="{AC25E2D8-8874-4FAB-BB92-4E334734A3C0}"/>
    <hyperlink ref="K34" r:id="rId506" display="https://secure.gcmtotalsolutions.com/league/reports/standingsDetails.aspx?golferID=2770&amp;weekNum=10&amp;aID=26" xr:uid="{9D4D256E-9348-4B43-A686-821173962FC1}"/>
    <hyperlink ref="L34" r:id="rId507" display="https://secure.gcmtotalsolutions.com/league/reports/standingsDetails.aspx?golferID=2770&amp;weekNum=11&amp;aID=26" xr:uid="{D84CFB2D-CB75-4881-A5E4-B8A30B8FA65A}"/>
    <hyperlink ref="M34" r:id="rId508" display="https://secure.gcmtotalsolutions.com/league/reports/standingsDetails.aspx?golferID=2770&amp;weekNum=12&amp;aID=26" xr:uid="{E176F914-1C1E-42F1-BB5E-77707D6697D8}"/>
    <hyperlink ref="N34" r:id="rId509" display="https://secure.gcmtotalsolutions.com/league/reports/standingsDetails.aspx?golferID=2770&amp;weekNum=13&amp;aID=26" xr:uid="{81F3517B-07D0-4664-B10D-97B94533DBD4}"/>
    <hyperlink ref="O34" r:id="rId510" display="https://secure.gcmtotalsolutions.com/league/reports/standingsDetails.aspx?golferID=2770&amp;weekNum=14&amp;aID=26" xr:uid="{038F23B1-6A3C-42C8-BD36-BF5063D99DC5}"/>
    <hyperlink ref="P34" r:id="rId511" display="https://secure.gcmtotalsolutions.com/league/reports/standingsDetails.aspx?golferID=2770&amp;weekNum=15&amp;aID=26" xr:uid="{BEB84CBF-CD09-467E-8EF9-1BAED9924228}"/>
    <hyperlink ref="Q34" r:id="rId512" display="https://secure.gcmtotalsolutions.com/league/reports/standingsDetails.aspx?golferID=2770&amp;weekNum=16&amp;aID=26" xr:uid="{B2F65B2C-A2D9-42AF-A5F8-6A3F262ED094}"/>
    <hyperlink ref="B35" r:id="rId513" display="https://secure.gcmtotalsolutions.com/league/reports/standingsDetails.aspx?golferID=2912&amp;weekNum=1&amp;aID=26" xr:uid="{AF9A0980-D857-4B22-9AFC-CD1AA07401EA}"/>
    <hyperlink ref="C35" r:id="rId514" display="https://secure.gcmtotalsolutions.com/league/reports/standingsDetails.aspx?golferID=2912&amp;weekNum=2&amp;aID=26" xr:uid="{3176AB75-3520-4E16-B1BA-F4CE6FD47423}"/>
    <hyperlink ref="D35" r:id="rId515" display="https://secure.gcmtotalsolutions.com/league/reports/standingsDetails.aspx?golferID=2912&amp;weekNum=3&amp;aID=26" xr:uid="{F29F259D-1B44-4787-96FD-FDF7C3DAA0CD}"/>
    <hyperlink ref="E35" r:id="rId516" display="https://secure.gcmtotalsolutions.com/league/reports/standingsDetails.aspx?golferID=2912&amp;weekNum=4&amp;aID=26" xr:uid="{769B7063-6E3B-4564-B74C-CF0F12979223}"/>
    <hyperlink ref="F35" r:id="rId517" display="https://secure.gcmtotalsolutions.com/league/reports/standingsDetails.aspx?golferID=2912&amp;weekNum=5&amp;aID=26" xr:uid="{87DF8759-FF29-41FD-8F3D-0A3885EF91CE}"/>
    <hyperlink ref="G35" r:id="rId518" display="https://secure.gcmtotalsolutions.com/league/reports/standingsDetails.aspx?golferID=2912&amp;weekNum=6&amp;aID=26" xr:uid="{D834FE25-3CCD-4041-B1E2-CB9712BE3E18}"/>
    <hyperlink ref="H35" r:id="rId519" display="https://secure.gcmtotalsolutions.com/league/reports/standingsDetails.aspx?golferID=2912&amp;weekNum=7&amp;aID=26" xr:uid="{45A7BBA4-503D-4EFE-82FF-54652351F760}"/>
    <hyperlink ref="I35" r:id="rId520" display="https://secure.gcmtotalsolutions.com/league/reports/standingsDetails.aspx?golferID=2912&amp;weekNum=8&amp;aID=26" xr:uid="{036827E6-35DE-4A5E-9E1E-ACFEAAA444C3}"/>
    <hyperlink ref="J35" r:id="rId521" display="https://secure.gcmtotalsolutions.com/league/reports/standingsDetails.aspx?golferID=2912&amp;weekNum=9&amp;aID=26" xr:uid="{764845EB-9D25-4CC0-BF4F-8CF586B57DDE}"/>
    <hyperlink ref="K35" r:id="rId522" display="https://secure.gcmtotalsolutions.com/league/reports/standingsDetails.aspx?golferID=2912&amp;weekNum=10&amp;aID=26" xr:uid="{AC038957-DAFF-4482-B8F5-0EF353344512}"/>
    <hyperlink ref="L35" r:id="rId523" display="https://secure.gcmtotalsolutions.com/league/reports/standingsDetails.aspx?golferID=2912&amp;weekNum=11&amp;aID=26" xr:uid="{46647B0A-87F4-42EE-8519-A7E20DACBECB}"/>
    <hyperlink ref="M35" r:id="rId524" display="https://secure.gcmtotalsolutions.com/league/reports/standingsDetails.aspx?golferID=2912&amp;weekNum=12&amp;aID=26" xr:uid="{263AD60C-60F2-42C3-B03E-49A65627D6BA}"/>
    <hyperlink ref="N35" r:id="rId525" display="https://secure.gcmtotalsolutions.com/league/reports/standingsDetails.aspx?golferID=2912&amp;weekNum=13&amp;aID=26" xr:uid="{28ABFE94-379C-4DBC-8A0F-2D91706AD310}"/>
    <hyperlink ref="O35" r:id="rId526" display="https://secure.gcmtotalsolutions.com/league/reports/standingsDetails.aspx?golferID=2912&amp;weekNum=14&amp;aID=26" xr:uid="{0D7D7293-CDDB-4264-85EB-0B8916F3F50E}"/>
    <hyperlink ref="P35" r:id="rId527" display="https://secure.gcmtotalsolutions.com/league/reports/standingsDetails.aspx?golferID=2912&amp;weekNum=15&amp;aID=26" xr:uid="{3DD6AAD5-A136-4F74-A302-38693975C884}"/>
    <hyperlink ref="Q35" r:id="rId528" display="https://secure.gcmtotalsolutions.com/league/reports/standingsDetails.aspx?golferID=2912&amp;weekNum=16&amp;aID=26" xr:uid="{C6007349-3C8C-4353-A2BA-B0DC1CD90F0D}"/>
    <hyperlink ref="B36" r:id="rId529" display="https://secure.gcmtotalsolutions.com/league/reports/standingsDetails.aspx?golferID=2771&amp;weekNum=1&amp;aID=26" xr:uid="{BFBF8E7D-EFF0-4D24-87B0-B047F719D2E2}"/>
    <hyperlink ref="C36" r:id="rId530" display="https://secure.gcmtotalsolutions.com/league/reports/standingsDetails.aspx?golferID=2771&amp;weekNum=2&amp;aID=26" xr:uid="{C28424B9-F2F2-496B-BBAA-7FA1087A0E9D}"/>
    <hyperlink ref="D36" r:id="rId531" display="https://secure.gcmtotalsolutions.com/league/reports/standingsDetails.aspx?golferID=2771&amp;weekNum=3&amp;aID=26" xr:uid="{38034EBC-DBC0-4CA7-886C-B41CF33449B1}"/>
    <hyperlink ref="E36" r:id="rId532" display="https://secure.gcmtotalsolutions.com/league/reports/standingsDetails.aspx?golferID=2771&amp;weekNum=4&amp;aID=26" xr:uid="{9EA4DD4F-5C29-4745-8C9E-497848C6B06F}"/>
    <hyperlink ref="F36" r:id="rId533" display="https://secure.gcmtotalsolutions.com/league/reports/standingsDetails.aspx?golferID=2771&amp;weekNum=5&amp;aID=26" xr:uid="{10B3D9AE-23B2-4A59-9A89-0A6A9C8D5200}"/>
    <hyperlink ref="G36" r:id="rId534" display="https://secure.gcmtotalsolutions.com/league/reports/standingsDetails.aspx?golferID=2771&amp;weekNum=6&amp;aID=26" xr:uid="{0FE1198D-F67B-4EA9-9B37-B41BCE0BAF3A}"/>
    <hyperlink ref="H36" r:id="rId535" display="https://secure.gcmtotalsolutions.com/league/reports/standingsDetails.aspx?golferID=2771&amp;weekNum=7&amp;aID=26" xr:uid="{65655D7A-D091-49C1-8AC4-C5D4CBAED689}"/>
    <hyperlink ref="I36" r:id="rId536" display="https://secure.gcmtotalsolutions.com/league/reports/standingsDetails.aspx?golferID=2771&amp;weekNum=8&amp;aID=26" xr:uid="{86CF3F49-2328-4220-A546-4639370384F0}"/>
    <hyperlink ref="J36" r:id="rId537" display="https://secure.gcmtotalsolutions.com/league/reports/standingsDetails.aspx?golferID=2771&amp;weekNum=9&amp;aID=26" xr:uid="{5749C4ED-636B-458C-BAA8-9FE0529B1693}"/>
    <hyperlink ref="K36" r:id="rId538" display="https://secure.gcmtotalsolutions.com/league/reports/standingsDetails.aspx?golferID=2771&amp;weekNum=10&amp;aID=26" xr:uid="{00DB1929-25E8-4257-9D4F-BEDE62F2D089}"/>
    <hyperlink ref="L36" r:id="rId539" display="https://secure.gcmtotalsolutions.com/league/reports/standingsDetails.aspx?golferID=2771&amp;weekNum=11&amp;aID=26" xr:uid="{099D7C22-DC07-4624-8DA5-A050F4AD9EAA}"/>
    <hyperlink ref="M36" r:id="rId540" display="https://secure.gcmtotalsolutions.com/league/reports/standingsDetails.aspx?golferID=2771&amp;weekNum=12&amp;aID=26" xr:uid="{0F0C0B1F-35D6-4CD2-AF14-F94915BC1CC7}"/>
    <hyperlink ref="N36" r:id="rId541" display="https://secure.gcmtotalsolutions.com/league/reports/standingsDetails.aspx?golferID=2771&amp;weekNum=13&amp;aID=26" xr:uid="{6A2822B9-398A-44EA-9773-C8447144F95B}"/>
    <hyperlink ref="O36" r:id="rId542" display="https://secure.gcmtotalsolutions.com/league/reports/standingsDetails.aspx?golferID=2771&amp;weekNum=14&amp;aID=26" xr:uid="{582C86EE-3ADA-4575-80CB-8CB53E2ECC14}"/>
    <hyperlink ref="P36" r:id="rId543" display="https://secure.gcmtotalsolutions.com/league/reports/standingsDetails.aspx?golferID=2771&amp;weekNum=15&amp;aID=26" xr:uid="{4D56BD6C-34B9-4993-BC6C-CFF6635CAB5C}"/>
    <hyperlink ref="Q36" r:id="rId544" display="https://secure.gcmtotalsolutions.com/league/reports/standingsDetails.aspx?golferID=2771&amp;weekNum=16&amp;aID=26" xr:uid="{5F8F48A8-9309-49C5-81F8-6B3664722984}"/>
    <hyperlink ref="B37" r:id="rId545" display="https://secure.gcmtotalsolutions.com/league/reports/standingsDetails.aspx?golferID=2772&amp;weekNum=1&amp;aID=26" xr:uid="{C22894E6-58B9-46B2-99AC-67AF818D2340}"/>
    <hyperlink ref="C37" r:id="rId546" display="https://secure.gcmtotalsolutions.com/league/reports/standingsDetails.aspx?golferID=2772&amp;weekNum=2&amp;aID=26" xr:uid="{D27F345F-3F4A-43AE-A6A7-AB8359C30446}"/>
    <hyperlink ref="D37" r:id="rId547" display="https://secure.gcmtotalsolutions.com/league/reports/standingsDetails.aspx?golferID=2772&amp;weekNum=3&amp;aID=26" xr:uid="{F5DB67E4-1C36-4C49-8DDE-A962D0A84DAA}"/>
    <hyperlink ref="E37" r:id="rId548" display="https://secure.gcmtotalsolutions.com/league/reports/standingsDetails.aspx?golferID=2772&amp;weekNum=4&amp;aID=26" xr:uid="{2D146B1B-FFCB-43C8-9ED0-97C0AA9539BB}"/>
    <hyperlink ref="F37" r:id="rId549" display="https://secure.gcmtotalsolutions.com/league/reports/standingsDetails.aspx?golferID=2772&amp;weekNum=5&amp;aID=26" xr:uid="{40F29E16-C9A1-4372-BC1A-292DED52ED31}"/>
    <hyperlink ref="G37" r:id="rId550" display="https://secure.gcmtotalsolutions.com/league/reports/standingsDetails.aspx?golferID=2772&amp;weekNum=6&amp;aID=26" xr:uid="{7DF026EF-F3EA-4D34-AFFE-EB8525F5DD38}"/>
    <hyperlink ref="H37" r:id="rId551" display="https://secure.gcmtotalsolutions.com/league/reports/standingsDetails.aspx?golferID=2772&amp;weekNum=7&amp;aID=26" xr:uid="{A0A762DF-74B6-485B-8556-0755A8BE8D18}"/>
    <hyperlink ref="I37" r:id="rId552" display="https://secure.gcmtotalsolutions.com/league/reports/standingsDetails.aspx?golferID=2772&amp;weekNum=8&amp;aID=26" xr:uid="{E2F73D7F-AD99-4106-9931-A7A9DA417E22}"/>
    <hyperlink ref="J37" r:id="rId553" display="https://secure.gcmtotalsolutions.com/league/reports/standingsDetails.aspx?golferID=2772&amp;weekNum=9&amp;aID=26" xr:uid="{4FD8453B-26C9-47F1-B9F7-FED6D9B66458}"/>
    <hyperlink ref="K37" r:id="rId554" display="https://secure.gcmtotalsolutions.com/league/reports/standingsDetails.aspx?golferID=2772&amp;weekNum=10&amp;aID=26" xr:uid="{5F8602C5-AA02-4FC5-88DF-6BBC205338ED}"/>
    <hyperlink ref="L37" r:id="rId555" display="https://secure.gcmtotalsolutions.com/league/reports/standingsDetails.aspx?golferID=2772&amp;weekNum=11&amp;aID=26" xr:uid="{CED3B48F-18B0-421F-84DA-9C1C78E78F1F}"/>
    <hyperlink ref="M37" r:id="rId556" display="https://secure.gcmtotalsolutions.com/league/reports/standingsDetails.aspx?golferID=2772&amp;weekNum=12&amp;aID=26" xr:uid="{E1E44391-6E67-4692-AE9F-D6C8E04D9C9D}"/>
    <hyperlink ref="N37" r:id="rId557" display="https://secure.gcmtotalsolutions.com/league/reports/standingsDetails.aspx?golferID=2772&amp;weekNum=13&amp;aID=26" xr:uid="{76073B2E-DC2C-4314-B2F9-FFEE07634D88}"/>
    <hyperlink ref="O37" r:id="rId558" display="https://secure.gcmtotalsolutions.com/league/reports/standingsDetails.aspx?golferID=2772&amp;weekNum=14&amp;aID=26" xr:uid="{85AEF338-1324-4C58-8C8E-D77A46024A24}"/>
    <hyperlink ref="P37" r:id="rId559" display="https://secure.gcmtotalsolutions.com/league/reports/standingsDetails.aspx?golferID=2772&amp;weekNum=15&amp;aID=26" xr:uid="{167F37ED-46C2-442B-B202-FEF8DB6F2929}"/>
    <hyperlink ref="Q37" r:id="rId560" display="https://secure.gcmtotalsolutions.com/league/reports/standingsDetails.aspx?golferID=2772&amp;weekNum=16&amp;aID=26" xr:uid="{BD42A4D6-9D1C-4F28-8C34-44B70DEE02C4}"/>
    <hyperlink ref="B38" r:id="rId561" display="https://secure.gcmtotalsolutions.com/league/reports/standingsDetails.aspx?golferID=2773&amp;weekNum=1&amp;aID=26" xr:uid="{8812598B-CB13-4E40-8CFE-75877A20F8F6}"/>
    <hyperlink ref="C38" r:id="rId562" display="https://secure.gcmtotalsolutions.com/league/reports/standingsDetails.aspx?golferID=2773&amp;weekNum=2&amp;aID=26" xr:uid="{AF04ADCF-D2C0-4CE3-9BE2-2D079E292EB7}"/>
    <hyperlink ref="D38" r:id="rId563" display="https://secure.gcmtotalsolutions.com/league/reports/standingsDetails.aspx?golferID=2773&amp;weekNum=3&amp;aID=26" xr:uid="{EC5B777F-C528-4877-8B1C-A3D10C697807}"/>
    <hyperlink ref="E38" r:id="rId564" display="https://secure.gcmtotalsolutions.com/league/reports/standingsDetails.aspx?golferID=2773&amp;weekNum=4&amp;aID=26" xr:uid="{8EF1A9F3-27BC-40DB-9AC4-51B62EF6540E}"/>
    <hyperlink ref="F38" r:id="rId565" display="https://secure.gcmtotalsolutions.com/league/reports/standingsDetails.aspx?golferID=2773&amp;weekNum=5&amp;aID=26" xr:uid="{978498B1-B46E-4E51-A2B1-47385C15AC6F}"/>
    <hyperlink ref="G38" r:id="rId566" display="https://secure.gcmtotalsolutions.com/league/reports/standingsDetails.aspx?golferID=2773&amp;weekNum=6&amp;aID=26" xr:uid="{81E0D359-F8E5-490E-A465-FCAFDC263A23}"/>
    <hyperlink ref="H38" r:id="rId567" display="https://secure.gcmtotalsolutions.com/league/reports/standingsDetails.aspx?golferID=2773&amp;weekNum=7&amp;aID=26" xr:uid="{51F17C0A-B6B7-492F-9AC0-B99762B68349}"/>
    <hyperlink ref="I38" r:id="rId568" display="https://secure.gcmtotalsolutions.com/league/reports/standingsDetails.aspx?golferID=2773&amp;weekNum=8&amp;aID=26" xr:uid="{E5881650-D086-41F0-B425-E5EE7E6CF492}"/>
    <hyperlink ref="J38" r:id="rId569" display="https://secure.gcmtotalsolutions.com/league/reports/standingsDetails.aspx?golferID=2773&amp;weekNum=9&amp;aID=26" xr:uid="{54E19760-7B30-483F-812D-30BE4D4267FD}"/>
    <hyperlink ref="K38" r:id="rId570" display="https://secure.gcmtotalsolutions.com/league/reports/standingsDetails.aspx?golferID=2773&amp;weekNum=10&amp;aID=26" xr:uid="{1E4AB32E-B679-4D46-AEEF-3C5375D90593}"/>
    <hyperlink ref="L38" r:id="rId571" display="https://secure.gcmtotalsolutions.com/league/reports/standingsDetails.aspx?golferID=2773&amp;weekNum=11&amp;aID=26" xr:uid="{F47CA5F2-2FE7-4B46-A664-1C1A7353103A}"/>
    <hyperlink ref="M38" r:id="rId572" display="https://secure.gcmtotalsolutions.com/league/reports/standingsDetails.aspx?golferID=2773&amp;weekNum=12&amp;aID=26" xr:uid="{DD86DBFF-409A-41C4-AE2D-F14773993385}"/>
    <hyperlink ref="N38" r:id="rId573" display="https://secure.gcmtotalsolutions.com/league/reports/standingsDetails.aspx?golferID=2773&amp;weekNum=13&amp;aID=26" xr:uid="{A7E3AF34-B3A6-4BC6-9552-8515FD810508}"/>
    <hyperlink ref="O38" r:id="rId574" display="https://secure.gcmtotalsolutions.com/league/reports/standingsDetails.aspx?golferID=2773&amp;weekNum=14&amp;aID=26" xr:uid="{7584665E-EE0D-4F50-AB79-D5D174100EC3}"/>
    <hyperlink ref="P38" r:id="rId575" display="https://secure.gcmtotalsolutions.com/league/reports/standingsDetails.aspx?golferID=2773&amp;weekNum=15&amp;aID=26" xr:uid="{E95D582C-31B1-45F2-916E-887FB0514042}"/>
    <hyperlink ref="Q38" r:id="rId576" display="https://secure.gcmtotalsolutions.com/league/reports/standingsDetails.aspx?golferID=2773&amp;weekNum=16&amp;aID=26" xr:uid="{6DDA63D0-EFC9-4FB5-82BF-894DC5BB823D}"/>
    <hyperlink ref="B39" r:id="rId577" display="https://secure.gcmtotalsolutions.com/league/reports/standingsDetails.aspx?golferID=2774&amp;weekNum=1&amp;aID=26" xr:uid="{A811AEB9-E53E-4B4C-B51B-F6EC05CBA945}"/>
    <hyperlink ref="C39" r:id="rId578" display="https://secure.gcmtotalsolutions.com/league/reports/standingsDetails.aspx?golferID=2774&amp;weekNum=2&amp;aID=26" xr:uid="{34EB2120-594D-44AA-A1A5-6488A91DE7E0}"/>
    <hyperlink ref="D39" r:id="rId579" display="https://secure.gcmtotalsolutions.com/league/reports/standingsDetails.aspx?golferID=2774&amp;weekNum=3&amp;aID=26" xr:uid="{E3743043-2D3E-4F90-BCD4-D8A19CAAFD15}"/>
    <hyperlink ref="E39" r:id="rId580" display="https://secure.gcmtotalsolutions.com/league/reports/standingsDetails.aspx?golferID=2774&amp;weekNum=4&amp;aID=26" xr:uid="{8B16F7C1-850D-4861-A8F6-0F6CD195C196}"/>
    <hyperlink ref="F39" r:id="rId581" display="https://secure.gcmtotalsolutions.com/league/reports/standingsDetails.aspx?golferID=2774&amp;weekNum=5&amp;aID=26" xr:uid="{623F1731-1DF3-400B-9D49-1AB89152C8FA}"/>
    <hyperlink ref="G39" r:id="rId582" display="https://secure.gcmtotalsolutions.com/league/reports/standingsDetails.aspx?golferID=2774&amp;weekNum=6&amp;aID=26" xr:uid="{EFE63A4C-40DB-443C-9EF0-E499B9CD2DB9}"/>
    <hyperlink ref="H39" r:id="rId583" display="https://secure.gcmtotalsolutions.com/league/reports/standingsDetails.aspx?golferID=2774&amp;weekNum=7&amp;aID=26" xr:uid="{D68FF530-9E54-43AE-A2EE-B953C6D8296B}"/>
    <hyperlink ref="I39" r:id="rId584" display="https://secure.gcmtotalsolutions.com/league/reports/standingsDetails.aspx?golferID=2774&amp;weekNum=8&amp;aID=26" xr:uid="{D5A7505F-CDF2-438D-9E8E-12C01653C8D1}"/>
    <hyperlink ref="J39" r:id="rId585" display="https://secure.gcmtotalsolutions.com/league/reports/standingsDetails.aspx?golferID=2774&amp;weekNum=9&amp;aID=26" xr:uid="{5E99F837-D4D4-4470-95E7-FBA2ADBE040D}"/>
    <hyperlink ref="K39" r:id="rId586" display="https://secure.gcmtotalsolutions.com/league/reports/standingsDetails.aspx?golferID=2774&amp;weekNum=10&amp;aID=26" xr:uid="{97175510-6FCA-4C8A-B4DB-DC01BC5C50D3}"/>
    <hyperlink ref="L39" r:id="rId587" display="https://secure.gcmtotalsolutions.com/league/reports/standingsDetails.aspx?golferID=2774&amp;weekNum=11&amp;aID=26" xr:uid="{6FB7586C-FFA8-4912-89F0-1AE40C91E0E8}"/>
    <hyperlink ref="M39" r:id="rId588" display="https://secure.gcmtotalsolutions.com/league/reports/standingsDetails.aspx?golferID=2774&amp;weekNum=12&amp;aID=26" xr:uid="{28316181-CA14-44E7-9132-2CB7588A8AB7}"/>
    <hyperlink ref="N39" r:id="rId589" display="https://secure.gcmtotalsolutions.com/league/reports/standingsDetails.aspx?golferID=2774&amp;weekNum=13&amp;aID=26" xr:uid="{293F89C9-C095-4093-BF46-E48E28C1B471}"/>
    <hyperlink ref="O39" r:id="rId590" display="https://secure.gcmtotalsolutions.com/league/reports/standingsDetails.aspx?golferID=2774&amp;weekNum=14&amp;aID=26" xr:uid="{0AA0FFDD-5D14-4967-8AB8-0338B5B9AFE7}"/>
    <hyperlink ref="P39" r:id="rId591" display="https://secure.gcmtotalsolutions.com/league/reports/standingsDetails.aspx?golferID=2774&amp;weekNum=15&amp;aID=26" xr:uid="{17E04DB5-3B38-49A1-B775-A328F22C846E}"/>
    <hyperlink ref="Q39" r:id="rId592" display="https://secure.gcmtotalsolutions.com/league/reports/standingsDetails.aspx?golferID=2774&amp;weekNum=16&amp;aID=26" xr:uid="{345C700C-4025-4628-B5B1-BF4D16DD62EE}"/>
    <hyperlink ref="B40" r:id="rId593" display="https://secure.gcmtotalsolutions.com/league/reports/standingsDetails.aspx?golferID=2775&amp;weekNum=1&amp;aID=26" xr:uid="{9882CFEA-23BC-4408-AB2E-581672F59874}"/>
    <hyperlink ref="C40" r:id="rId594" display="https://secure.gcmtotalsolutions.com/league/reports/standingsDetails.aspx?golferID=2775&amp;weekNum=2&amp;aID=26" xr:uid="{F0212E48-B24A-459F-A9EA-D066BC38D647}"/>
    <hyperlink ref="D40" r:id="rId595" display="https://secure.gcmtotalsolutions.com/league/reports/standingsDetails.aspx?golferID=2775&amp;weekNum=3&amp;aID=26" xr:uid="{06C24280-F896-4C98-9E34-FCC1699EA494}"/>
    <hyperlink ref="E40" r:id="rId596" display="https://secure.gcmtotalsolutions.com/league/reports/standingsDetails.aspx?golferID=2775&amp;weekNum=4&amp;aID=26" xr:uid="{9BD82F41-D039-4F23-BD1E-CE854BB4571D}"/>
    <hyperlink ref="F40" r:id="rId597" display="https://secure.gcmtotalsolutions.com/league/reports/standingsDetails.aspx?golferID=2775&amp;weekNum=5&amp;aID=26" xr:uid="{D424FB05-322C-47AB-9A1F-C61453CF5C75}"/>
    <hyperlink ref="G40" r:id="rId598" display="https://secure.gcmtotalsolutions.com/league/reports/standingsDetails.aspx?golferID=2775&amp;weekNum=6&amp;aID=26" xr:uid="{CBBDE2D6-49C2-4FF4-9873-79D9070E5B0C}"/>
    <hyperlink ref="H40" r:id="rId599" display="https://secure.gcmtotalsolutions.com/league/reports/standingsDetails.aspx?golferID=2775&amp;weekNum=7&amp;aID=26" xr:uid="{7D4B0035-A172-4675-8864-4BD4814B5AB4}"/>
    <hyperlink ref="I40" r:id="rId600" display="https://secure.gcmtotalsolutions.com/league/reports/standingsDetails.aspx?golferID=2775&amp;weekNum=8&amp;aID=26" xr:uid="{367CF0F2-7E67-4DAC-B2B6-18E4611E6ACF}"/>
    <hyperlink ref="J40" r:id="rId601" display="https://secure.gcmtotalsolutions.com/league/reports/standingsDetails.aspx?golferID=2775&amp;weekNum=9&amp;aID=26" xr:uid="{DE57DF90-B612-4CC4-BA3C-89552E113368}"/>
    <hyperlink ref="K40" r:id="rId602" display="https://secure.gcmtotalsolutions.com/league/reports/standingsDetails.aspx?golferID=2775&amp;weekNum=10&amp;aID=26" xr:uid="{8BFE1A99-F87F-4C2E-9E86-04E1FFEDF722}"/>
    <hyperlink ref="L40" r:id="rId603" display="https://secure.gcmtotalsolutions.com/league/reports/standingsDetails.aspx?golferID=2775&amp;weekNum=11&amp;aID=26" xr:uid="{6D9BC7CA-4C8F-45D3-8C35-4AE2C0C6C588}"/>
    <hyperlink ref="M40" r:id="rId604" display="https://secure.gcmtotalsolutions.com/league/reports/standingsDetails.aspx?golferID=2775&amp;weekNum=12&amp;aID=26" xr:uid="{CD4CB497-217F-4AFE-915F-FB923435E478}"/>
    <hyperlink ref="N40" r:id="rId605" display="https://secure.gcmtotalsolutions.com/league/reports/standingsDetails.aspx?golferID=2775&amp;weekNum=13&amp;aID=26" xr:uid="{254AAAD5-8A92-43A2-9674-914953F88A54}"/>
    <hyperlink ref="O40" r:id="rId606" display="https://secure.gcmtotalsolutions.com/league/reports/standingsDetails.aspx?golferID=2775&amp;weekNum=14&amp;aID=26" xr:uid="{8E1E36DA-28DD-45BE-8FAB-8E50261A2918}"/>
    <hyperlink ref="P40" r:id="rId607" display="https://secure.gcmtotalsolutions.com/league/reports/standingsDetails.aspx?golferID=2775&amp;weekNum=15&amp;aID=26" xr:uid="{39B12AFD-BCCD-4909-946F-9F1F001983BE}"/>
    <hyperlink ref="Q40" r:id="rId608" display="https://secure.gcmtotalsolutions.com/league/reports/standingsDetails.aspx?golferID=2775&amp;weekNum=16&amp;aID=26" xr:uid="{76D5E7C1-E0B9-4D58-B1FD-C691C423FA3C}"/>
    <hyperlink ref="B41" r:id="rId609" display="https://secure.gcmtotalsolutions.com/league/reports/standingsDetails.aspx?golferID=2776&amp;weekNum=1&amp;aID=26" xr:uid="{50EB2F25-8E57-43E2-8656-DF2C50B3C6D8}"/>
    <hyperlink ref="C41" r:id="rId610" display="https://secure.gcmtotalsolutions.com/league/reports/standingsDetails.aspx?golferID=2776&amp;weekNum=2&amp;aID=26" xr:uid="{78E428E8-A926-4E85-BC2D-A8BF93B3AA8A}"/>
    <hyperlink ref="D41" r:id="rId611" display="https://secure.gcmtotalsolutions.com/league/reports/standingsDetails.aspx?golferID=2776&amp;weekNum=3&amp;aID=26" xr:uid="{0CA57E15-7AF7-4EC6-9266-48B2F0E3B795}"/>
    <hyperlink ref="E41" r:id="rId612" display="https://secure.gcmtotalsolutions.com/league/reports/standingsDetails.aspx?golferID=2776&amp;weekNum=4&amp;aID=26" xr:uid="{E649AF9B-4257-4218-89AB-A82DDF29FC53}"/>
    <hyperlink ref="F41" r:id="rId613" display="https://secure.gcmtotalsolutions.com/league/reports/standingsDetails.aspx?golferID=2776&amp;weekNum=5&amp;aID=26" xr:uid="{F904014D-15BF-49D0-BEC6-9F3C623A80A5}"/>
    <hyperlink ref="G41" r:id="rId614" display="https://secure.gcmtotalsolutions.com/league/reports/standingsDetails.aspx?golferID=2776&amp;weekNum=6&amp;aID=26" xr:uid="{4466B443-67EC-4B32-BDC1-27539C4730D4}"/>
    <hyperlink ref="H41" r:id="rId615" display="https://secure.gcmtotalsolutions.com/league/reports/standingsDetails.aspx?golferID=2776&amp;weekNum=7&amp;aID=26" xr:uid="{AEB64802-5162-4FB6-B788-F3FFD337E766}"/>
    <hyperlink ref="I41" r:id="rId616" display="https://secure.gcmtotalsolutions.com/league/reports/standingsDetails.aspx?golferID=2776&amp;weekNum=8&amp;aID=26" xr:uid="{0F81C714-F59E-4C8C-8A28-A6FB9969AD9B}"/>
    <hyperlink ref="J41" r:id="rId617" display="https://secure.gcmtotalsolutions.com/league/reports/standingsDetails.aspx?golferID=2776&amp;weekNum=9&amp;aID=26" xr:uid="{4DDEED66-D665-44F0-90A8-94948E4496CC}"/>
    <hyperlink ref="K41" r:id="rId618" display="https://secure.gcmtotalsolutions.com/league/reports/standingsDetails.aspx?golferID=2776&amp;weekNum=10&amp;aID=26" xr:uid="{7E3838A8-DE5C-47F8-A112-B486D3258700}"/>
    <hyperlink ref="L41" r:id="rId619" display="https://secure.gcmtotalsolutions.com/league/reports/standingsDetails.aspx?golferID=2776&amp;weekNum=11&amp;aID=26" xr:uid="{F2BD3C70-83BC-491B-8EFC-98F62674D7FF}"/>
    <hyperlink ref="M41" r:id="rId620" display="https://secure.gcmtotalsolutions.com/league/reports/standingsDetails.aspx?golferID=2776&amp;weekNum=12&amp;aID=26" xr:uid="{6E8D4B9E-BCEB-49F1-B5ED-804753729B43}"/>
    <hyperlink ref="N41" r:id="rId621" display="https://secure.gcmtotalsolutions.com/league/reports/standingsDetails.aspx?golferID=2776&amp;weekNum=13&amp;aID=26" xr:uid="{641F5048-1490-4285-9257-4A2C52DACD87}"/>
    <hyperlink ref="O41" r:id="rId622" display="https://secure.gcmtotalsolutions.com/league/reports/standingsDetails.aspx?golferID=2776&amp;weekNum=14&amp;aID=26" xr:uid="{0F2F6995-8110-434F-8438-BAA4CFB34773}"/>
    <hyperlink ref="P41" r:id="rId623" display="https://secure.gcmtotalsolutions.com/league/reports/standingsDetails.aspx?golferID=2776&amp;weekNum=15&amp;aID=26" xr:uid="{518180D0-A351-428E-B0B8-4D3345CDFA02}"/>
    <hyperlink ref="Q41" r:id="rId624" display="https://secure.gcmtotalsolutions.com/league/reports/standingsDetails.aspx?golferID=2776&amp;weekNum=16&amp;aID=26" xr:uid="{B4FD734D-F64D-47FE-8F7A-C92312D5CB90}"/>
    <hyperlink ref="B42" r:id="rId625" display="https://secure.gcmtotalsolutions.com/league/reports/standingsDetails.aspx?golferID=2777&amp;weekNum=1&amp;aID=26" xr:uid="{57508F56-79A3-4987-852D-D831A62556EA}"/>
    <hyperlink ref="C42" r:id="rId626" display="https://secure.gcmtotalsolutions.com/league/reports/standingsDetails.aspx?golferID=2777&amp;weekNum=2&amp;aID=26" xr:uid="{200385FF-96FB-4C4F-9462-8FD2E580B030}"/>
    <hyperlink ref="D42" r:id="rId627" display="https://secure.gcmtotalsolutions.com/league/reports/standingsDetails.aspx?golferID=2777&amp;weekNum=3&amp;aID=26" xr:uid="{5C79ECF7-F2EB-4DBB-99A1-D2FEC6B6A686}"/>
    <hyperlink ref="E42" r:id="rId628" display="https://secure.gcmtotalsolutions.com/league/reports/standingsDetails.aspx?golferID=2777&amp;weekNum=4&amp;aID=26" xr:uid="{24DB5A5B-69A7-4364-97A2-43946E65F2B2}"/>
    <hyperlink ref="F42" r:id="rId629" display="https://secure.gcmtotalsolutions.com/league/reports/standingsDetails.aspx?golferID=2777&amp;weekNum=5&amp;aID=26" xr:uid="{1CE1F5AB-FA4F-499A-8BA5-939446795B0C}"/>
    <hyperlink ref="G42" r:id="rId630" display="https://secure.gcmtotalsolutions.com/league/reports/standingsDetails.aspx?golferID=2777&amp;weekNum=6&amp;aID=26" xr:uid="{AF480700-4545-4101-B99B-8878B1326F80}"/>
    <hyperlink ref="H42" r:id="rId631" display="https://secure.gcmtotalsolutions.com/league/reports/standingsDetails.aspx?golferID=2777&amp;weekNum=7&amp;aID=26" xr:uid="{E992BF3D-44BE-47A3-B32E-252847B8216D}"/>
    <hyperlink ref="I42" r:id="rId632" display="https://secure.gcmtotalsolutions.com/league/reports/standingsDetails.aspx?golferID=2777&amp;weekNum=8&amp;aID=26" xr:uid="{00A52608-F5C5-41E6-9844-32E4EE20F84D}"/>
    <hyperlink ref="J42" r:id="rId633" display="https://secure.gcmtotalsolutions.com/league/reports/standingsDetails.aspx?golferID=2777&amp;weekNum=9&amp;aID=26" xr:uid="{5B2F7086-AD2D-4256-8D40-0BF30C180D9C}"/>
    <hyperlink ref="K42" r:id="rId634" display="https://secure.gcmtotalsolutions.com/league/reports/standingsDetails.aspx?golferID=2777&amp;weekNum=10&amp;aID=26" xr:uid="{CB941E2D-D813-4E35-A24D-9CA5BB630A90}"/>
    <hyperlink ref="L42" r:id="rId635" display="https://secure.gcmtotalsolutions.com/league/reports/standingsDetails.aspx?golferID=2777&amp;weekNum=11&amp;aID=26" xr:uid="{A475D9BA-37FE-49DD-A69B-5C29318A750F}"/>
    <hyperlink ref="M42" r:id="rId636" display="https://secure.gcmtotalsolutions.com/league/reports/standingsDetails.aspx?golferID=2777&amp;weekNum=12&amp;aID=26" xr:uid="{43E026BA-B143-407D-90DF-CE069E2AA811}"/>
    <hyperlink ref="N42" r:id="rId637" display="https://secure.gcmtotalsolutions.com/league/reports/standingsDetails.aspx?golferID=2777&amp;weekNum=13&amp;aID=26" xr:uid="{E94D8FF6-6134-4D76-987D-EA6C1298C6A6}"/>
    <hyperlink ref="O42" r:id="rId638" display="https://secure.gcmtotalsolutions.com/league/reports/standingsDetails.aspx?golferID=2777&amp;weekNum=14&amp;aID=26" xr:uid="{4EF19665-A58E-4C23-9994-6F33938DD718}"/>
    <hyperlink ref="P42" r:id="rId639" display="https://secure.gcmtotalsolutions.com/league/reports/standingsDetails.aspx?golferID=2777&amp;weekNum=15&amp;aID=26" xr:uid="{1431B4ED-8FF7-4C43-8F3C-997E3C69A268}"/>
    <hyperlink ref="Q42" r:id="rId640" display="https://secure.gcmtotalsolutions.com/league/reports/standingsDetails.aspx?golferID=2777&amp;weekNum=16&amp;aID=26" xr:uid="{371399E8-0A29-4597-AE30-51FBDAEB9607}"/>
    <hyperlink ref="B43" r:id="rId641" display="https://secure.gcmtotalsolutions.com/league/reports/standingsDetails.aspx?golferID=2778&amp;weekNum=1&amp;aID=26" xr:uid="{CD9D32CC-90C7-4A61-91FD-046833E2F9F5}"/>
    <hyperlink ref="C43" r:id="rId642" display="https://secure.gcmtotalsolutions.com/league/reports/standingsDetails.aspx?golferID=2778&amp;weekNum=2&amp;aID=26" xr:uid="{14D3CE54-622C-43B5-9587-B46F05B28986}"/>
    <hyperlink ref="D43" r:id="rId643" display="https://secure.gcmtotalsolutions.com/league/reports/standingsDetails.aspx?golferID=2778&amp;weekNum=3&amp;aID=26" xr:uid="{1D468C8F-A30E-43EF-8BE7-2E7550B1FFCE}"/>
    <hyperlink ref="E43" r:id="rId644" display="https://secure.gcmtotalsolutions.com/league/reports/standingsDetails.aspx?golferID=2778&amp;weekNum=4&amp;aID=26" xr:uid="{180DC2ED-E001-4447-AF1E-905DD05089E6}"/>
    <hyperlink ref="F43" r:id="rId645" display="https://secure.gcmtotalsolutions.com/league/reports/standingsDetails.aspx?golferID=2778&amp;weekNum=5&amp;aID=26" xr:uid="{B0FD3CAC-7B0C-44E8-8334-0E974FB781A9}"/>
    <hyperlink ref="G43" r:id="rId646" display="https://secure.gcmtotalsolutions.com/league/reports/standingsDetails.aspx?golferID=2778&amp;weekNum=6&amp;aID=26" xr:uid="{46B43A31-C3EE-480A-B81B-2F1009604620}"/>
    <hyperlink ref="H43" r:id="rId647" display="https://secure.gcmtotalsolutions.com/league/reports/standingsDetails.aspx?golferID=2778&amp;weekNum=7&amp;aID=26" xr:uid="{47E9CD3E-868D-4500-9683-3641ED236DF4}"/>
    <hyperlink ref="I43" r:id="rId648" display="https://secure.gcmtotalsolutions.com/league/reports/standingsDetails.aspx?golferID=2778&amp;weekNum=8&amp;aID=26" xr:uid="{4AB9961D-7B34-4FFB-B203-44B69B7178F2}"/>
    <hyperlink ref="J43" r:id="rId649" display="https://secure.gcmtotalsolutions.com/league/reports/standingsDetails.aspx?golferID=2778&amp;weekNum=9&amp;aID=26" xr:uid="{DACE7256-0DB6-44CE-87F8-7355A91EA8BA}"/>
    <hyperlink ref="K43" r:id="rId650" display="https://secure.gcmtotalsolutions.com/league/reports/standingsDetails.aspx?golferID=2778&amp;weekNum=10&amp;aID=26" xr:uid="{E2152795-9467-4342-ACAA-A8712A0997C4}"/>
    <hyperlink ref="L43" r:id="rId651" display="https://secure.gcmtotalsolutions.com/league/reports/standingsDetails.aspx?golferID=2778&amp;weekNum=11&amp;aID=26" xr:uid="{D4C978E4-4790-4F4E-AEE7-BE9569D29B36}"/>
    <hyperlink ref="M43" r:id="rId652" display="https://secure.gcmtotalsolutions.com/league/reports/standingsDetails.aspx?golferID=2778&amp;weekNum=12&amp;aID=26" xr:uid="{95225D1D-7CC3-4532-8A8F-4276792D1FBA}"/>
    <hyperlink ref="N43" r:id="rId653" display="https://secure.gcmtotalsolutions.com/league/reports/standingsDetails.aspx?golferID=2778&amp;weekNum=13&amp;aID=26" xr:uid="{A0FA3466-585D-4D6E-9C80-536AE3293153}"/>
    <hyperlink ref="O43" r:id="rId654" display="https://secure.gcmtotalsolutions.com/league/reports/standingsDetails.aspx?golferID=2778&amp;weekNum=14&amp;aID=26" xr:uid="{A3BC5C10-1793-4F89-A5E2-7BF1CC84F7CF}"/>
    <hyperlink ref="P43" r:id="rId655" display="https://secure.gcmtotalsolutions.com/league/reports/standingsDetails.aspx?golferID=2778&amp;weekNum=15&amp;aID=26" xr:uid="{31C60AC8-C84E-4F1C-AD41-CE09B0E0B69F}"/>
    <hyperlink ref="Q43" r:id="rId656" display="https://secure.gcmtotalsolutions.com/league/reports/standingsDetails.aspx?golferID=2778&amp;weekNum=16&amp;aID=26" xr:uid="{ABED8BBD-7D30-462D-9338-DF3FF84ADAFD}"/>
    <hyperlink ref="B44" r:id="rId657" display="https://secure.gcmtotalsolutions.com/league/reports/standingsDetails.aspx?golferID=2779&amp;weekNum=1&amp;aID=26" xr:uid="{560DD3DE-9867-4A42-8AA9-617F9909AC41}"/>
    <hyperlink ref="C44" r:id="rId658" display="https://secure.gcmtotalsolutions.com/league/reports/standingsDetails.aspx?golferID=2779&amp;weekNum=2&amp;aID=26" xr:uid="{6CA37B4A-DBDC-4EB7-8FFC-6205D48C2BB2}"/>
    <hyperlink ref="D44" r:id="rId659" display="https://secure.gcmtotalsolutions.com/league/reports/standingsDetails.aspx?golferID=2779&amp;weekNum=3&amp;aID=26" xr:uid="{9B7C4CD9-73E8-4FCF-9803-EDF53A6C26FC}"/>
    <hyperlink ref="E44" r:id="rId660" display="https://secure.gcmtotalsolutions.com/league/reports/standingsDetails.aspx?golferID=2779&amp;weekNum=4&amp;aID=26" xr:uid="{3BB93B47-567F-4E90-9563-1F71A222958A}"/>
    <hyperlink ref="F44" r:id="rId661" display="https://secure.gcmtotalsolutions.com/league/reports/standingsDetails.aspx?golferID=2779&amp;weekNum=5&amp;aID=26" xr:uid="{712DCDC3-8DF0-4A10-ACA7-28BF6BE8B64B}"/>
    <hyperlink ref="G44" r:id="rId662" display="https://secure.gcmtotalsolutions.com/league/reports/standingsDetails.aspx?golferID=2779&amp;weekNum=6&amp;aID=26" xr:uid="{9FE542CC-2823-407F-9682-4C0FA03D9705}"/>
    <hyperlink ref="H44" r:id="rId663" display="https://secure.gcmtotalsolutions.com/league/reports/standingsDetails.aspx?golferID=2779&amp;weekNum=7&amp;aID=26" xr:uid="{42F0D2E2-B0DB-4849-A732-0812D976A438}"/>
    <hyperlink ref="I44" r:id="rId664" display="https://secure.gcmtotalsolutions.com/league/reports/standingsDetails.aspx?golferID=2779&amp;weekNum=8&amp;aID=26" xr:uid="{96065D3B-A479-410A-8AC6-CC20C41BF9A6}"/>
    <hyperlink ref="J44" r:id="rId665" display="https://secure.gcmtotalsolutions.com/league/reports/standingsDetails.aspx?golferID=2779&amp;weekNum=9&amp;aID=26" xr:uid="{273FD2DD-BB35-45B5-84FF-6BF53A5E9AE2}"/>
    <hyperlink ref="K44" r:id="rId666" display="https://secure.gcmtotalsolutions.com/league/reports/standingsDetails.aspx?golferID=2779&amp;weekNum=10&amp;aID=26" xr:uid="{CFB6F633-0A8B-4B17-B759-063EE52FB034}"/>
    <hyperlink ref="L44" r:id="rId667" display="https://secure.gcmtotalsolutions.com/league/reports/standingsDetails.aspx?golferID=2779&amp;weekNum=11&amp;aID=26" xr:uid="{71D7640F-6CD0-4EE6-A536-5F62DF083495}"/>
    <hyperlink ref="M44" r:id="rId668" display="https://secure.gcmtotalsolutions.com/league/reports/standingsDetails.aspx?golferID=2779&amp;weekNum=12&amp;aID=26" xr:uid="{C8640CAA-8225-4BEF-B1E6-97DEBDA35F22}"/>
    <hyperlink ref="N44" r:id="rId669" display="https://secure.gcmtotalsolutions.com/league/reports/standingsDetails.aspx?golferID=2779&amp;weekNum=13&amp;aID=26" xr:uid="{D323053D-9388-40EE-9D92-A7889F0C83D9}"/>
    <hyperlink ref="O44" r:id="rId670" display="https://secure.gcmtotalsolutions.com/league/reports/standingsDetails.aspx?golferID=2779&amp;weekNum=14&amp;aID=26" xr:uid="{72C1C2B6-8392-40D9-B81D-704ECC01FB35}"/>
    <hyperlink ref="P44" r:id="rId671" display="https://secure.gcmtotalsolutions.com/league/reports/standingsDetails.aspx?golferID=2779&amp;weekNum=15&amp;aID=26" xr:uid="{E0ECD83E-EF30-496F-835F-FF0FDCB48BDA}"/>
    <hyperlink ref="Q44" r:id="rId672" display="https://secure.gcmtotalsolutions.com/league/reports/standingsDetails.aspx?golferID=2779&amp;weekNum=16&amp;aID=26" xr:uid="{5E1446F7-5AA1-4404-851C-19ACC07C476C}"/>
    <hyperlink ref="B45" r:id="rId673" display="https://secure.gcmtotalsolutions.com/league/reports/standingsDetails.aspx?golferID=2780&amp;weekNum=1&amp;aID=26" xr:uid="{6088EC75-872A-442B-ADD1-4BB6EC4D020A}"/>
    <hyperlink ref="C45" r:id="rId674" display="https://secure.gcmtotalsolutions.com/league/reports/standingsDetails.aspx?golferID=2780&amp;weekNum=2&amp;aID=26" xr:uid="{091CEC1C-33EA-4E25-BBDA-061590CEC67A}"/>
    <hyperlink ref="D45" r:id="rId675" display="https://secure.gcmtotalsolutions.com/league/reports/standingsDetails.aspx?golferID=2780&amp;weekNum=3&amp;aID=26" xr:uid="{EA233A0E-182A-485E-95E0-02A759C2E1CD}"/>
    <hyperlink ref="E45" r:id="rId676" display="https://secure.gcmtotalsolutions.com/league/reports/standingsDetails.aspx?golferID=2780&amp;weekNum=4&amp;aID=26" xr:uid="{E5BEB849-2483-47C8-9D14-AD2480A0183B}"/>
    <hyperlink ref="F45" r:id="rId677" display="https://secure.gcmtotalsolutions.com/league/reports/standingsDetails.aspx?golferID=2780&amp;weekNum=5&amp;aID=26" xr:uid="{BFEA4160-3F6A-4161-B74D-0B07FEFAE206}"/>
    <hyperlink ref="G45" r:id="rId678" display="https://secure.gcmtotalsolutions.com/league/reports/standingsDetails.aspx?golferID=2780&amp;weekNum=6&amp;aID=26" xr:uid="{5FE36A17-088E-4E26-9FA3-7F25598677D6}"/>
    <hyperlink ref="H45" r:id="rId679" display="https://secure.gcmtotalsolutions.com/league/reports/standingsDetails.aspx?golferID=2780&amp;weekNum=7&amp;aID=26" xr:uid="{A25BA2C7-C09A-4343-8148-234FB94352B8}"/>
    <hyperlink ref="I45" r:id="rId680" display="https://secure.gcmtotalsolutions.com/league/reports/standingsDetails.aspx?golferID=2780&amp;weekNum=8&amp;aID=26" xr:uid="{B6C25B33-F1EB-43E5-8849-785D830E81A2}"/>
    <hyperlink ref="J45" r:id="rId681" display="https://secure.gcmtotalsolutions.com/league/reports/standingsDetails.aspx?golferID=2780&amp;weekNum=9&amp;aID=26" xr:uid="{9BFC7DF0-873E-4941-AE24-03963EE18D21}"/>
    <hyperlink ref="K45" r:id="rId682" display="https://secure.gcmtotalsolutions.com/league/reports/standingsDetails.aspx?golferID=2780&amp;weekNum=10&amp;aID=26" xr:uid="{67B7BACC-C6E0-4E2C-AEF5-89293346AA92}"/>
    <hyperlink ref="L45" r:id="rId683" display="https://secure.gcmtotalsolutions.com/league/reports/standingsDetails.aspx?golferID=2780&amp;weekNum=11&amp;aID=26" xr:uid="{0524E976-E035-49A0-A2D2-CC027EE4880C}"/>
    <hyperlink ref="M45" r:id="rId684" display="https://secure.gcmtotalsolutions.com/league/reports/standingsDetails.aspx?golferID=2780&amp;weekNum=12&amp;aID=26" xr:uid="{C9B94848-E681-4735-A2BF-4DA04CCBE8A3}"/>
    <hyperlink ref="N45" r:id="rId685" display="https://secure.gcmtotalsolutions.com/league/reports/standingsDetails.aspx?golferID=2780&amp;weekNum=13&amp;aID=26" xr:uid="{2457F44B-6664-4961-B87F-CA254A493D7E}"/>
    <hyperlink ref="O45" r:id="rId686" display="https://secure.gcmtotalsolutions.com/league/reports/standingsDetails.aspx?golferID=2780&amp;weekNum=14&amp;aID=26" xr:uid="{DE7B3760-1D90-4CDF-913C-C5032E80DC08}"/>
    <hyperlink ref="P45" r:id="rId687" display="https://secure.gcmtotalsolutions.com/league/reports/standingsDetails.aspx?golferID=2780&amp;weekNum=15&amp;aID=26" xr:uid="{8CE58071-243C-4614-9F78-B805820F310B}"/>
    <hyperlink ref="Q45" r:id="rId688" display="https://secure.gcmtotalsolutions.com/league/reports/standingsDetails.aspx?golferID=2780&amp;weekNum=16&amp;aID=26" xr:uid="{339B1612-D408-41C1-AABC-0CFB56E812E8}"/>
    <hyperlink ref="B46" r:id="rId689" display="https://secure.gcmtotalsolutions.com/league/reports/standingsDetails.aspx?golferID=2781&amp;weekNum=1&amp;aID=26" xr:uid="{B2BABB88-DD3F-4AE0-A512-AA5F7D9CB91F}"/>
    <hyperlink ref="C46" r:id="rId690" display="https://secure.gcmtotalsolutions.com/league/reports/standingsDetails.aspx?golferID=2781&amp;weekNum=2&amp;aID=26" xr:uid="{99B23B1C-F5D7-4D0C-9139-A825B2957238}"/>
    <hyperlink ref="D46" r:id="rId691" display="https://secure.gcmtotalsolutions.com/league/reports/standingsDetails.aspx?golferID=2781&amp;weekNum=3&amp;aID=26" xr:uid="{9813F7A7-71C9-499A-A366-7EC1C192F51F}"/>
    <hyperlink ref="E46" r:id="rId692" display="https://secure.gcmtotalsolutions.com/league/reports/standingsDetails.aspx?golferID=2781&amp;weekNum=4&amp;aID=26" xr:uid="{81DC00A0-ABC8-4DF9-9EB2-CF3209974253}"/>
    <hyperlink ref="F46" r:id="rId693" display="https://secure.gcmtotalsolutions.com/league/reports/standingsDetails.aspx?golferID=2781&amp;weekNum=5&amp;aID=26" xr:uid="{38BC313C-1E31-474F-BF57-5F3DFFB7E970}"/>
    <hyperlink ref="G46" r:id="rId694" display="https://secure.gcmtotalsolutions.com/league/reports/standingsDetails.aspx?golferID=2781&amp;weekNum=6&amp;aID=26" xr:uid="{82379BB1-0BF7-4596-A69E-B90F92E4102E}"/>
    <hyperlink ref="H46" r:id="rId695" display="https://secure.gcmtotalsolutions.com/league/reports/standingsDetails.aspx?golferID=2781&amp;weekNum=7&amp;aID=26" xr:uid="{45AFDB77-80A9-4452-9376-6D494023A6EA}"/>
    <hyperlink ref="I46" r:id="rId696" display="https://secure.gcmtotalsolutions.com/league/reports/standingsDetails.aspx?golferID=2781&amp;weekNum=8&amp;aID=26" xr:uid="{4C599B6E-FB58-4577-A2DB-049277C76FF8}"/>
    <hyperlink ref="J46" r:id="rId697" display="https://secure.gcmtotalsolutions.com/league/reports/standingsDetails.aspx?golferID=2781&amp;weekNum=9&amp;aID=26" xr:uid="{99A98ED7-0117-488C-93AC-25EDEDE3D992}"/>
    <hyperlink ref="K46" r:id="rId698" display="https://secure.gcmtotalsolutions.com/league/reports/standingsDetails.aspx?golferID=2781&amp;weekNum=10&amp;aID=26" xr:uid="{7CFB78EE-F329-48FF-B4F8-829568684700}"/>
    <hyperlink ref="L46" r:id="rId699" display="https://secure.gcmtotalsolutions.com/league/reports/standingsDetails.aspx?golferID=2781&amp;weekNum=11&amp;aID=26" xr:uid="{65D10C59-D885-4BE4-8CE7-CEAC5EF315BF}"/>
    <hyperlink ref="M46" r:id="rId700" display="https://secure.gcmtotalsolutions.com/league/reports/standingsDetails.aspx?golferID=2781&amp;weekNum=12&amp;aID=26" xr:uid="{F6455AE1-E1DA-4B2A-8BB9-7294A8934361}"/>
    <hyperlink ref="N46" r:id="rId701" display="https://secure.gcmtotalsolutions.com/league/reports/standingsDetails.aspx?golferID=2781&amp;weekNum=13&amp;aID=26" xr:uid="{36A3DEDD-F925-4240-B691-409A141DC6F6}"/>
    <hyperlink ref="O46" r:id="rId702" display="https://secure.gcmtotalsolutions.com/league/reports/standingsDetails.aspx?golferID=2781&amp;weekNum=14&amp;aID=26" xr:uid="{E4B3AE6E-00A4-49D3-9149-F2D6CD0DA9C9}"/>
    <hyperlink ref="P46" r:id="rId703" display="https://secure.gcmtotalsolutions.com/league/reports/standingsDetails.aspx?golferID=2781&amp;weekNum=15&amp;aID=26" xr:uid="{496AFEFE-4B85-4AFB-8791-CD26C9C02073}"/>
    <hyperlink ref="Q46" r:id="rId704" display="https://secure.gcmtotalsolutions.com/league/reports/standingsDetails.aspx?golferID=2781&amp;weekNum=16&amp;aID=26" xr:uid="{E49DEAA7-DA98-41F1-A18E-C79B515E375A}"/>
    <hyperlink ref="B47" r:id="rId705" display="https://secure.gcmtotalsolutions.com/league/reports/standingsDetails.aspx?golferID=2782&amp;weekNum=1&amp;aID=26" xr:uid="{A71564FF-2065-4AEF-8573-D95107EA8C68}"/>
    <hyperlink ref="C47" r:id="rId706" display="https://secure.gcmtotalsolutions.com/league/reports/standingsDetails.aspx?golferID=2782&amp;weekNum=2&amp;aID=26" xr:uid="{DB224008-2521-424A-A23F-FBBF3D8ECEA5}"/>
    <hyperlink ref="D47" r:id="rId707" display="https://secure.gcmtotalsolutions.com/league/reports/standingsDetails.aspx?golferID=2782&amp;weekNum=3&amp;aID=26" xr:uid="{6FACB658-03B7-4422-BE19-22EB632D7FD3}"/>
    <hyperlink ref="E47" r:id="rId708" display="https://secure.gcmtotalsolutions.com/league/reports/standingsDetails.aspx?golferID=2782&amp;weekNum=4&amp;aID=26" xr:uid="{9C0AFBC9-E2F8-42F8-96F6-EDE0B0F62A07}"/>
    <hyperlink ref="F47" r:id="rId709" display="https://secure.gcmtotalsolutions.com/league/reports/standingsDetails.aspx?golferID=2782&amp;weekNum=5&amp;aID=26" xr:uid="{CA7D7C9E-8C04-4E1E-BE6F-2262F1DD26A2}"/>
    <hyperlink ref="G47" r:id="rId710" display="https://secure.gcmtotalsolutions.com/league/reports/standingsDetails.aspx?golferID=2782&amp;weekNum=6&amp;aID=26" xr:uid="{8FEB2D0A-88F6-4B13-9774-F75520FE5CAC}"/>
    <hyperlink ref="H47" r:id="rId711" display="https://secure.gcmtotalsolutions.com/league/reports/standingsDetails.aspx?golferID=2782&amp;weekNum=7&amp;aID=26" xr:uid="{A71599AC-B2AC-4F8F-B3E4-0542FC30349D}"/>
    <hyperlink ref="I47" r:id="rId712" display="https://secure.gcmtotalsolutions.com/league/reports/standingsDetails.aspx?golferID=2782&amp;weekNum=8&amp;aID=26" xr:uid="{46376766-CC0B-4824-A947-D0F999BB793E}"/>
    <hyperlink ref="J47" r:id="rId713" display="https://secure.gcmtotalsolutions.com/league/reports/standingsDetails.aspx?golferID=2782&amp;weekNum=9&amp;aID=26" xr:uid="{BCC0B150-AA33-4000-B31C-51AD8B54EC0E}"/>
    <hyperlink ref="K47" r:id="rId714" display="https://secure.gcmtotalsolutions.com/league/reports/standingsDetails.aspx?golferID=2782&amp;weekNum=10&amp;aID=26" xr:uid="{85CB01E1-03F2-403C-9032-7580C1064E7C}"/>
    <hyperlink ref="L47" r:id="rId715" display="https://secure.gcmtotalsolutions.com/league/reports/standingsDetails.aspx?golferID=2782&amp;weekNum=11&amp;aID=26" xr:uid="{A1518979-98AF-4C2E-A3E5-4CFFEB0000FB}"/>
    <hyperlink ref="M47" r:id="rId716" display="https://secure.gcmtotalsolutions.com/league/reports/standingsDetails.aspx?golferID=2782&amp;weekNum=12&amp;aID=26" xr:uid="{E32BD626-2C6B-4BE7-9497-12A8666E78E7}"/>
    <hyperlink ref="N47" r:id="rId717" display="https://secure.gcmtotalsolutions.com/league/reports/standingsDetails.aspx?golferID=2782&amp;weekNum=13&amp;aID=26" xr:uid="{78F9DACA-A4B3-40A5-A31A-18378E6D638E}"/>
    <hyperlink ref="O47" r:id="rId718" display="https://secure.gcmtotalsolutions.com/league/reports/standingsDetails.aspx?golferID=2782&amp;weekNum=14&amp;aID=26" xr:uid="{40272245-52A1-4C4B-A071-F7774173E825}"/>
    <hyperlink ref="P47" r:id="rId719" display="https://secure.gcmtotalsolutions.com/league/reports/standingsDetails.aspx?golferID=2782&amp;weekNum=15&amp;aID=26" xr:uid="{C7194405-7093-445A-8592-A70D467570C4}"/>
    <hyperlink ref="Q47" r:id="rId720" display="https://secure.gcmtotalsolutions.com/league/reports/standingsDetails.aspx?golferID=2782&amp;weekNum=16&amp;aID=26" xr:uid="{7A4D066E-B2E2-432C-90CE-1C0035181226}"/>
    <hyperlink ref="B48" r:id="rId721" display="https://secure.gcmtotalsolutions.com/league/reports/standingsDetails.aspx?golferID=2783&amp;weekNum=1&amp;aID=26" xr:uid="{D25B3167-27B8-47F8-9790-B1D248B17A6D}"/>
    <hyperlink ref="C48" r:id="rId722" display="https://secure.gcmtotalsolutions.com/league/reports/standingsDetails.aspx?golferID=2783&amp;weekNum=2&amp;aID=26" xr:uid="{0200ED7B-9F44-4617-8359-DE8A4A02C693}"/>
    <hyperlink ref="D48" r:id="rId723" display="https://secure.gcmtotalsolutions.com/league/reports/standingsDetails.aspx?golferID=2783&amp;weekNum=3&amp;aID=26" xr:uid="{2FED7338-72F8-4345-B14B-2AD1E52B8F1C}"/>
    <hyperlink ref="E48" r:id="rId724" display="https://secure.gcmtotalsolutions.com/league/reports/standingsDetails.aspx?golferID=2783&amp;weekNum=4&amp;aID=26" xr:uid="{1C34EFA0-183A-4C78-97B7-AACB1586267A}"/>
    <hyperlink ref="F48" r:id="rId725" display="https://secure.gcmtotalsolutions.com/league/reports/standingsDetails.aspx?golferID=2783&amp;weekNum=5&amp;aID=26" xr:uid="{DFD953C4-DB9D-4192-A102-12E94638324B}"/>
    <hyperlink ref="G48" r:id="rId726" display="https://secure.gcmtotalsolutions.com/league/reports/standingsDetails.aspx?golferID=2783&amp;weekNum=6&amp;aID=26" xr:uid="{7A34B5BC-A3E0-4948-97C0-9A8010C38A66}"/>
    <hyperlink ref="H48" r:id="rId727" display="https://secure.gcmtotalsolutions.com/league/reports/standingsDetails.aspx?golferID=2783&amp;weekNum=7&amp;aID=26" xr:uid="{12AE50E3-F680-4AAB-AC05-5732C71EEA53}"/>
    <hyperlink ref="I48" r:id="rId728" display="https://secure.gcmtotalsolutions.com/league/reports/standingsDetails.aspx?golferID=2783&amp;weekNum=8&amp;aID=26" xr:uid="{2F8F692C-1A40-4D17-BFE9-361CFA835467}"/>
    <hyperlink ref="J48" r:id="rId729" display="https://secure.gcmtotalsolutions.com/league/reports/standingsDetails.aspx?golferID=2783&amp;weekNum=9&amp;aID=26" xr:uid="{48E99340-0BC1-44BE-9F56-C2BAD2A4A26F}"/>
    <hyperlink ref="K48" r:id="rId730" display="https://secure.gcmtotalsolutions.com/league/reports/standingsDetails.aspx?golferID=2783&amp;weekNum=10&amp;aID=26" xr:uid="{F356E234-E1ED-4973-AB92-2B4D1D323BE0}"/>
    <hyperlink ref="L48" r:id="rId731" display="https://secure.gcmtotalsolutions.com/league/reports/standingsDetails.aspx?golferID=2783&amp;weekNum=11&amp;aID=26" xr:uid="{2F633865-E4D6-4B61-B379-9E86D80663C5}"/>
    <hyperlink ref="M48" r:id="rId732" display="https://secure.gcmtotalsolutions.com/league/reports/standingsDetails.aspx?golferID=2783&amp;weekNum=12&amp;aID=26" xr:uid="{0EFB393C-8972-4926-B68C-5DEB9F31ABE0}"/>
    <hyperlink ref="N48" r:id="rId733" display="https://secure.gcmtotalsolutions.com/league/reports/standingsDetails.aspx?golferID=2783&amp;weekNum=13&amp;aID=26" xr:uid="{A7F4177A-1BFB-4856-BB67-4C3355DB3831}"/>
    <hyperlink ref="O48" r:id="rId734" display="https://secure.gcmtotalsolutions.com/league/reports/standingsDetails.aspx?golferID=2783&amp;weekNum=14&amp;aID=26" xr:uid="{EE3B7C10-647C-4C90-A8C7-DDE42EF6DEA1}"/>
    <hyperlink ref="P48" r:id="rId735" display="https://secure.gcmtotalsolutions.com/league/reports/standingsDetails.aspx?golferID=2783&amp;weekNum=15&amp;aID=26" xr:uid="{59C5DCD8-F583-4C1F-9455-0F59B4D12385}"/>
    <hyperlink ref="Q48" r:id="rId736" display="https://secure.gcmtotalsolutions.com/league/reports/standingsDetails.aspx?golferID=2783&amp;weekNum=16&amp;aID=26" xr:uid="{CE08A70F-8743-43E7-BA0A-10CE693F3F32}"/>
    <hyperlink ref="B49" r:id="rId737" display="https://secure.gcmtotalsolutions.com/league/reports/standingsDetails.aspx?golferID=2784&amp;weekNum=1&amp;aID=26" xr:uid="{E5A6330B-B286-445C-B37E-5F962C326535}"/>
    <hyperlink ref="C49" r:id="rId738" display="https://secure.gcmtotalsolutions.com/league/reports/standingsDetails.aspx?golferID=2784&amp;weekNum=2&amp;aID=26" xr:uid="{02AC17DD-39AE-49A6-9874-0953770F7D62}"/>
    <hyperlink ref="D49" r:id="rId739" display="https://secure.gcmtotalsolutions.com/league/reports/standingsDetails.aspx?golferID=2784&amp;weekNum=3&amp;aID=26" xr:uid="{B0E644A9-BF4D-4E36-92FB-1E8633D6D886}"/>
    <hyperlink ref="E49" r:id="rId740" display="https://secure.gcmtotalsolutions.com/league/reports/standingsDetails.aspx?golferID=2784&amp;weekNum=4&amp;aID=26" xr:uid="{FF48D1CD-4292-450D-9A5A-B92A30D9701F}"/>
    <hyperlink ref="F49" r:id="rId741" display="https://secure.gcmtotalsolutions.com/league/reports/standingsDetails.aspx?golferID=2784&amp;weekNum=5&amp;aID=26" xr:uid="{9DEA5681-0478-4BBC-AC94-A9AE11448E6C}"/>
    <hyperlink ref="G49" r:id="rId742" display="https://secure.gcmtotalsolutions.com/league/reports/standingsDetails.aspx?golferID=2784&amp;weekNum=6&amp;aID=26" xr:uid="{E68E4293-3020-4557-8474-AD20274578D4}"/>
    <hyperlink ref="H49" r:id="rId743" display="https://secure.gcmtotalsolutions.com/league/reports/standingsDetails.aspx?golferID=2784&amp;weekNum=7&amp;aID=26" xr:uid="{40A81D36-9DFD-4F9B-A4C5-1F72284FE14A}"/>
    <hyperlink ref="I49" r:id="rId744" display="https://secure.gcmtotalsolutions.com/league/reports/standingsDetails.aspx?golferID=2784&amp;weekNum=8&amp;aID=26" xr:uid="{28632993-3F0B-4513-A116-9A2368A711D2}"/>
    <hyperlink ref="J49" r:id="rId745" display="https://secure.gcmtotalsolutions.com/league/reports/standingsDetails.aspx?golferID=2784&amp;weekNum=9&amp;aID=26" xr:uid="{2E437A4B-CA96-4FBA-B129-03440B65D76A}"/>
    <hyperlink ref="K49" r:id="rId746" display="https://secure.gcmtotalsolutions.com/league/reports/standingsDetails.aspx?golferID=2784&amp;weekNum=10&amp;aID=26" xr:uid="{07370911-C05D-45AA-AC57-E5DA0D9F1DF5}"/>
    <hyperlink ref="L49" r:id="rId747" display="https://secure.gcmtotalsolutions.com/league/reports/standingsDetails.aspx?golferID=2784&amp;weekNum=11&amp;aID=26" xr:uid="{D5F297D5-0B41-40D2-BDCF-F54DD30992E1}"/>
    <hyperlink ref="M49" r:id="rId748" display="https://secure.gcmtotalsolutions.com/league/reports/standingsDetails.aspx?golferID=2784&amp;weekNum=12&amp;aID=26" xr:uid="{D0849C3F-B6BC-40BF-90B2-DA52E1C78B8C}"/>
    <hyperlink ref="N49" r:id="rId749" display="https://secure.gcmtotalsolutions.com/league/reports/standingsDetails.aspx?golferID=2784&amp;weekNum=13&amp;aID=26" xr:uid="{880D8E93-70E0-4BBE-9CC1-83900CF5A9C9}"/>
    <hyperlink ref="O49" r:id="rId750" display="https://secure.gcmtotalsolutions.com/league/reports/standingsDetails.aspx?golferID=2784&amp;weekNum=14&amp;aID=26" xr:uid="{3B7B34D1-6F6A-4A86-838C-5D85A7053B49}"/>
    <hyperlink ref="P49" r:id="rId751" display="https://secure.gcmtotalsolutions.com/league/reports/standingsDetails.aspx?golferID=2784&amp;weekNum=15&amp;aID=26" xr:uid="{3F5CAED2-272E-4A6B-AD00-014E1AFF56CA}"/>
    <hyperlink ref="Q49" r:id="rId752" display="https://secure.gcmtotalsolutions.com/league/reports/standingsDetails.aspx?golferID=2784&amp;weekNum=16&amp;aID=26" xr:uid="{F98E59A7-0680-4403-AE7C-18E0C3C4FB39}"/>
    <hyperlink ref="B50" r:id="rId753" display="https://secure.gcmtotalsolutions.com/league/reports/standingsDetails.aspx?golferID=2785&amp;weekNum=1&amp;aID=26" xr:uid="{E7C3BE57-778B-4F02-9462-388E6B0305E1}"/>
    <hyperlink ref="C50" r:id="rId754" display="https://secure.gcmtotalsolutions.com/league/reports/standingsDetails.aspx?golferID=2785&amp;weekNum=2&amp;aID=26" xr:uid="{9EB303F8-8941-4542-8426-FDD58E2A9CC6}"/>
    <hyperlink ref="D50" r:id="rId755" display="https://secure.gcmtotalsolutions.com/league/reports/standingsDetails.aspx?golferID=2785&amp;weekNum=3&amp;aID=26" xr:uid="{B44E5530-6CF4-43F9-BE19-BD6305BFBCDA}"/>
    <hyperlink ref="E50" r:id="rId756" display="https://secure.gcmtotalsolutions.com/league/reports/standingsDetails.aspx?golferID=2785&amp;weekNum=4&amp;aID=26" xr:uid="{110825C4-9DF9-47FB-9A44-E1F11CD6145E}"/>
    <hyperlink ref="F50" r:id="rId757" display="https://secure.gcmtotalsolutions.com/league/reports/standingsDetails.aspx?golferID=2785&amp;weekNum=5&amp;aID=26" xr:uid="{2AB25ADA-03E5-41F5-957D-DD2410A394F8}"/>
    <hyperlink ref="G50" r:id="rId758" display="https://secure.gcmtotalsolutions.com/league/reports/standingsDetails.aspx?golferID=2785&amp;weekNum=6&amp;aID=26" xr:uid="{C067EFD4-CAE9-494B-9212-27292618E1A1}"/>
    <hyperlink ref="H50" r:id="rId759" display="https://secure.gcmtotalsolutions.com/league/reports/standingsDetails.aspx?golferID=2785&amp;weekNum=7&amp;aID=26" xr:uid="{887040DF-DE2C-466E-961E-4E673B843B6B}"/>
    <hyperlink ref="I50" r:id="rId760" display="https://secure.gcmtotalsolutions.com/league/reports/standingsDetails.aspx?golferID=2785&amp;weekNum=8&amp;aID=26" xr:uid="{D1FF65D9-8C25-4616-96F0-4C324B0CA80C}"/>
    <hyperlink ref="J50" r:id="rId761" display="https://secure.gcmtotalsolutions.com/league/reports/standingsDetails.aspx?golferID=2785&amp;weekNum=9&amp;aID=26" xr:uid="{93D52E13-CC8B-4006-8C91-BE03ECB0EDD8}"/>
    <hyperlink ref="K50" r:id="rId762" display="https://secure.gcmtotalsolutions.com/league/reports/standingsDetails.aspx?golferID=2785&amp;weekNum=10&amp;aID=26" xr:uid="{17D37341-2265-487B-8F2A-2561F0615B5F}"/>
    <hyperlink ref="L50" r:id="rId763" display="https://secure.gcmtotalsolutions.com/league/reports/standingsDetails.aspx?golferID=2785&amp;weekNum=11&amp;aID=26" xr:uid="{F1D3CD91-C18C-4432-AB0E-E3E258211EFE}"/>
    <hyperlink ref="M50" r:id="rId764" display="https://secure.gcmtotalsolutions.com/league/reports/standingsDetails.aspx?golferID=2785&amp;weekNum=12&amp;aID=26" xr:uid="{F1B20DDF-A5E0-4BF8-BFF8-932AAE083E1E}"/>
    <hyperlink ref="N50" r:id="rId765" display="https://secure.gcmtotalsolutions.com/league/reports/standingsDetails.aspx?golferID=2785&amp;weekNum=13&amp;aID=26" xr:uid="{0B1A06AB-D18A-43B4-BF3B-3D629D05B451}"/>
    <hyperlink ref="O50" r:id="rId766" display="https://secure.gcmtotalsolutions.com/league/reports/standingsDetails.aspx?golferID=2785&amp;weekNum=14&amp;aID=26" xr:uid="{4E7116D0-3047-4323-A550-3B59BDB536E6}"/>
    <hyperlink ref="P50" r:id="rId767" display="https://secure.gcmtotalsolutions.com/league/reports/standingsDetails.aspx?golferID=2785&amp;weekNum=15&amp;aID=26" xr:uid="{691C5A43-CBC1-4AAD-B48A-B7AD55566835}"/>
    <hyperlink ref="Q50" r:id="rId768" display="https://secure.gcmtotalsolutions.com/league/reports/standingsDetails.aspx?golferID=2785&amp;weekNum=16&amp;aID=26" xr:uid="{76D0126C-21C3-4B69-86AA-657AF78A87B2}"/>
    <hyperlink ref="B51" r:id="rId769" display="https://secure.gcmtotalsolutions.com/league/reports/standingsDetails.aspx?golferID=2786&amp;weekNum=1&amp;aID=26" xr:uid="{2B815B04-6927-4740-8350-683C0C0DCDC8}"/>
    <hyperlink ref="C51" r:id="rId770" display="https://secure.gcmtotalsolutions.com/league/reports/standingsDetails.aspx?golferID=2786&amp;weekNum=2&amp;aID=26" xr:uid="{7C084CAB-48F6-4325-8476-02AE20A1316C}"/>
    <hyperlink ref="D51" r:id="rId771" display="https://secure.gcmtotalsolutions.com/league/reports/standingsDetails.aspx?golferID=2786&amp;weekNum=3&amp;aID=26" xr:uid="{6A822BB6-BC97-4323-A274-FD5E2F6D4F76}"/>
    <hyperlink ref="E51" r:id="rId772" display="https://secure.gcmtotalsolutions.com/league/reports/standingsDetails.aspx?golferID=2786&amp;weekNum=4&amp;aID=26" xr:uid="{2279DD89-7E83-4321-A998-8497D6C24A09}"/>
    <hyperlink ref="F51" r:id="rId773" display="https://secure.gcmtotalsolutions.com/league/reports/standingsDetails.aspx?golferID=2786&amp;weekNum=5&amp;aID=26" xr:uid="{DBB3849F-81E4-4F81-AA7B-2D2044CA540F}"/>
    <hyperlink ref="G51" r:id="rId774" display="https://secure.gcmtotalsolutions.com/league/reports/standingsDetails.aspx?golferID=2786&amp;weekNum=6&amp;aID=26" xr:uid="{589F2453-F27F-4E07-B931-D166204AF884}"/>
    <hyperlink ref="H51" r:id="rId775" display="https://secure.gcmtotalsolutions.com/league/reports/standingsDetails.aspx?golferID=2786&amp;weekNum=7&amp;aID=26" xr:uid="{93E37BA6-7D3E-409B-86AF-ED23F0D68171}"/>
    <hyperlink ref="I51" r:id="rId776" display="https://secure.gcmtotalsolutions.com/league/reports/standingsDetails.aspx?golferID=2786&amp;weekNum=8&amp;aID=26" xr:uid="{D334E366-A7B6-4CDA-97FB-64D208259699}"/>
    <hyperlink ref="J51" r:id="rId777" display="https://secure.gcmtotalsolutions.com/league/reports/standingsDetails.aspx?golferID=2786&amp;weekNum=9&amp;aID=26" xr:uid="{FC12F288-3587-41CE-84DF-07574CDF024D}"/>
    <hyperlink ref="K51" r:id="rId778" display="https://secure.gcmtotalsolutions.com/league/reports/standingsDetails.aspx?golferID=2786&amp;weekNum=10&amp;aID=26" xr:uid="{AE1024AB-43C3-4AD0-B795-19D558CDB2C9}"/>
    <hyperlink ref="L51" r:id="rId779" display="https://secure.gcmtotalsolutions.com/league/reports/standingsDetails.aspx?golferID=2786&amp;weekNum=11&amp;aID=26" xr:uid="{1D7F1A14-0817-4598-8D89-CCA6262FBFD8}"/>
    <hyperlink ref="M51" r:id="rId780" display="https://secure.gcmtotalsolutions.com/league/reports/standingsDetails.aspx?golferID=2786&amp;weekNum=12&amp;aID=26" xr:uid="{7FE5309B-96A5-4257-899D-25397C2FEA5A}"/>
    <hyperlink ref="N51" r:id="rId781" display="https://secure.gcmtotalsolutions.com/league/reports/standingsDetails.aspx?golferID=2786&amp;weekNum=13&amp;aID=26" xr:uid="{2D7E57B8-AB51-400E-AA8C-49E06E6B44FA}"/>
    <hyperlink ref="O51" r:id="rId782" display="https://secure.gcmtotalsolutions.com/league/reports/standingsDetails.aspx?golferID=2786&amp;weekNum=14&amp;aID=26" xr:uid="{434AC1D2-CF2C-4858-8ACA-7E23F3EB9807}"/>
    <hyperlink ref="P51" r:id="rId783" display="https://secure.gcmtotalsolutions.com/league/reports/standingsDetails.aspx?golferID=2786&amp;weekNum=15&amp;aID=26" xr:uid="{170A825E-DCEA-45D7-81C5-853410C58094}"/>
    <hyperlink ref="Q51" r:id="rId784" display="https://secure.gcmtotalsolutions.com/league/reports/standingsDetails.aspx?golferID=2786&amp;weekNum=16&amp;aID=26" xr:uid="{EAF979A8-1C91-420E-B60E-1FBF2504D9C7}"/>
    <hyperlink ref="B52" r:id="rId785" display="https://secure.gcmtotalsolutions.com/league/reports/standingsDetails.aspx?golferID=2787&amp;weekNum=1&amp;aID=26" xr:uid="{10346634-FBB9-4C7F-B225-5C81A75DB4AE}"/>
    <hyperlink ref="C52" r:id="rId786" display="https://secure.gcmtotalsolutions.com/league/reports/standingsDetails.aspx?golferID=2787&amp;weekNum=2&amp;aID=26" xr:uid="{6A7C4ACE-7681-4B05-BBCC-0F3032787969}"/>
    <hyperlink ref="D52" r:id="rId787" display="https://secure.gcmtotalsolutions.com/league/reports/standingsDetails.aspx?golferID=2787&amp;weekNum=3&amp;aID=26" xr:uid="{F7DBDF2B-CDC0-40AB-89A0-D7B656544928}"/>
    <hyperlink ref="E52" r:id="rId788" display="https://secure.gcmtotalsolutions.com/league/reports/standingsDetails.aspx?golferID=2787&amp;weekNum=4&amp;aID=26" xr:uid="{E883204F-C3E2-43F4-881F-4A4404803B24}"/>
    <hyperlink ref="F52" r:id="rId789" display="https://secure.gcmtotalsolutions.com/league/reports/standingsDetails.aspx?golferID=2787&amp;weekNum=5&amp;aID=26" xr:uid="{970FAAAE-5907-4E63-8D05-C430166E960F}"/>
    <hyperlink ref="G52" r:id="rId790" display="https://secure.gcmtotalsolutions.com/league/reports/standingsDetails.aspx?golferID=2787&amp;weekNum=6&amp;aID=26" xr:uid="{FDC3782C-3902-4EFB-94CB-8A010781DAEE}"/>
    <hyperlink ref="H52" r:id="rId791" display="https://secure.gcmtotalsolutions.com/league/reports/standingsDetails.aspx?golferID=2787&amp;weekNum=7&amp;aID=26" xr:uid="{02F44BFE-C118-48F6-AB6F-F089B1D7C653}"/>
    <hyperlink ref="I52" r:id="rId792" display="https://secure.gcmtotalsolutions.com/league/reports/standingsDetails.aspx?golferID=2787&amp;weekNum=8&amp;aID=26" xr:uid="{773783E6-2B44-419D-962F-6FBCBEF061BC}"/>
    <hyperlink ref="J52" r:id="rId793" display="https://secure.gcmtotalsolutions.com/league/reports/standingsDetails.aspx?golferID=2787&amp;weekNum=9&amp;aID=26" xr:uid="{6C2857DB-D0A6-4636-A574-DDFEADAD61FB}"/>
    <hyperlink ref="K52" r:id="rId794" display="https://secure.gcmtotalsolutions.com/league/reports/standingsDetails.aspx?golferID=2787&amp;weekNum=10&amp;aID=26" xr:uid="{C6E358A0-B28C-4319-A29A-F47FCC85AC81}"/>
    <hyperlink ref="L52" r:id="rId795" display="https://secure.gcmtotalsolutions.com/league/reports/standingsDetails.aspx?golferID=2787&amp;weekNum=11&amp;aID=26" xr:uid="{F73921CA-0625-4606-A57A-856BFC83828C}"/>
    <hyperlink ref="M52" r:id="rId796" display="https://secure.gcmtotalsolutions.com/league/reports/standingsDetails.aspx?golferID=2787&amp;weekNum=12&amp;aID=26" xr:uid="{079B0A29-4EC4-4CE4-A301-3AAADAF5C03E}"/>
    <hyperlink ref="N52" r:id="rId797" display="https://secure.gcmtotalsolutions.com/league/reports/standingsDetails.aspx?golferID=2787&amp;weekNum=13&amp;aID=26" xr:uid="{B5E4D0E8-A11B-4D6B-B242-C0E781BAE450}"/>
    <hyperlink ref="O52" r:id="rId798" display="https://secure.gcmtotalsolutions.com/league/reports/standingsDetails.aspx?golferID=2787&amp;weekNum=14&amp;aID=26" xr:uid="{D3190B89-BA0E-48D1-875D-6270DD19F90A}"/>
    <hyperlink ref="P52" r:id="rId799" display="https://secure.gcmtotalsolutions.com/league/reports/standingsDetails.aspx?golferID=2787&amp;weekNum=15&amp;aID=26" xr:uid="{5A9FCADE-748B-420A-AEFF-FB4E5817E749}"/>
    <hyperlink ref="Q52" r:id="rId800" display="https://secure.gcmtotalsolutions.com/league/reports/standingsDetails.aspx?golferID=2787&amp;weekNum=16&amp;aID=26" xr:uid="{4B54692A-2E57-43AC-A553-49C9439CD56E}"/>
    <hyperlink ref="B53" r:id="rId801" display="https://secure.gcmtotalsolutions.com/league/reports/standingsDetails.aspx?golferID=2788&amp;weekNum=1&amp;aID=26" xr:uid="{E6D76C0E-C347-47BA-A0C2-67B7D76DC904}"/>
    <hyperlink ref="C53" r:id="rId802" display="https://secure.gcmtotalsolutions.com/league/reports/standingsDetails.aspx?golferID=2788&amp;weekNum=2&amp;aID=26" xr:uid="{DDBF523D-C6DE-43DF-A2B1-A1A02510DE2F}"/>
    <hyperlink ref="D53" r:id="rId803" display="https://secure.gcmtotalsolutions.com/league/reports/standingsDetails.aspx?golferID=2788&amp;weekNum=3&amp;aID=26" xr:uid="{41FD1173-0F5B-4275-AFA5-210C8299B80C}"/>
    <hyperlink ref="E53" r:id="rId804" display="https://secure.gcmtotalsolutions.com/league/reports/standingsDetails.aspx?golferID=2788&amp;weekNum=4&amp;aID=26" xr:uid="{3CEF6B41-A677-4A0E-8CD3-CB051286A4ED}"/>
    <hyperlink ref="F53" r:id="rId805" display="https://secure.gcmtotalsolutions.com/league/reports/standingsDetails.aspx?golferID=2788&amp;weekNum=5&amp;aID=26" xr:uid="{59DB5F6B-2DE4-48CA-AE40-23B9E1DEEC2E}"/>
    <hyperlink ref="G53" r:id="rId806" display="https://secure.gcmtotalsolutions.com/league/reports/standingsDetails.aspx?golferID=2788&amp;weekNum=6&amp;aID=26" xr:uid="{513B3D02-31B8-4F21-A34E-C72615ECADF1}"/>
    <hyperlink ref="H53" r:id="rId807" display="https://secure.gcmtotalsolutions.com/league/reports/standingsDetails.aspx?golferID=2788&amp;weekNum=7&amp;aID=26" xr:uid="{2FD32520-8EBC-4A66-B33B-4D35B2107803}"/>
    <hyperlink ref="I53" r:id="rId808" display="https://secure.gcmtotalsolutions.com/league/reports/standingsDetails.aspx?golferID=2788&amp;weekNum=8&amp;aID=26" xr:uid="{52F618D5-FE0C-412F-84CD-23CD7548D1D6}"/>
    <hyperlink ref="J53" r:id="rId809" display="https://secure.gcmtotalsolutions.com/league/reports/standingsDetails.aspx?golferID=2788&amp;weekNum=9&amp;aID=26" xr:uid="{9012D57B-C210-4698-B8FB-7116186BEF22}"/>
    <hyperlink ref="K53" r:id="rId810" display="https://secure.gcmtotalsolutions.com/league/reports/standingsDetails.aspx?golferID=2788&amp;weekNum=10&amp;aID=26" xr:uid="{9138650A-0CD2-422F-B180-D2A1A23B3579}"/>
    <hyperlink ref="L53" r:id="rId811" display="https://secure.gcmtotalsolutions.com/league/reports/standingsDetails.aspx?golferID=2788&amp;weekNum=11&amp;aID=26" xr:uid="{63324748-92DB-402B-B89F-54B7B62B7AE3}"/>
    <hyperlink ref="M53" r:id="rId812" display="https://secure.gcmtotalsolutions.com/league/reports/standingsDetails.aspx?golferID=2788&amp;weekNum=12&amp;aID=26" xr:uid="{F37624F1-2A91-4C99-A1E5-2EA28B8195F5}"/>
    <hyperlink ref="N53" r:id="rId813" display="https://secure.gcmtotalsolutions.com/league/reports/standingsDetails.aspx?golferID=2788&amp;weekNum=13&amp;aID=26" xr:uid="{699DCC71-58CB-44E6-8580-527F23924307}"/>
    <hyperlink ref="O53" r:id="rId814" display="https://secure.gcmtotalsolutions.com/league/reports/standingsDetails.aspx?golferID=2788&amp;weekNum=14&amp;aID=26" xr:uid="{C15BD829-C881-4D2B-9159-6C08AA3CD67D}"/>
    <hyperlink ref="P53" r:id="rId815" display="https://secure.gcmtotalsolutions.com/league/reports/standingsDetails.aspx?golferID=2788&amp;weekNum=15&amp;aID=26" xr:uid="{0EA33B24-635A-4EC0-9491-FD2993C93FA0}"/>
    <hyperlink ref="Q53" r:id="rId816" display="https://secure.gcmtotalsolutions.com/league/reports/standingsDetails.aspx?golferID=2788&amp;weekNum=16&amp;aID=26" xr:uid="{38F9F491-BAB4-4CBE-A10B-76CC8A649EDC}"/>
    <hyperlink ref="B54" r:id="rId817" display="https://secure.gcmtotalsolutions.com/league/reports/standingsDetails.aspx?golferID=2789&amp;weekNum=1&amp;aID=26" xr:uid="{31774A7E-AEE3-4249-88AC-059A2EEE0376}"/>
    <hyperlink ref="C54" r:id="rId818" display="https://secure.gcmtotalsolutions.com/league/reports/standingsDetails.aspx?golferID=2789&amp;weekNum=2&amp;aID=26" xr:uid="{C6934F63-1925-4F7D-9309-B4427A4F5ABD}"/>
    <hyperlink ref="D54" r:id="rId819" display="https://secure.gcmtotalsolutions.com/league/reports/standingsDetails.aspx?golferID=2789&amp;weekNum=3&amp;aID=26" xr:uid="{596DE524-2A3B-4D62-B220-A0BDB26BE690}"/>
    <hyperlink ref="E54" r:id="rId820" display="https://secure.gcmtotalsolutions.com/league/reports/standingsDetails.aspx?golferID=2789&amp;weekNum=4&amp;aID=26" xr:uid="{40060DA9-C2AC-42F2-879A-DB1DFBEC7DDC}"/>
    <hyperlink ref="F54" r:id="rId821" display="https://secure.gcmtotalsolutions.com/league/reports/standingsDetails.aspx?golferID=2789&amp;weekNum=5&amp;aID=26" xr:uid="{A6B44397-4BBA-41F7-8855-277E61F31034}"/>
    <hyperlink ref="G54" r:id="rId822" display="https://secure.gcmtotalsolutions.com/league/reports/standingsDetails.aspx?golferID=2789&amp;weekNum=6&amp;aID=26" xr:uid="{1CE02BD0-985D-41A6-9BAB-9F917083B987}"/>
    <hyperlink ref="H54" r:id="rId823" display="https://secure.gcmtotalsolutions.com/league/reports/standingsDetails.aspx?golferID=2789&amp;weekNum=7&amp;aID=26" xr:uid="{47FBA720-6F4C-46E6-8793-0957B06B0226}"/>
    <hyperlink ref="I54" r:id="rId824" display="https://secure.gcmtotalsolutions.com/league/reports/standingsDetails.aspx?golferID=2789&amp;weekNum=8&amp;aID=26" xr:uid="{D3A5D717-2E8E-4346-BB5F-FA236DDCA325}"/>
    <hyperlink ref="J54" r:id="rId825" display="https://secure.gcmtotalsolutions.com/league/reports/standingsDetails.aspx?golferID=2789&amp;weekNum=9&amp;aID=26" xr:uid="{C2DAA8AC-AE72-44B7-A991-E3F54113948D}"/>
    <hyperlink ref="K54" r:id="rId826" display="https://secure.gcmtotalsolutions.com/league/reports/standingsDetails.aspx?golferID=2789&amp;weekNum=10&amp;aID=26" xr:uid="{B8F7C248-B237-4266-86E6-7D4DCA0C8B9C}"/>
    <hyperlink ref="L54" r:id="rId827" display="https://secure.gcmtotalsolutions.com/league/reports/standingsDetails.aspx?golferID=2789&amp;weekNum=11&amp;aID=26" xr:uid="{3B1392F7-19A1-4AA3-802B-5F2AF108A7B8}"/>
    <hyperlink ref="M54" r:id="rId828" display="https://secure.gcmtotalsolutions.com/league/reports/standingsDetails.aspx?golferID=2789&amp;weekNum=12&amp;aID=26" xr:uid="{91123806-2770-47C6-94CE-0DBF9470919A}"/>
    <hyperlink ref="N54" r:id="rId829" display="https://secure.gcmtotalsolutions.com/league/reports/standingsDetails.aspx?golferID=2789&amp;weekNum=13&amp;aID=26" xr:uid="{FB72D35F-E639-423B-8D52-E53250F847EF}"/>
    <hyperlink ref="O54" r:id="rId830" display="https://secure.gcmtotalsolutions.com/league/reports/standingsDetails.aspx?golferID=2789&amp;weekNum=14&amp;aID=26" xr:uid="{25C90609-AA09-4637-8500-DBDD24488F43}"/>
    <hyperlink ref="P54" r:id="rId831" display="https://secure.gcmtotalsolutions.com/league/reports/standingsDetails.aspx?golferID=2789&amp;weekNum=15&amp;aID=26" xr:uid="{22A9BEC9-D4A3-4B33-A1C9-A038DD89F597}"/>
    <hyperlink ref="Q54" r:id="rId832" display="https://secure.gcmtotalsolutions.com/league/reports/standingsDetails.aspx?golferID=2789&amp;weekNum=16&amp;aID=26" xr:uid="{65D564D9-B93E-4AC3-B70B-14A20F5E45FD}"/>
    <hyperlink ref="B55" r:id="rId833" display="https://secure.gcmtotalsolutions.com/league/reports/standingsDetails.aspx?golferID=2790&amp;weekNum=1&amp;aID=26" xr:uid="{0E546629-8C49-4E8A-BB1B-34E68910F45B}"/>
    <hyperlink ref="C55" r:id="rId834" display="https://secure.gcmtotalsolutions.com/league/reports/standingsDetails.aspx?golferID=2790&amp;weekNum=2&amp;aID=26" xr:uid="{604B52AE-FC0E-429B-9F4C-F6274569C4AF}"/>
    <hyperlink ref="D55" r:id="rId835" display="https://secure.gcmtotalsolutions.com/league/reports/standingsDetails.aspx?golferID=2790&amp;weekNum=3&amp;aID=26" xr:uid="{56F07CE0-8B7A-4D91-AADB-5CD17CAB84EE}"/>
    <hyperlink ref="E55" r:id="rId836" display="https://secure.gcmtotalsolutions.com/league/reports/standingsDetails.aspx?golferID=2790&amp;weekNum=4&amp;aID=26" xr:uid="{0E4355D4-8BFC-4838-BE70-77AB8C4ACDDB}"/>
    <hyperlink ref="F55" r:id="rId837" display="https://secure.gcmtotalsolutions.com/league/reports/standingsDetails.aspx?golferID=2790&amp;weekNum=5&amp;aID=26" xr:uid="{0A9FD0FD-A685-4A69-B35E-CF80409D6B61}"/>
    <hyperlink ref="G55" r:id="rId838" display="https://secure.gcmtotalsolutions.com/league/reports/standingsDetails.aspx?golferID=2790&amp;weekNum=6&amp;aID=26" xr:uid="{BDD8A2A7-9005-47CE-A02B-DEC391BE4BA7}"/>
    <hyperlink ref="H55" r:id="rId839" display="https://secure.gcmtotalsolutions.com/league/reports/standingsDetails.aspx?golferID=2790&amp;weekNum=7&amp;aID=26" xr:uid="{2FC2C922-CB3A-4AC0-8551-10A6951EC480}"/>
    <hyperlink ref="I55" r:id="rId840" display="https://secure.gcmtotalsolutions.com/league/reports/standingsDetails.aspx?golferID=2790&amp;weekNum=8&amp;aID=26" xr:uid="{560DFFBE-62F3-4D28-8785-132BDAC6FE31}"/>
    <hyperlink ref="J55" r:id="rId841" display="https://secure.gcmtotalsolutions.com/league/reports/standingsDetails.aspx?golferID=2790&amp;weekNum=9&amp;aID=26" xr:uid="{0D813846-AC93-418B-A320-F9D0B94D4539}"/>
    <hyperlink ref="K55" r:id="rId842" display="https://secure.gcmtotalsolutions.com/league/reports/standingsDetails.aspx?golferID=2790&amp;weekNum=10&amp;aID=26" xr:uid="{D79B9B22-F747-43F5-A7CD-CBE16CA47CC5}"/>
    <hyperlink ref="L55" r:id="rId843" display="https://secure.gcmtotalsolutions.com/league/reports/standingsDetails.aspx?golferID=2790&amp;weekNum=11&amp;aID=26" xr:uid="{C2C31792-09F7-479E-BD78-0822D61E6135}"/>
    <hyperlink ref="M55" r:id="rId844" display="https://secure.gcmtotalsolutions.com/league/reports/standingsDetails.aspx?golferID=2790&amp;weekNum=12&amp;aID=26" xr:uid="{E9F1F681-4100-4915-8849-BF57FF612242}"/>
    <hyperlink ref="N55" r:id="rId845" display="https://secure.gcmtotalsolutions.com/league/reports/standingsDetails.aspx?golferID=2790&amp;weekNum=13&amp;aID=26" xr:uid="{84D0EA03-7B86-4CAD-911B-77E865EBDE92}"/>
    <hyperlink ref="O55" r:id="rId846" display="https://secure.gcmtotalsolutions.com/league/reports/standingsDetails.aspx?golferID=2790&amp;weekNum=14&amp;aID=26" xr:uid="{C26093E1-AA0B-4A28-AD6A-D9979420F892}"/>
    <hyperlink ref="P55" r:id="rId847" display="https://secure.gcmtotalsolutions.com/league/reports/standingsDetails.aspx?golferID=2790&amp;weekNum=15&amp;aID=26" xr:uid="{51384B34-7002-4815-B696-533B165B836E}"/>
    <hyperlink ref="Q55" r:id="rId848" display="https://secure.gcmtotalsolutions.com/league/reports/standingsDetails.aspx?golferID=2790&amp;weekNum=16&amp;aID=26" xr:uid="{1EA54A98-C250-427A-9BE2-B80DA482351E}"/>
    <hyperlink ref="B56" r:id="rId849" display="https://secure.gcmtotalsolutions.com/league/reports/standingsDetails.aspx?golferID=2791&amp;weekNum=1&amp;aID=26" xr:uid="{50FB10AE-1707-48E6-8834-E7CE5CE4DE31}"/>
    <hyperlink ref="C56" r:id="rId850" display="https://secure.gcmtotalsolutions.com/league/reports/standingsDetails.aspx?golferID=2791&amp;weekNum=2&amp;aID=26" xr:uid="{4D7CC8FC-C13B-47BC-B66B-95D1B4E12F63}"/>
    <hyperlink ref="D56" r:id="rId851" display="https://secure.gcmtotalsolutions.com/league/reports/standingsDetails.aspx?golferID=2791&amp;weekNum=3&amp;aID=26" xr:uid="{2673C6F6-0C4B-4B73-A17A-0209FD5A4D24}"/>
    <hyperlink ref="E56" r:id="rId852" display="https://secure.gcmtotalsolutions.com/league/reports/standingsDetails.aspx?golferID=2791&amp;weekNum=4&amp;aID=26" xr:uid="{23516E3F-B1EA-44FD-B27E-DF7AEE20778B}"/>
    <hyperlink ref="F56" r:id="rId853" display="https://secure.gcmtotalsolutions.com/league/reports/standingsDetails.aspx?golferID=2791&amp;weekNum=5&amp;aID=26" xr:uid="{CD3E9B9A-948B-441C-8D44-B3792AA72A36}"/>
    <hyperlink ref="G56" r:id="rId854" display="https://secure.gcmtotalsolutions.com/league/reports/standingsDetails.aspx?golferID=2791&amp;weekNum=6&amp;aID=26" xr:uid="{01332120-4930-4E97-AA02-E60023BD67FD}"/>
    <hyperlink ref="H56" r:id="rId855" display="https://secure.gcmtotalsolutions.com/league/reports/standingsDetails.aspx?golferID=2791&amp;weekNum=7&amp;aID=26" xr:uid="{412297E2-CF81-4203-A4C2-904710259ABF}"/>
    <hyperlink ref="I56" r:id="rId856" display="https://secure.gcmtotalsolutions.com/league/reports/standingsDetails.aspx?golferID=2791&amp;weekNum=8&amp;aID=26" xr:uid="{C2E94799-1F86-4134-9EFC-B335D92A09B2}"/>
    <hyperlink ref="J56" r:id="rId857" display="https://secure.gcmtotalsolutions.com/league/reports/standingsDetails.aspx?golferID=2791&amp;weekNum=9&amp;aID=26" xr:uid="{8F2CEF94-7B66-42BF-BDA5-84F2319CED8E}"/>
    <hyperlink ref="K56" r:id="rId858" display="https://secure.gcmtotalsolutions.com/league/reports/standingsDetails.aspx?golferID=2791&amp;weekNum=10&amp;aID=26" xr:uid="{ED10E2CE-F98F-44AD-962E-5F188CEEA691}"/>
    <hyperlink ref="L56" r:id="rId859" display="https://secure.gcmtotalsolutions.com/league/reports/standingsDetails.aspx?golferID=2791&amp;weekNum=11&amp;aID=26" xr:uid="{5BDA5F91-5E5A-4596-A2E7-C5D4EA27D3A2}"/>
    <hyperlink ref="M56" r:id="rId860" display="https://secure.gcmtotalsolutions.com/league/reports/standingsDetails.aspx?golferID=2791&amp;weekNum=12&amp;aID=26" xr:uid="{708A7A51-D295-4CA5-9202-71C385C309B7}"/>
    <hyperlink ref="N56" r:id="rId861" display="https://secure.gcmtotalsolutions.com/league/reports/standingsDetails.aspx?golferID=2791&amp;weekNum=13&amp;aID=26" xr:uid="{AF4E6267-BDA0-4268-877C-150DE5B04F26}"/>
    <hyperlink ref="O56" r:id="rId862" display="https://secure.gcmtotalsolutions.com/league/reports/standingsDetails.aspx?golferID=2791&amp;weekNum=14&amp;aID=26" xr:uid="{9F438648-9D58-48A7-B1F8-F88E580D3730}"/>
    <hyperlink ref="P56" r:id="rId863" display="https://secure.gcmtotalsolutions.com/league/reports/standingsDetails.aspx?golferID=2791&amp;weekNum=15&amp;aID=26" xr:uid="{5D1E37A1-35EF-4AA8-9610-ABB960527FF5}"/>
    <hyperlink ref="Q56" r:id="rId864" display="https://secure.gcmtotalsolutions.com/league/reports/standingsDetails.aspx?golferID=2791&amp;weekNum=16&amp;aID=26" xr:uid="{AA66BA28-81C9-4C5A-BC4F-9080EE8E4436}"/>
    <hyperlink ref="B57" r:id="rId865" display="https://secure.gcmtotalsolutions.com/league/reports/standingsDetails.aspx?golferID=2792&amp;weekNum=1&amp;aID=26" xr:uid="{94DBAECE-A2CD-457F-A8EC-4A9900DB85AB}"/>
    <hyperlink ref="C57" r:id="rId866" display="https://secure.gcmtotalsolutions.com/league/reports/standingsDetails.aspx?golferID=2792&amp;weekNum=2&amp;aID=26" xr:uid="{65C23268-7C42-4CCC-8450-92A67288ABC8}"/>
    <hyperlink ref="D57" r:id="rId867" display="https://secure.gcmtotalsolutions.com/league/reports/standingsDetails.aspx?golferID=2792&amp;weekNum=3&amp;aID=26" xr:uid="{6FA6BC99-0135-4051-A468-481CE4061A59}"/>
    <hyperlink ref="E57" r:id="rId868" display="https://secure.gcmtotalsolutions.com/league/reports/standingsDetails.aspx?golferID=2792&amp;weekNum=4&amp;aID=26" xr:uid="{92BA8C21-028B-47FB-8292-0285716226B5}"/>
    <hyperlink ref="F57" r:id="rId869" display="https://secure.gcmtotalsolutions.com/league/reports/standingsDetails.aspx?golferID=2792&amp;weekNum=5&amp;aID=26" xr:uid="{DC1CF503-C114-4884-8BC4-A6642A5A977A}"/>
    <hyperlink ref="G57" r:id="rId870" display="https://secure.gcmtotalsolutions.com/league/reports/standingsDetails.aspx?golferID=2792&amp;weekNum=6&amp;aID=26" xr:uid="{98735F01-BEA0-4D5C-9F56-6FC96C15F91B}"/>
    <hyperlink ref="H57" r:id="rId871" display="https://secure.gcmtotalsolutions.com/league/reports/standingsDetails.aspx?golferID=2792&amp;weekNum=7&amp;aID=26" xr:uid="{1965D325-74C7-494F-8063-98A779BA690A}"/>
    <hyperlink ref="I57" r:id="rId872" display="https://secure.gcmtotalsolutions.com/league/reports/standingsDetails.aspx?golferID=2792&amp;weekNum=8&amp;aID=26" xr:uid="{B774F7A8-DEA1-4D53-80E7-B7BBC055C954}"/>
    <hyperlink ref="J57" r:id="rId873" display="https://secure.gcmtotalsolutions.com/league/reports/standingsDetails.aspx?golferID=2792&amp;weekNum=9&amp;aID=26" xr:uid="{4EE4B6B3-4FC7-4414-BA8F-DD81C912B607}"/>
    <hyperlink ref="K57" r:id="rId874" display="https://secure.gcmtotalsolutions.com/league/reports/standingsDetails.aspx?golferID=2792&amp;weekNum=10&amp;aID=26" xr:uid="{2A76602D-3FEA-4F2E-9D8B-2AA7CDE0AE5E}"/>
    <hyperlink ref="L57" r:id="rId875" display="https://secure.gcmtotalsolutions.com/league/reports/standingsDetails.aspx?golferID=2792&amp;weekNum=11&amp;aID=26" xr:uid="{89D5B4F8-CFD5-4A9C-B544-F922E5BC644A}"/>
    <hyperlink ref="M57" r:id="rId876" display="https://secure.gcmtotalsolutions.com/league/reports/standingsDetails.aspx?golferID=2792&amp;weekNum=12&amp;aID=26" xr:uid="{E155D17D-FB53-4E7B-8B8D-6E8BD9E90F22}"/>
    <hyperlink ref="N57" r:id="rId877" display="https://secure.gcmtotalsolutions.com/league/reports/standingsDetails.aspx?golferID=2792&amp;weekNum=13&amp;aID=26" xr:uid="{814DA2B4-94C4-4C84-ADE8-D1D3D1DB446E}"/>
    <hyperlink ref="O57" r:id="rId878" display="https://secure.gcmtotalsolutions.com/league/reports/standingsDetails.aspx?golferID=2792&amp;weekNum=14&amp;aID=26" xr:uid="{96351467-B66A-4FFA-8127-8F254F2E504B}"/>
    <hyperlink ref="P57" r:id="rId879" display="https://secure.gcmtotalsolutions.com/league/reports/standingsDetails.aspx?golferID=2792&amp;weekNum=15&amp;aID=26" xr:uid="{57139F73-242B-4418-B1C7-4903C0F7FBA7}"/>
    <hyperlink ref="Q57" r:id="rId880" display="https://secure.gcmtotalsolutions.com/league/reports/standingsDetails.aspx?golferID=2792&amp;weekNum=16&amp;aID=26" xr:uid="{19BCB645-CFE5-4F34-8F01-C6677825175E}"/>
    <hyperlink ref="B58" r:id="rId881" display="https://secure.gcmtotalsolutions.com/league/reports/standingsDetails.aspx?golferID=2793&amp;weekNum=1&amp;aID=26" xr:uid="{5B550292-33A1-42E5-8854-C8C8B0AB3E7B}"/>
    <hyperlink ref="C58" r:id="rId882" display="https://secure.gcmtotalsolutions.com/league/reports/standingsDetails.aspx?golferID=2793&amp;weekNum=2&amp;aID=26" xr:uid="{8A534C5B-CEDE-4BA3-AFE8-16737B73804A}"/>
    <hyperlink ref="D58" r:id="rId883" display="https://secure.gcmtotalsolutions.com/league/reports/standingsDetails.aspx?golferID=2793&amp;weekNum=3&amp;aID=26" xr:uid="{C3F878A6-B658-41FB-92F1-69159A01ABA2}"/>
    <hyperlink ref="E58" r:id="rId884" display="https://secure.gcmtotalsolutions.com/league/reports/standingsDetails.aspx?golferID=2793&amp;weekNum=4&amp;aID=26" xr:uid="{E726164A-3C2F-4F7E-834D-42BC8F6E2F92}"/>
    <hyperlink ref="F58" r:id="rId885" display="https://secure.gcmtotalsolutions.com/league/reports/standingsDetails.aspx?golferID=2793&amp;weekNum=5&amp;aID=26" xr:uid="{0E6D44AA-D521-4B66-9EA2-6CBF672054E9}"/>
    <hyperlink ref="G58" r:id="rId886" display="https://secure.gcmtotalsolutions.com/league/reports/standingsDetails.aspx?golferID=2793&amp;weekNum=6&amp;aID=26" xr:uid="{FB42CE77-EFC2-4303-832A-F3388E159244}"/>
    <hyperlink ref="H58" r:id="rId887" display="https://secure.gcmtotalsolutions.com/league/reports/standingsDetails.aspx?golferID=2793&amp;weekNum=7&amp;aID=26" xr:uid="{0A788068-77FD-436C-BC91-2A13A1A29ACC}"/>
    <hyperlink ref="I58" r:id="rId888" display="https://secure.gcmtotalsolutions.com/league/reports/standingsDetails.aspx?golferID=2793&amp;weekNum=8&amp;aID=26" xr:uid="{B821BA6B-78F4-48A5-A12F-2930EF187624}"/>
    <hyperlink ref="J58" r:id="rId889" display="https://secure.gcmtotalsolutions.com/league/reports/standingsDetails.aspx?golferID=2793&amp;weekNum=9&amp;aID=26" xr:uid="{1C82D5F1-7FE5-498B-9EF3-1DF44E41E1F0}"/>
    <hyperlink ref="K58" r:id="rId890" display="https://secure.gcmtotalsolutions.com/league/reports/standingsDetails.aspx?golferID=2793&amp;weekNum=10&amp;aID=26" xr:uid="{88FEE720-915F-4886-84F8-F02636FF1D24}"/>
    <hyperlink ref="L58" r:id="rId891" display="https://secure.gcmtotalsolutions.com/league/reports/standingsDetails.aspx?golferID=2793&amp;weekNum=11&amp;aID=26" xr:uid="{7187B6FE-6A6C-4A86-9642-9BF6B5AF0982}"/>
    <hyperlink ref="M58" r:id="rId892" display="https://secure.gcmtotalsolutions.com/league/reports/standingsDetails.aspx?golferID=2793&amp;weekNum=12&amp;aID=26" xr:uid="{5A39A8B9-A2F4-4963-ABF3-8409256288CC}"/>
    <hyperlink ref="N58" r:id="rId893" display="https://secure.gcmtotalsolutions.com/league/reports/standingsDetails.aspx?golferID=2793&amp;weekNum=13&amp;aID=26" xr:uid="{D02E3CB0-10E4-421D-A1B8-6CA8CBA5EE92}"/>
    <hyperlink ref="O58" r:id="rId894" display="https://secure.gcmtotalsolutions.com/league/reports/standingsDetails.aspx?golferID=2793&amp;weekNum=14&amp;aID=26" xr:uid="{2F807AA6-0B09-4CC1-BCF9-F85CCD898328}"/>
    <hyperlink ref="P58" r:id="rId895" display="https://secure.gcmtotalsolutions.com/league/reports/standingsDetails.aspx?golferID=2793&amp;weekNum=15&amp;aID=26" xr:uid="{8B19B35A-066F-4123-8BBB-804401D9303E}"/>
    <hyperlink ref="Q58" r:id="rId896" display="https://secure.gcmtotalsolutions.com/league/reports/standingsDetails.aspx?golferID=2793&amp;weekNum=16&amp;aID=26" xr:uid="{B2C86B18-EA14-4C04-812C-F96FDDC84058}"/>
    <hyperlink ref="B59" r:id="rId897" display="https://secure.gcmtotalsolutions.com/league/reports/standingsDetails.aspx?golferID=2794&amp;weekNum=1&amp;aID=26" xr:uid="{2D04756F-A82B-423F-BE8D-70A663F4DC96}"/>
    <hyperlink ref="C59" r:id="rId898" display="https://secure.gcmtotalsolutions.com/league/reports/standingsDetails.aspx?golferID=2794&amp;weekNum=2&amp;aID=26" xr:uid="{57DB375A-A47E-411E-8A68-1BB69716BAAA}"/>
    <hyperlink ref="D59" r:id="rId899" display="https://secure.gcmtotalsolutions.com/league/reports/standingsDetails.aspx?golferID=2794&amp;weekNum=3&amp;aID=26" xr:uid="{F230E147-0601-4C78-AD9C-FF31AB5A3142}"/>
    <hyperlink ref="E59" r:id="rId900" display="https://secure.gcmtotalsolutions.com/league/reports/standingsDetails.aspx?golferID=2794&amp;weekNum=4&amp;aID=26" xr:uid="{808F1FE3-1AB5-478E-8D17-154AB5056227}"/>
    <hyperlink ref="F59" r:id="rId901" display="https://secure.gcmtotalsolutions.com/league/reports/standingsDetails.aspx?golferID=2794&amp;weekNum=5&amp;aID=26" xr:uid="{77490447-0C38-44F9-88F3-AFC836752B06}"/>
    <hyperlink ref="G59" r:id="rId902" display="https://secure.gcmtotalsolutions.com/league/reports/standingsDetails.aspx?golferID=2794&amp;weekNum=6&amp;aID=26" xr:uid="{6CDD7D34-2A15-4A84-97CB-367F6A0F26B8}"/>
    <hyperlink ref="H59" r:id="rId903" display="https://secure.gcmtotalsolutions.com/league/reports/standingsDetails.aspx?golferID=2794&amp;weekNum=7&amp;aID=26" xr:uid="{5837EA61-921A-42FD-AD6C-64380D611DE8}"/>
    <hyperlink ref="I59" r:id="rId904" display="https://secure.gcmtotalsolutions.com/league/reports/standingsDetails.aspx?golferID=2794&amp;weekNum=8&amp;aID=26" xr:uid="{5DE94CF6-A0DE-4372-BD56-57DFEC846180}"/>
    <hyperlink ref="J59" r:id="rId905" display="https://secure.gcmtotalsolutions.com/league/reports/standingsDetails.aspx?golferID=2794&amp;weekNum=9&amp;aID=26" xr:uid="{F1AF01D2-596E-4D01-BA48-F0A414B93AAB}"/>
    <hyperlink ref="K59" r:id="rId906" display="https://secure.gcmtotalsolutions.com/league/reports/standingsDetails.aspx?golferID=2794&amp;weekNum=10&amp;aID=26" xr:uid="{01BD333C-83C9-46EC-BA14-3F276D340DAB}"/>
    <hyperlink ref="L59" r:id="rId907" display="https://secure.gcmtotalsolutions.com/league/reports/standingsDetails.aspx?golferID=2794&amp;weekNum=11&amp;aID=26" xr:uid="{F3BA36AE-8985-401E-82A3-442B2618A076}"/>
    <hyperlink ref="M59" r:id="rId908" display="https://secure.gcmtotalsolutions.com/league/reports/standingsDetails.aspx?golferID=2794&amp;weekNum=12&amp;aID=26" xr:uid="{69798BB9-EB1B-480E-84D7-61426E664ACF}"/>
    <hyperlink ref="N59" r:id="rId909" display="https://secure.gcmtotalsolutions.com/league/reports/standingsDetails.aspx?golferID=2794&amp;weekNum=13&amp;aID=26" xr:uid="{8896AABD-34AE-4526-BFE0-F0C9FE2D19B2}"/>
    <hyperlink ref="O59" r:id="rId910" display="https://secure.gcmtotalsolutions.com/league/reports/standingsDetails.aspx?golferID=2794&amp;weekNum=14&amp;aID=26" xr:uid="{E6AEBB32-156A-41E9-BD9E-8A10A335724E}"/>
    <hyperlink ref="P59" r:id="rId911" display="https://secure.gcmtotalsolutions.com/league/reports/standingsDetails.aspx?golferID=2794&amp;weekNum=15&amp;aID=26" xr:uid="{3B57E440-EDDE-48BA-98DE-DBEB2B02BDC7}"/>
    <hyperlink ref="Q59" r:id="rId912" display="https://secure.gcmtotalsolutions.com/league/reports/standingsDetails.aspx?golferID=2794&amp;weekNum=16&amp;aID=26" xr:uid="{456411D4-6040-47E4-B44B-B1A1E32C55B6}"/>
    <hyperlink ref="B60" r:id="rId913" display="https://secure.gcmtotalsolutions.com/league/reports/standingsDetails.aspx?golferID=2795&amp;weekNum=1&amp;aID=26" xr:uid="{E99967FF-BDEB-4F95-9ED6-5926BB48CFBD}"/>
    <hyperlink ref="C60" r:id="rId914" display="https://secure.gcmtotalsolutions.com/league/reports/standingsDetails.aspx?golferID=2795&amp;weekNum=2&amp;aID=26" xr:uid="{F8901CEB-ECA2-43C2-A973-330873EB4C71}"/>
    <hyperlink ref="D60" r:id="rId915" display="https://secure.gcmtotalsolutions.com/league/reports/standingsDetails.aspx?golferID=2795&amp;weekNum=3&amp;aID=26" xr:uid="{EB71B7A9-8E98-4402-9F26-11C790FA2593}"/>
    <hyperlink ref="E60" r:id="rId916" display="https://secure.gcmtotalsolutions.com/league/reports/standingsDetails.aspx?golferID=2795&amp;weekNum=4&amp;aID=26" xr:uid="{4F608BB3-1BAA-4354-8CA8-7B1CD4DDBBF6}"/>
    <hyperlink ref="F60" r:id="rId917" display="https://secure.gcmtotalsolutions.com/league/reports/standingsDetails.aspx?golferID=2795&amp;weekNum=5&amp;aID=26" xr:uid="{58AE644B-204B-432E-B259-A08571553761}"/>
    <hyperlink ref="G60" r:id="rId918" display="https://secure.gcmtotalsolutions.com/league/reports/standingsDetails.aspx?golferID=2795&amp;weekNum=6&amp;aID=26" xr:uid="{DF24881D-D19C-4041-9A45-EB944435F294}"/>
    <hyperlink ref="H60" r:id="rId919" display="https://secure.gcmtotalsolutions.com/league/reports/standingsDetails.aspx?golferID=2795&amp;weekNum=7&amp;aID=26" xr:uid="{5C560FF1-47C8-4951-AF0D-679A30A98A11}"/>
    <hyperlink ref="I60" r:id="rId920" display="https://secure.gcmtotalsolutions.com/league/reports/standingsDetails.aspx?golferID=2795&amp;weekNum=8&amp;aID=26" xr:uid="{D3736E61-D8E7-4D7D-B04D-9EA77B31BB0E}"/>
    <hyperlink ref="J60" r:id="rId921" display="https://secure.gcmtotalsolutions.com/league/reports/standingsDetails.aspx?golferID=2795&amp;weekNum=9&amp;aID=26" xr:uid="{2AAABFFA-A21D-46F5-A788-7DF93121FC79}"/>
    <hyperlink ref="K60" r:id="rId922" display="https://secure.gcmtotalsolutions.com/league/reports/standingsDetails.aspx?golferID=2795&amp;weekNum=10&amp;aID=26" xr:uid="{1FD20E64-E1B1-4D0D-997A-D565D66370A7}"/>
    <hyperlink ref="L60" r:id="rId923" display="https://secure.gcmtotalsolutions.com/league/reports/standingsDetails.aspx?golferID=2795&amp;weekNum=11&amp;aID=26" xr:uid="{E98D6D75-7B71-4DD8-BD8F-5F589E1824FF}"/>
    <hyperlink ref="M60" r:id="rId924" display="https://secure.gcmtotalsolutions.com/league/reports/standingsDetails.aspx?golferID=2795&amp;weekNum=12&amp;aID=26" xr:uid="{A27D10B2-3B81-4B3A-93F1-AD3F429AF8B9}"/>
    <hyperlink ref="N60" r:id="rId925" display="https://secure.gcmtotalsolutions.com/league/reports/standingsDetails.aspx?golferID=2795&amp;weekNum=13&amp;aID=26" xr:uid="{51F8E73C-C5BC-4A3E-827F-6AB1B7E34FBE}"/>
    <hyperlink ref="O60" r:id="rId926" display="https://secure.gcmtotalsolutions.com/league/reports/standingsDetails.aspx?golferID=2795&amp;weekNum=14&amp;aID=26" xr:uid="{A9DC1591-55A9-4383-8E43-CAB538A0CBAC}"/>
    <hyperlink ref="P60" r:id="rId927" display="https://secure.gcmtotalsolutions.com/league/reports/standingsDetails.aspx?golferID=2795&amp;weekNum=15&amp;aID=26" xr:uid="{D9C05027-7E1A-4DC4-B225-C6EC39537F2B}"/>
    <hyperlink ref="Q60" r:id="rId928" display="https://secure.gcmtotalsolutions.com/league/reports/standingsDetails.aspx?golferID=2795&amp;weekNum=16&amp;aID=26" xr:uid="{F669D85D-A08A-456D-841A-EE362EAF3523}"/>
    <hyperlink ref="B61" r:id="rId929" display="https://secure.gcmtotalsolutions.com/league/reports/standingsDetails.aspx?golferID=2796&amp;weekNum=1&amp;aID=26" xr:uid="{F51756F2-ECD2-46BB-819E-EFF1A25D0588}"/>
    <hyperlink ref="C61" r:id="rId930" display="https://secure.gcmtotalsolutions.com/league/reports/standingsDetails.aspx?golferID=2796&amp;weekNum=2&amp;aID=26" xr:uid="{2BBB633A-1DD2-4573-9289-55741BA4F24C}"/>
    <hyperlink ref="D61" r:id="rId931" display="https://secure.gcmtotalsolutions.com/league/reports/standingsDetails.aspx?golferID=2796&amp;weekNum=3&amp;aID=26" xr:uid="{B59630EA-2123-4EA5-859D-94F6D73DAF24}"/>
    <hyperlink ref="E61" r:id="rId932" display="https://secure.gcmtotalsolutions.com/league/reports/standingsDetails.aspx?golferID=2796&amp;weekNum=4&amp;aID=26" xr:uid="{445FCFE6-D927-4102-89C9-4ACD6C444486}"/>
    <hyperlink ref="F61" r:id="rId933" display="https://secure.gcmtotalsolutions.com/league/reports/standingsDetails.aspx?golferID=2796&amp;weekNum=5&amp;aID=26" xr:uid="{AA8FEA97-E88E-4B19-BDE4-94D6EE97BCAA}"/>
    <hyperlink ref="G61" r:id="rId934" display="https://secure.gcmtotalsolutions.com/league/reports/standingsDetails.aspx?golferID=2796&amp;weekNum=6&amp;aID=26" xr:uid="{E09755FA-A935-491B-8221-31851CC80F34}"/>
    <hyperlink ref="H61" r:id="rId935" display="https://secure.gcmtotalsolutions.com/league/reports/standingsDetails.aspx?golferID=2796&amp;weekNum=7&amp;aID=26" xr:uid="{D18A9738-F163-4B7C-8106-37D164D46AF5}"/>
    <hyperlink ref="I61" r:id="rId936" display="https://secure.gcmtotalsolutions.com/league/reports/standingsDetails.aspx?golferID=2796&amp;weekNum=8&amp;aID=26" xr:uid="{B6C3AA4F-D8E4-49C8-A547-3B5BB1BFEF2E}"/>
    <hyperlink ref="J61" r:id="rId937" display="https://secure.gcmtotalsolutions.com/league/reports/standingsDetails.aspx?golferID=2796&amp;weekNum=9&amp;aID=26" xr:uid="{7AE38519-88E1-4327-B5B4-1F709ADEC488}"/>
    <hyperlink ref="K61" r:id="rId938" display="https://secure.gcmtotalsolutions.com/league/reports/standingsDetails.aspx?golferID=2796&amp;weekNum=10&amp;aID=26" xr:uid="{85D385F4-E7B2-4BB3-A1C9-77659EE97E23}"/>
    <hyperlink ref="L61" r:id="rId939" display="https://secure.gcmtotalsolutions.com/league/reports/standingsDetails.aspx?golferID=2796&amp;weekNum=11&amp;aID=26" xr:uid="{A8CEC3C4-5A51-4B5B-A0EE-B67800825781}"/>
    <hyperlink ref="M61" r:id="rId940" display="https://secure.gcmtotalsolutions.com/league/reports/standingsDetails.aspx?golferID=2796&amp;weekNum=12&amp;aID=26" xr:uid="{BA62B880-3B9F-4100-A6CB-279CA17665AB}"/>
    <hyperlink ref="N61" r:id="rId941" display="https://secure.gcmtotalsolutions.com/league/reports/standingsDetails.aspx?golferID=2796&amp;weekNum=13&amp;aID=26" xr:uid="{DAE24CF4-1C23-449E-92AC-7CB1BA4BA678}"/>
    <hyperlink ref="O61" r:id="rId942" display="https://secure.gcmtotalsolutions.com/league/reports/standingsDetails.aspx?golferID=2796&amp;weekNum=14&amp;aID=26" xr:uid="{EE5B37A9-BE90-494D-A299-4DF203677062}"/>
    <hyperlink ref="P61" r:id="rId943" display="https://secure.gcmtotalsolutions.com/league/reports/standingsDetails.aspx?golferID=2796&amp;weekNum=15&amp;aID=26" xr:uid="{8947102C-2C73-4063-BBDC-F555B0986498}"/>
    <hyperlink ref="Q61" r:id="rId944" display="https://secure.gcmtotalsolutions.com/league/reports/standingsDetails.aspx?golferID=2796&amp;weekNum=16&amp;aID=26" xr:uid="{43E5E2DE-093A-45E4-B272-8CF43C5FA1E2}"/>
    <hyperlink ref="B62" r:id="rId945" display="https://secure.gcmtotalsolutions.com/league/reports/standingsDetails.aspx?golferID=2797&amp;weekNum=1&amp;aID=26" xr:uid="{FFD6536B-DAC5-434C-BEAF-6D5D37AEDA43}"/>
    <hyperlink ref="C62" r:id="rId946" display="https://secure.gcmtotalsolutions.com/league/reports/standingsDetails.aspx?golferID=2797&amp;weekNum=2&amp;aID=26" xr:uid="{F7215506-1226-4245-AFC7-774F95A54CD4}"/>
    <hyperlink ref="D62" r:id="rId947" display="https://secure.gcmtotalsolutions.com/league/reports/standingsDetails.aspx?golferID=2797&amp;weekNum=3&amp;aID=26" xr:uid="{D0FED996-C506-4359-AF40-B6008F905032}"/>
    <hyperlink ref="E62" r:id="rId948" display="https://secure.gcmtotalsolutions.com/league/reports/standingsDetails.aspx?golferID=2797&amp;weekNum=4&amp;aID=26" xr:uid="{9D2D54F0-65F5-4BA1-AF14-1A24B5B8107E}"/>
    <hyperlink ref="F62" r:id="rId949" display="https://secure.gcmtotalsolutions.com/league/reports/standingsDetails.aspx?golferID=2797&amp;weekNum=5&amp;aID=26" xr:uid="{933A741B-D131-4D42-BD47-7D6F787F9976}"/>
    <hyperlink ref="G62" r:id="rId950" display="https://secure.gcmtotalsolutions.com/league/reports/standingsDetails.aspx?golferID=2797&amp;weekNum=6&amp;aID=26" xr:uid="{215389AF-B3DC-487D-BF54-9CF796AAF486}"/>
    <hyperlink ref="H62" r:id="rId951" display="https://secure.gcmtotalsolutions.com/league/reports/standingsDetails.aspx?golferID=2797&amp;weekNum=7&amp;aID=26" xr:uid="{697B0F3F-9024-4940-92E6-702702CAB4E4}"/>
    <hyperlink ref="I62" r:id="rId952" display="https://secure.gcmtotalsolutions.com/league/reports/standingsDetails.aspx?golferID=2797&amp;weekNum=8&amp;aID=26" xr:uid="{EBD0C2B7-AAFE-4BDA-97C4-A8094925E95A}"/>
    <hyperlink ref="J62" r:id="rId953" display="https://secure.gcmtotalsolutions.com/league/reports/standingsDetails.aspx?golferID=2797&amp;weekNum=9&amp;aID=26" xr:uid="{BCBA081F-9634-481B-A493-8369B5859CEA}"/>
    <hyperlink ref="K62" r:id="rId954" display="https://secure.gcmtotalsolutions.com/league/reports/standingsDetails.aspx?golferID=2797&amp;weekNum=10&amp;aID=26" xr:uid="{E0BFFA33-53E1-4A4A-A438-4322703B24B1}"/>
    <hyperlink ref="L62" r:id="rId955" display="https://secure.gcmtotalsolutions.com/league/reports/standingsDetails.aspx?golferID=2797&amp;weekNum=11&amp;aID=26" xr:uid="{71EBCABA-08DD-4C59-B191-3E3D1FBC1D61}"/>
    <hyperlink ref="M62" r:id="rId956" display="https://secure.gcmtotalsolutions.com/league/reports/standingsDetails.aspx?golferID=2797&amp;weekNum=12&amp;aID=26" xr:uid="{7164DACC-5B5F-43C4-B507-4FF694C5C692}"/>
    <hyperlink ref="N62" r:id="rId957" display="https://secure.gcmtotalsolutions.com/league/reports/standingsDetails.aspx?golferID=2797&amp;weekNum=13&amp;aID=26" xr:uid="{139089B3-DB76-4986-9265-86D2D07073BB}"/>
    <hyperlink ref="O62" r:id="rId958" display="https://secure.gcmtotalsolutions.com/league/reports/standingsDetails.aspx?golferID=2797&amp;weekNum=14&amp;aID=26" xr:uid="{00EF708C-2C99-46F6-AFB3-1AA7A794822D}"/>
    <hyperlink ref="P62" r:id="rId959" display="https://secure.gcmtotalsolutions.com/league/reports/standingsDetails.aspx?golferID=2797&amp;weekNum=15&amp;aID=26" xr:uid="{ED201F9E-47CC-4998-943C-D430640A1CBC}"/>
    <hyperlink ref="Q62" r:id="rId960" display="https://secure.gcmtotalsolutions.com/league/reports/standingsDetails.aspx?golferID=2797&amp;weekNum=16&amp;aID=26" xr:uid="{E9E51C34-FB0C-4775-913D-A857BAB85AF5}"/>
    <hyperlink ref="B63" r:id="rId961" display="https://secure.gcmtotalsolutions.com/league/reports/standingsDetails.aspx?golferID=2798&amp;weekNum=1&amp;aID=26" xr:uid="{79BE1E22-3DF9-4E02-B9D1-0957E3CFDD19}"/>
    <hyperlink ref="C63" r:id="rId962" display="https://secure.gcmtotalsolutions.com/league/reports/standingsDetails.aspx?golferID=2798&amp;weekNum=2&amp;aID=26" xr:uid="{FE64631F-F35A-4E41-AC39-34D2EFADF80F}"/>
    <hyperlink ref="D63" r:id="rId963" display="https://secure.gcmtotalsolutions.com/league/reports/standingsDetails.aspx?golferID=2798&amp;weekNum=3&amp;aID=26" xr:uid="{D9988849-4E83-4A1B-B134-0A4B525712EA}"/>
    <hyperlink ref="E63" r:id="rId964" display="https://secure.gcmtotalsolutions.com/league/reports/standingsDetails.aspx?golferID=2798&amp;weekNum=4&amp;aID=26" xr:uid="{3268F073-02DE-4794-8DD4-42D17D6B7466}"/>
    <hyperlink ref="F63" r:id="rId965" display="https://secure.gcmtotalsolutions.com/league/reports/standingsDetails.aspx?golferID=2798&amp;weekNum=5&amp;aID=26" xr:uid="{CB226B89-3101-4D4D-B5A1-ABDCF19E63BE}"/>
    <hyperlink ref="G63" r:id="rId966" display="https://secure.gcmtotalsolutions.com/league/reports/standingsDetails.aspx?golferID=2798&amp;weekNum=6&amp;aID=26" xr:uid="{ADB971CC-65F9-4A4D-A4F2-F3E05703820E}"/>
    <hyperlink ref="H63" r:id="rId967" display="https://secure.gcmtotalsolutions.com/league/reports/standingsDetails.aspx?golferID=2798&amp;weekNum=7&amp;aID=26" xr:uid="{5281F502-0AE0-4F25-AC1F-C101643B20E0}"/>
    <hyperlink ref="I63" r:id="rId968" display="https://secure.gcmtotalsolutions.com/league/reports/standingsDetails.aspx?golferID=2798&amp;weekNum=8&amp;aID=26" xr:uid="{A2C44260-36FB-4544-BA25-1815BC22089A}"/>
    <hyperlink ref="J63" r:id="rId969" display="https://secure.gcmtotalsolutions.com/league/reports/standingsDetails.aspx?golferID=2798&amp;weekNum=9&amp;aID=26" xr:uid="{500723F8-3FF3-4432-9AA0-C90093DDC2DC}"/>
    <hyperlink ref="K63" r:id="rId970" display="https://secure.gcmtotalsolutions.com/league/reports/standingsDetails.aspx?golferID=2798&amp;weekNum=10&amp;aID=26" xr:uid="{095BA6E0-A3B6-4C8D-8C89-1431534B8E71}"/>
    <hyperlink ref="L63" r:id="rId971" display="https://secure.gcmtotalsolutions.com/league/reports/standingsDetails.aspx?golferID=2798&amp;weekNum=11&amp;aID=26" xr:uid="{F5EABA0C-CB83-4B9C-8654-233CC9E08B67}"/>
    <hyperlink ref="M63" r:id="rId972" display="https://secure.gcmtotalsolutions.com/league/reports/standingsDetails.aspx?golferID=2798&amp;weekNum=12&amp;aID=26" xr:uid="{943784CA-69EA-4203-9209-61763A8B2C3F}"/>
    <hyperlink ref="N63" r:id="rId973" display="https://secure.gcmtotalsolutions.com/league/reports/standingsDetails.aspx?golferID=2798&amp;weekNum=13&amp;aID=26" xr:uid="{1C12E5C4-306A-4FE3-BBE3-5AD1E1C25ED4}"/>
    <hyperlink ref="O63" r:id="rId974" display="https://secure.gcmtotalsolutions.com/league/reports/standingsDetails.aspx?golferID=2798&amp;weekNum=14&amp;aID=26" xr:uid="{E72F389A-6F52-46DD-A926-233BC9BDA670}"/>
    <hyperlink ref="P63" r:id="rId975" display="https://secure.gcmtotalsolutions.com/league/reports/standingsDetails.aspx?golferID=2798&amp;weekNum=15&amp;aID=26" xr:uid="{B904C9FE-52C6-49D3-BC5A-B31539FF856B}"/>
    <hyperlink ref="Q63" r:id="rId976" display="https://secure.gcmtotalsolutions.com/league/reports/standingsDetails.aspx?golferID=2798&amp;weekNum=16&amp;aID=26" xr:uid="{70E8A682-47C9-4358-909A-C07463F85630}"/>
    <hyperlink ref="B64" r:id="rId977" display="https://secure.gcmtotalsolutions.com/league/reports/standingsDetails.aspx?golferID=2799&amp;weekNum=1&amp;aID=26" xr:uid="{A7A75FBF-BB08-4F4D-809F-EF9A8A4F4ADD}"/>
    <hyperlink ref="C64" r:id="rId978" display="https://secure.gcmtotalsolutions.com/league/reports/standingsDetails.aspx?golferID=2799&amp;weekNum=2&amp;aID=26" xr:uid="{C930DD16-E172-47C4-9C36-7AC6FE9135B7}"/>
    <hyperlink ref="D64" r:id="rId979" display="https://secure.gcmtotalsolutions.com/league/reports/standingsDetails.aspx?golferID=2799&amp;weekNum=3&amp;aID=26" xr:uid="{28A0E592-00DF-4215-89CD-0566525C9ABA}"/>
    <hyperlink ref="E64" r:id="rId980" display="https://secure.gcmtotalsolutions.com/league/reports/standingsDetails.aspx?golferID=2799&amp;weekNum=4&amp;aID=26" xr:uid="{D5D0DFC6-3537-4C7F-BB33-4EDE46EF8DBB}"/>
    <hyperlink ref="F64" r:id="rId981" display="https://secure.gcmtotalsolutions.com/league/reports/standingsDetails.aspx?golferID=2799&amp;weekNum=5&amp;aID=26" xr:uid="{D0A31880-4B88-42A9-B562-7220AD2B33E2}"/>
    <hyperlink ref="G64" r:id="rId982" display="https://secure.gcmtotalsolutions.com/league/reports/standingsDetails.aspx?golferID=2799&amp;weekNum=6&amp;aID=26" xr:uid="{5A171F27-4F67-4F2D-936A-3E8CCD474BB1}"/>
    <hyperlink ref="H64" r:id="rId983" display="https://secure.gcmtotalsolutions.com/league/reports/standingsDetails.aspx?golferID=2799&amp;weekNum=7&amp;aID=26" xr:uid="{E546C694-034A-4D91-9077-7BC2AF06D3A5}"/>
    <hyperlink ref="I64" r:id="rId984" display="https://secure.gcmtotalsolutions.com/league/reports/standingsDetails.aspx?golferID=2799&amp;weekNum=8&amp;aID=26" xr:uid="{075FB269-9884-4D82-8EC1-38DF2F272106}"/>
    <hyperlink ref="J64" r:id="rId985" display="https://secure.gcmtotalsolutions.com/league/reports/standingsDetails.aspx?golferID=2799&amp;weekNum=9&amp;aID=26" xr:uid="{5CF02B5E-461C-4781-BE0B-367D2FBF4746}"/>
    <hyperlink ref="K64" r:id="rId986" display="https://secure.gcmtotalsolutions.com/league/reports/standingsDetails.aspx?golferID=2799&amp;weekNum=10&amp;aID=26" xr:uid="{16AE6A7B-2D7A-4D91-AB0A-A2B5BB5F249B}"/>
    <hyperlink ref="L64" r:id="rId987" display="https://secure.gcmtotalsolutions.com/league/reports/standingsDetails.aspx?golferID=2799&amp;weekNum=11&amp;aID=26" xr:uid="{48F78B78-8B72-48E5-86A5-D6E57AC01586}"/>
    <hyperlink ref="M64" r:id="rId988" display="https://secure.gcmtotalsolutions.com/league/reports/standingsDetails.aspx?golferID=2799&amp;weekNum=12&amp;aID=26" xr:uid="{B7A31EE9-0B9A-4908-9719-8E040DF5E8F9}"/>
    <hyperlink ref="N64" r:id="rId989" display="https://secure.gcmtotalsolutions.com/league/reports/standingsDetails.aspx?golferID=2799&amp;weekNum=13&amp;aID=26" xr:uid="{E6419163-278C-4A5F-8EA1-65D335DD7FB0}"/>
    <hyperlink ref="O64" r:id="rId990" display="https://secure.gcmtotalsolutions.com/league/reports/standingsDetails.aspx?golferID=2799&amp;weekNum=14&amp;aID=26" xr:uid="{5984801A-6D79-43AE-80D8-00617FBED756}"/>
    <hyperlink ref="P64" r:id="rId991" display="https://secure.gcmtotalsolutions.com/league/reports/standingsDetails.aspx?golferID=2799&amp;weekNum=15&amp;aID=26" xr:uid="{1679D995-2323-4F86-A2F0-D08D9AF04776}"/>
    <hyperlink ref="Q64" r:id="rId992" display="https://secure.gcmtotalsolutions.com/league/reports/standingsDetails.aspx?golferID=2799&amp;weekNum=16&amp;aID=26" xr:uid="{C7C6C421-4870-457D-ACE8-5622031AB586}"/>
    <hyperlink ref="B65" r:id="rId993" display="https://secure.gcmtotalsolutions.com/league/reports/standingsDetails.aspx?golferID=2800&amp;weekNum=1&amp;aID=26" xr:uid="{348DCFB2-1D63-405C-9C10-EA05B7A9F133}"/>
    <hyperlink ref="C65" r:id="rId994" display="https://secure.gcmtotalsolutions.com/league/reports/standingsDetails.aspx?golferID=2800&amp;weekNum=2&amp;aID=26" xr:uid="{D818DDAC-991B-4CFB-99E2-51D240D34318}"/>
    <hyperlink ref="D65" r:id="rId995" display="https://secure.gcmtotalsolutions.com/league/reports/standingsDetails.aspx?golferID=2800&amp;weekNum=3&amp;aID=26" xr:uid="{84903871-FDA8-4BD5-A9AF-B1772198D52A}"/>
    <hyperlink ref="E65" r:id="rId996" display="https://secure.gcmtotalsolutions.com/league/reports/standingsDetails.aspx?golferID=2800&amp;weekNum=4&amp;aID=26" xr:uid="{9E82C1E7-17B4-4684-A6E1-55C121AA0C72}"/>
    <hyperlink ref="F65" r:id="rId997" display="https://secure.gcmtotalsolutions.com/league/reports/standingsDetails.aspx?golferID=2800&amp;weekNum=5&amp;aID=26" xr:uid="{60BCC10D-F5DF-4E8E-804D-DEB4CF1EC746}"/>
    <hyperlink ref="G65" r:id="rId998" display="https://secure.gcmtotalsolutions.com/league/reports/standingsDetails.aspx?golferID=2800&amp;weekNum=6&amp;aID=26" xr:uid="{B60562E7-6F05-48FF-B2BB-D720A98FA04A}"/>
    <hyperlink ref="H65" r:id="rId999" display="https://secure.gcmtotalsolutions.com/league/reports/standingsDetails.aspx?golferID=2800&amp;weekNum=7&amp;aID=26" xr:uid="{4F9FADC3-899A-4CC8-B274-E6273F664B87}"/>
    <hyperlink ref="I65" r:id="rId1000" display="https://secure.gcmtotalsolutions.com/league/reports/standingsDetails.aspx?golferID=2800&amp;weekNum=8&amp;aID=26" xr:uid="{3A441AFC-0C71-476F-9618-1E38C07EA28E}"/>
    <hyperlink ref="J65" r:id="rId1001" display="https://secure.gcmtotalsolutions.com/league/reports/standingsDetails.aspx?golferID=2800&amp;weekNum=9&amp;aID=26" xr:uid="{C8FA4F0D-70F8-470A-AE52-59752B507E01}"/>
    <hyperlink ref="K65" r:id="rId1002" display="https://secure.gcmtotalsolutions.com/league/reports/standingsDetails.aspx?golferID=2800&amp;weekNum=10&amp;aID=26" xr:uid="{6AA57D1A-A11E-490E-B03F-59EB5BD4947C}"/>
    <hyperlink ref="L65" r:id="rId1003" display="https://secure.gcmtotalsolutions.com/league/reports/standingsDetails.aspx?golferID=2800&amp;weekNum=11&amp;aID=26" xr:uid="{A9050A14-B910-400E-A32B-FA61C54D7360}"/>
    <hyperlink ref="M65" r:id="rId1004" display="https://secure.gcmtotalsolutions.com/league/reports/standingsDetails.aspx?golferID=2800&amp;weekNum=12&amp;aID=26" xr:uid="{3D45A1C9-6DB4-4E88-ADEF-11233628FBEA}"/>
    <hyperlink ref="N65" r:id="rId1005" display="https://secure.gcmtotalsolutions.com/league/reports/standingsDetails.aspx?golferID=2800&amp;weekNum=13&amp;aID=26" xr:uid="{B1AEF1B2-6552-44FF-AD58-809CED624790}"/>
    <hyperlink ref="O65" r:id="rId1006" display="https://secure.gcmtotalsolutions.com/league/reports/standingsDetails.aspx?golferID=2800&amp;weekNum=14&amp;aID=26" xr:uid="{1BE6050E-3B6B-43E6-9C31-BBB03D31A078}"/>
    <hyperlink ref="P65" r:id="rId1007" display="https://secure.gcmtotalsolutions.com/league/reports/standingsDetails.aspx?golferID=2800&amp;weekNum=15&amp;aID=26" xr:uid="{6B360FF4-203F-4006-9E3E-63BE83DF94B1}"/>
    <hyperlink ref="Q65" r:id="rId1008" display="https://secure.gcmtotalsolutions.com/league/reports/standingsDetails.aspx?golferID=2800&amp;weekNum=16&amp;aID=26" xr:uid="{6169B2E2-5DDC-4186-AC8D-A7461D5420B0}"/>
    <hyperlink ref="B66" r:id="rId1009" display="https://secure.gcmtotalsolutions.com/league/reports/standingsDetails.aspx?golferID=2801&amp;weekNum=1&amp;aID=26" xr:uid="{E64ECC37-F47D-44F1-AFDC-C4B1C78690D9}"/>
    <hyperlink ref="C66" r:id="rId1010" display="https://secure.gcmtotalsolutions.com/league/reports/standingsDetails.aspx?golferID=2801&amp;weekNum=2&amp;aID=26" xr:uid="{A554B03F-0515-48FA-8540-A279C359F049}"/>
    <hyperlink ref="D66" r:id="rId1011" display="https://secure.gcmtotalsolutions.com/league/reports/standingsDetails.aspx?golferID=2801&amp;weekNum=3&amp;aID=26" xr:uid="{23FD3EFA-13B4-4CB2-B4CF-B9267702D7AE}"/>
    <hyperlink ref="E66" r:id="rId1012" display="https://secure.gcmtotalsolutions.com/league/reports/standingsDetails.aspx?golferID=2801&amp;weekNum=4&amp;aID=26" xr:uid="{92EBFBAF-4F66-4B7B-9B69-DD0AFB7B562D}"/>
    <hyperlink ref="F66" r:id="rId1013" display="https://secure.gcmtotalsolutions.com/league/reports/standingsDetails.aspx?golferID=2801&amp;weekNum=5&amp;aID=26" xr:uid="{C5A4D281-3FEA-453D-B1CB-B6F3A1F2B306}"/>
    <hyperlink ref="G66" r:id="rId1014" display="https://secure.gcmtotalsolutions.com/league/reports/standingsDetails.aspx?golferID=2801&amp;weekNum=6&amp;aID=26" xr:uid="{ADD548CD-8A5D-4974-8D0E-881A5A92E8F2}"/>
    <hyperlink ref="H66" r:id="rId1015" display="https://secure.gcmtotalsolutions.com/league/reports/standingsDetails.aspx?golferID=2801&amp;weekNum=7&amp;aID=26" xr:uid="{94765BCE-6DD2-4556-899E-E24A5C04FF24}"/>
    <hyperlink ref="I66" r:id="rId1016" display="https://secure.gcmtotalsolutions.com/league/reports/standingsDetails.aspx?golferID=2801&amp;weekNum=8&amp;aID=26" xr:uid="{5448EC68-1A48-4637-B1A6-9C66AFEA2EB4}"/>
    <hyperlink ref="J66" r:id="rId1017" display="https://secure.gcmtotalsolutions.com/league/reports/standingsDetails.aspx?golferID=2801&amp;weekNum=9&amp;aID=26" xr:uid="{01534660-C4E0-4D9D-BE43-69A29B4D1C04}"/>
    <hyperlink ref="K66" r:id="rId1018" display="https://secure.gcmtotalsolutions.com/league/reports/standingsDetails.aspx?golferID=2801&amp;weekNum=10&amp;aID=26" xr:uid="{26C10AE9-3BA7-44AB-950E-B0250823C302}"/>
    <hyperlink ref="L66" r:id="rId1019" display="https://secure.gcmtotalsolutions.com/league/reports/standingsDetails.aspx?golferID=2801&amp;weekNum=11&amp;aID=26" xr:uid="{AAC4271B-6647-4D88-852F-CF71D44F937E}"/>
    <hyperlink ref="M66" r:id="rId1020" display="https://secure.gcmtotalsolutions.com/league/reports/standingsDetails.aspx?golferID=2801&amp;weekNum=12&amp;aID=26" xr:uid="{7848849D-0E37-44CE-A99E-B230ADCA0AE6}"/>
    <hyperlink ref="N66" r:id="rId1021" display="https://secure.gcmtotalsolutions.com/league/reports/standingsDetails.aspx?golferID=2801&amp;weekNum=13&amp;aID=26" xr:uid="{2B88E5D8-259C-4750-BBB3-929CEB50EBBD}"/>
    <hyperlink ref="O66" r:id="rId1022" display="https://secure.gcmtotalsolutions.com/league/reports/standingsDetails.aspx?golferID=2801&amp;weekNum=14&amp;aID=26" xr:uid="{3F47FDB0-CF15-48EE-9D0F-42103FE5B73D}"/>
    <hyperlink ref="P66" r:id="rId1023" display="https://secure.gcmtotalsolutions.com/league/reports/standingsDetails.aspx?golferID=2801&amp;weekNum=15&amp;aID=26" xr:uid="{E051F981-3DC0-4A47-B905-90F7CC4770EE}"/>
    <hyperlink ref="Q66" r:id="rId1024" display="https://secure.gcmtotalsolutions.com/league/reports/standingsDetails.aspx?golferID=2801&amp;weekNum=16&amp;aID=26" xr:uid="{5528CDB4-59F4-4DA7-9340-46D10C8A756B}"/>
    <hyperlink ref="B67" r:id="rId1025" display="https://secure.gcmtotalsolutions.com/league/reports/standingsDetails.aspx?golferID=2803&amp;weekNum=1&amp;aID=26" xr:uid="{03E5F44E-CD31-4755-A18C-1CEBC34D5623}"/>
    <hyperlink ref="C67" r:id="rId1026" display="https://secure.gcmtotalsolutions.com/league/reports/standingsDetails.aspx?golferID=2803&amp;weekNum=2&amp;aID=26" xr:uid="{7AAEDC2B-BDF1-4E42-951A-724553B271C9}"/>
    <hyperlink ref="D67" r:id="rId1027" display="https://secure.gcmtotalsolutions.com/league/reports/standingsDetails.aspx?golferID=2803&amp;weekNum=3&amp;aID=26" xr:uid="{31379687-C83E-4FA0-BC7C-C7503C7833E8}"/>
    <hyperlink ref="E67" r:id="rId1028" display="https://secure.gcmtotalsolutions.com/league/reports/standingsDetails.aspx?golferID=2803&amp;weekNum=4&amp;aID=26" xr:uid="{8BE3052B-F91C-4F69-815F-D191CF106A8F}"/>
    <hyperlink ref="F67" r:id="rId1029" display="https://secure.gcmtotalsolutions.com/league/reports/standingsDetails.aspx?golferID=2803&amp;weekNum=5&amp;aID=26" xr:uid="{C29EF1BA-8931-4CED-9EE5-5E7A2F66CDAD}"/>
    <hyperlink ref="G67" r:id="rId1030" display="https://secure.gcmtotalsolutions.com/league/reports/standingsDetails.aspx?golferID=2803&amp;weekNum=6&amp;aID=26" xr:uid="{C36FE9B7-6BE5-4BF7-A679-EA42AEE0E35B}"/>
    <hyperlink ref="H67" r:id="rId1031" display="https://secure.gcmtotalsolutions.com/league/reports/standingsDetails.aspx?golferID=2803&amp;weekNum=7&amp;aID=26" xr:uid="{304A3BD5-F92D-4335-A853-4EB4E0EF4FAD}"/>
    <hyperlink ref="I67" r:id="rId1032" display="https://secure.gcmtotalsolutions.com/league/reports/standingsDetails.aspx?golferID=2803&amp;weekNum=8&amp;aID=26" xr:uid="{F9754656-457A-477A-BE4A-5C8EDEF1D0F2}"/>
    <hyperlink ref="J67" r:id="rId1033" display="https://secure.gcmtotalsolutions.com/league/reports/standingsDetails.aspx?golferID=2803&amp;weekNum=9&amp;aID=26" xr:uid="{0FFA9B43-7A79-41D1-B413-DB8E213F031F}"/>
    <hyperlink ref="K67" r:id="rId1034" display="https://secure.gcmtotalsolutions.com/league/reports/standingsDetails.aspx?golferID=2803&amp;weekNum=10&amp;aID=26" xr:uid="{DF3C80E2-DD0B-4106-894E-8179BD138116}"/>
    <hyperlink ref="L67" r:id="rId1035" display="https://secure.gcmtotalsolutions.com/league/reports/standingsDetails.aspx?golferID=2803&amp;weekNum=11&amp;aID=26" xr:uid="{0815FA61-302C-4723-8A47-5E6D7B92E7E4}"/>
    <hyperlink ref="M67" r:id="rId1036" display="https://secure.gcmtotalsolutions.com/league/reports/standingsDetails.aspx?golferID=2803&amp;weekNum=12&amp;aID=26" xr:uid="{B28AC07D-F458-42B8-8B61-0839F34E8B1D}"/>
    <hyperlink ref="N67" r:id="rId1037" display="https://secure.gcmtotalsolutions.com/league/reports/standingsDetails.aspx?golferID=2803&amp;weekNum=13&amp;aID=26" xr:uid="{D437BC3C-4C83-4803-91ED-DF5993E9CD31}"/>
    <hyperlink ref="O67" r:id="rId1038" display="https://secure.gcmtotalsolutions.com/league/reports/standingsDetails.aspx?golferID=2803&amp;weekNum=14&amp;aID=26" xr:uid="{69465B21-B927-4890-AE33-74F026D9EA71}"/>
    <hyperlink ref="P67" r:id="rId1039" display="https://secure.gcmtotalsolutions.com/league/reports/standingsDetails.aspx?golferID=2803&amp;weekNum=15&amp;aID=26" xr:uid="{6EE9A55E-EBA8-4E71-A94D-03558657CD05}"/>
    <hyperlink ref="Q67" r:id="rId1040" display="https://secure.gcmtotalsolutions.com/league/reports/standingsDetails.aspx?golferID=2803&amp;weekNum=16&amp;aID=26" xr:uid="{EF0A8776-960F-4E89-B0A6-6301B8BB2A75}"/>
    <hyperlink ref="B68" r:id="rId1041" display="https://secure.gcmtotalsolutions.com/league/reports/standingsDetails.aspx?golferID=2802&amp;weekNum=1&amp;aID=26" xr:uid="{D1E34874-CF9B-4B03-B532-7D45A7D81042}"/>
    <hyperlink ref="C68" r:id="rId1042" display="https://secure.gcmtotalsolutions.com/league/reports/standingsDetails.aspx?golferID=2802&amp;weekNum=2&amp;aID=26" xr:uid="{FF3605B7-DD9F-49B7-BC7F-AA815DCD3220}"/>
    <hyperlink ref="D68" r:id="rId1043" display="https://secure.gcmtotalsolutions.com/league/reports/standingsDetails.aspx?golferID=2802&amp;weekNum=3&amp;aID=26" xr:uid="{C98F0E02-A3CB-47BC-AB63-37A09EA98945}"/>
    <hyperlink ref="E68" r:id="rId1044" display="https://secure.gcmtotalsolutions.com/league/reports/standingsDetails.aspx?golferID=2802&amp;weekNum=4&amp;aID=26" xr:uid="{FF7CC557-6083-4DA1-9355-6356C8EDB496}"/>
    <hyperlink ref="F68" r:id="rId1045" display="https://secure.gcmtotalsolutions.com/league/reports/standingsDetails.aspx?golferID=2802&amp;weekNum=5&amp;aID=26" xr:uid="{50169C0C-AD28-4959-8CEB-5F704D1CEB96}"/>
    <hyperlink ref="G68" r:id="rId1046" display="https://secure.gcmtotalsolutions.com/league/reports/standingsDetails.aspx?golferID=2802&amp;weekNum=6&amp;aID=26" xr:uid="{EA8AC858-DB43-4E5F-8C3A-0F1B2123FB49}"/>
    <hyperlink ref="H68" r:id="rId1047" display="https://secure.gcmtotalsolutions.com/league/reports/standingsDetails.aspx?golferID=2802&amp;weekNum=7&amp;aID=26" xr:uid="{C8A81886-D84F-469D-9198-5BCCC294C879}"/>
    <hyperlink ref="I68" r:id="rId1048" display="https://secure.gcmtotalsolutions.com/league/reports/standingsDetails.aspx?golferID=2802&amp;weekNum=8&amp;aID=26" xr:uid="{1959F9F2-5664-45B9-9EB1-4680D9243028}"/>
    <hyperlink ref="J68" r:id="rId1049" display="https://secure.gcmtotalsolutions.com/league/reports/standingsDetails.aspx?golferID=2802&amp;weekNum=9&amp;aID=26" xr:uid="{05655F56-1D68-4CE0-A599-22B39A4C1678}"/>
    <hyperlink ref="K68" r:id="rId1050" display="https://secure.gcmtotalsolutions.com/league/reports/standingsDetails.aspx?golferID=2802&amp;weekNum=10&amp;aID=26" xr:uid="{3F01D6C4-7586-4A8C-B5AC-509591E3CBA1}"/>
    <hyperlink ref="L68" r:id="rId1051" display="https://secure.gcmtotalsolutions.com/league/reports/standingsDetails.aspx?golferID=2802&amp;weekNum=11&amp;aID=26" xr:uid="{78B4CDFB-0DB8-4251-80F0-9A770ABAACD2}"/>
    <hyperlink ref="M68" r:id="rId1052" display="https://secure.gcmtotalsolutions.com/league/reports/standingsDetails.aspx?golferID=2802&amp;weekNum=12&amp;aID=26" xr:uid="{65B8D788-B891-4135-AF36-F46DAC610DAD}"/>
    <hyperlink ref="N68" r:id="rId1053" display="https://secure.gcmtotalsolutions.com/league/reports/standingsDetails.aspx?golferID=2802&amp;weekNum=13&amp;aID=26" xr:uid="{6D3CFE8B-6706-46BE-A0AB-449D02A79B45}"/>
    <hyperlink ref="O68" r:id="rId1054" display="https://secure.gcmtotalsolutions.com/league/reports/standingsDetails.aspx?golferID=2802&amp;weekNum=14&amp;aID=26" xr:uid="{F4448371-0556-4666-A327-9873090A095C}"/>
    <hyperlink ref="P68" r:id="rId1055" display="https://secure.gcmtotalsolutions.com/league/reports/standingsDetails.aspx?golferID=2802&amp;weekNum=15&amp;aID=26" xr:uid="{3E24E204-1D4B-4D4A-B802-EB44D8774CDE}"/>
    <hyperlink ref="Q68" r:id="rId1056" display="https://secure.gcmtotalsolutions.com/league/reports/standingsDetails.aspx?golferID=2802&amp;weekNum=16&amp;aID=26" xr:uid="{6555F3F7-0B03-42A1-A625-EAA3FD25EC54}"/>
    <hyperlink ref="B69" r:id="rId1057" display="https://secure.gcmtotalsolutions.com/league/reports/standingsDetails.aspx?golferID=2805&amp;weekNum=1&amp;aID=26" xr:uid="{94D523EE-3809-4472-8D6C-D0B8A42F5A61}"/>
    <hyperlink ref="C69" r:id="rId1058" display="https://secure.gcmtotalsolutions.com/league/reports/standingsDetails.aspx?golferID=2805&amp;weekNum=2&amp;aID=26" xr:uid="{39EC3ED7-37E7-4E7D-965A-E1C17E90CAD3}"/>
    <hyperlink ref="D69" r:id="rId1059" display="https://secure.gcmtotalsolutions.com/league/reports/standingsDetails.aspx?golferID=2805&amp;weekNum=3&amp;aID=26" xr:uid="{7F31BDF3-5B99-48EE-A0C3-F6463E12C2D4}"/>
    <hyperlink ref="E69" r:id="rId1060" display="https://secure.gcmtotalsolutions.com/league/reports/standingsDetails.aspx?golferID=2805&amp;weekNum=4&amp;aID=26" xr:uid="{114D8E65-1EFF-4F59-95ED-18BDB289725A}"/>
    <hyperlink ref="F69" r:id="rId1061" display="https://secure.gcmtotalsolutions.com/league/reports/standingsDetails.aspx?golferID=2805&amp;weekNum=5&amp;aID=26" xr:uid="{D0EBEDA5-18FD-4115-84A2-30FC0F1D6D80}"/>
    <hyperlink ref="G69" r:id="rId1062" display="https://secure.gcmtotalsolutions.com/league/reports/standingsDetails.aspx?golferID=2805&amp;weekNum=6&amp;aID=26" xr:uid="{765A4B09-E779-46E2-8F7B-CD6F98CF645F}"/>
    <hyperlink ref="H69" r:id="rId1063" display="https://secure.gcmtotalsolutions.com/league/reports/standingsDetails.aspx?golferID=2805&amp;weekNum=7&amp;aID=26" xr:uid="{A78389C8-9F7B-4F74-AED9-76767142C777}"/>
    <hyperlink ref="I69" r:id="rId1064" display="https://secure.gcmtotalsolutions.com/league/reports/standingsDetails.aspx?golferID=2805&amp;weekNum=8&amp;aID=26" xr:uid="{21867A35-5BF0-4B5C-8ACB-385C3CCB37E7}"/>
    <hyperlink ref="J69" r:id="rId1065" display="https://secure.gcmtotalsolutions.com/league/reports/standingsDetails.aspx?golferID=2805&amp;weekNum=9&amp;aID=26" xr:uid="{56C1961D-7E05-40BF-ABE7-EB884C453691}"/>
    <hyperlink ref="K69" r:id="rId1066" display="https://secure.gcmtotalsolutions.com/league/reports/standingsDetails.aspx?golferID=2805&amp;weekNum=10&amp;aID=26" xr:uid="{457B3BD5-FDEB-4285-80AB-E3925BE4D660}"/>
    <hyperlink ref="L69" r:id="rId1067" display="https://secure.gcmtotalsolutions.com/league/reports/standingsDetails.aspx?golferID=2805&amp;weekNum=11&amp;aID=26" xr:uid="{C4D5AA05-98B9-4CC0-A6D2-6ACB6A62DC64}"/>
    <hyperlink ref="M69" r:id="rId1068" display="https://secure.gcmtotalsolutions.com/league/reports/standingsDetails.aspx?golferID=2805&amp;weekNum=12&amp;aID=26" xr:uid="{D9003D60-B2D8-4516-A859-D282D42BC8A2}"/>
    <hyperlink ref="N69" r:id="rId1069" display="https://secure.gcmtotalsolutions.com/league/reports/standingsDetails.aspx?golferID=2805&amp;weekNum=13&amp;aID=26" xr:uid="{D6BE774C-CAD4-4493-9C09-969FE3874AB5}"/>
    <hyperlink ref="O69" r:id="rId1070" display="https://secure.gcmtotalsolutions.com/league/reports/standingsDetails.aspx?golferID=2805&amp;weekNum=14&amp;aID=26" xr:uid="{B70ED7DB-4092-42B6-837B-47ED1699AA87}"/>
    <hyperlink ref="P69" r:id="rId1071" display="https://secure.gcmtotalsolutions.com/league/reports/standingsDetails.aspx?golferID=2805&amp;weekNum=15&amp;aID=26" xr:uid="{FAD1A8A5-4A5E-44A7-BD0E-48957A772DDA}"/>
    <hyperlink ref="Q69" r:id="rId1072" display="https://secure.gcmtotalsolutions.com/league/reports/standingsDetails.aspx?golferID=2805&amp;weekNum=16&amp;aID=26" xr:uid="{48DDDBC1-226C-4BD5-8083-EDF9E37591DE}"/>
    <hyperlink ref="B70" r:id="rId1073" display="https://secure.gcmtotalsolutions.com/league/reports/standingsDetails.aspx?golferID=2804&amp;weekNum=1&amp;aID=26" xr:uid="{83E26E43-8C17-439A-8A4B-CEFB3BF8B2A7}"/>
    <hyperlink ref="C70" r:id="rId1074" display="https://secure.gcmtotalsolutions.com/league/reports/standingsDetails.aspx?golferID=2804&amp;weekNum=2&amp;aID=26" xr:uid="{520B3864-A530-48F1-B31D-326E7BEDE996}"/>
    <hyperlink ref="D70" r:id="rId1075" display="https://secure.gcmtotalsolutions.com/league/reports/standingsDetails.aspx?golferID=2804&amp;weekNum=3&amp;aID=26" xr:uid="{B389D089-ABBA-430A-A011-1E54F7318C11}"/>
    <hyperlink ref="E70" r:id="rId1076" display="https://secure.gcmtotalsolutions.com/league/reports/standingsDetails.aspx?golferID=2804&amp;weekNum=4&amp;aID=26" xr:uid="{EB68604D-A2CD-4AB3-A923-59D7CE239C88}"/>
    <hyperlink ref="F70" r:id="rId1077" display="https://secure.gcmtotalsolutions.com/league/reports/standingsDetails.aspx?golferID=2804&amp;weekNum=5&amp;aID=26" xr:uid="{F14B5641-ADEC-4655-9597-93C87D780461}"/>
    <hyperlink ref="G70" r:id="rId1078" display="https://secure.gcmtotalsolutions.com/league/reports/standingsDetails.aspx?golferID=2804&amp;weekNum=6&amp;aID=26" xr:uid="{26AB4821-D22C-42C2-B05A-C7BEF05F0793}"/>
    <hyperlink ref="H70" r:id="rId1079" display="https://secure.gcmtotalsolutions.com/league/reports/standingsDetails.aspx?golferID=2804&amp;weekNum=7&amp;aID=26" xr:uid="{B4C64E2C-06F0-4943-B6F9-10C0F1FC3CCB}"/>
    <hyperlink ref="I70" r:id="rId1080" display="https://secure.gcmtotalsolutions.com/league/reports/standingsDetails.aspx?golferID=2804&amp;weekNum=8&amp;aID=26" xr:uid="{FE753699-A929-4864-BB11-CA4DFC83E07E}"/>
    <hyperlink ref="J70" r:id="rId1081" display="https://secure.gcmtotalsolutions.com/league/reports/standingsDetails.aspx?golferID=2804&amp;weekNum=9&amp;aID=26" xr:uid="{45749D7C-B2A6-4D87-83CF-E369F4532583}"/>
    <hyperlink ref="K70" r:id="rId1082" display="https://secure.gcmtotalsolutions.com/league/reports/standingsDetails.aspx?golferID=2804&amp;weekNum=10&amp;aID=26" xr:uid="{ED1F3EB6-060E-4C56-B3A9-B16A57C77E6E}"/>
    <hyperlink ref="L70" r:id="rId1083" display="https://secure.gcmtotalsolutions.com/league/reports/standingsDetails.aspx?golferID=2804&amp;weekNum=11&amp;aID=26" xr:uid="{3D4120DE-57FA-4B93-B43C-49C378B7EB01}"/>
    <hyperlink ref="M70" r:id="rId1084" display="https://secure.gcmtotalsolutions.com/league/reports/standingsDetails.aspx?golferID=2804&amp;weekNum=12&amp;aID=26" xr:uid="{00F3C114-DE29-400F-81AB-E5C0EC394B59}"/>
    <hyperlink ref="N70" r:id="rId1085" display="https://secure.gcmtotalsolutions.com/league/reports/standingsDetails.aspx?golferID=2804&amp;weekNum=13&amp;aID=26" xr:uid="{66069C0B-21C6-4F9D-9325-FB3DF12B2C52}"/>
    <hyperlink ref="O70" r:id="rId1086" display="https://secure.gcmtotalsolutions.com/league/reports/standingsDetails.aspx?golferID=2804&amp;weekNum=14&amp;aID=26" xr:uid="{F02EDB1D-B080-48C4-A740-FEA3EEF2029F}"/>
    <hyperlink ref="P70" r:id="rId1087" display="https://secure.gcmtotalsolutions.com/league/reports/standingsDetails.aspx?golferID=2804&amp;weekNum=15&amp;aID=26" xr:uid="{85C811B6-DE81-4F69-8D38-5BA840874E75}"/>
    <hyperlink ref="Q70" r:id="rId1088" display="https://secure.gcmtotalsolutions.com/league/reports/standingsDetails.aspx?golferID=2804&amp;weekNum=16&amp;aID=26" xr:uid="{4E1E3997-88C5-43CD-8903-3031B6862BD7}"/>
    <hyperlink ref="B71" r:id="rId1089" display="https://secure.gcmtotalsolutions.com/league/reports/standingsDetails.aspx?golferID=2806&amp;weekNum=1&amp;aID=26" xr:uid="{2900BB41-8A45-4C41-8C37-7A2B26ACC9CB}"/>
    <hyperlink ref="C71" r:id="rId1090" display="https://secure.gcmtotalsolutions.com/league/reports/standingsDetails.aspx?golferID=2806&amp;weekNum=2&amp;aID=26" xr:uid="{113DD2B2-D224-4B9C-98A6-F384531A80B4}"/>
    <hyperlink ref="D71" r:id="rId1091" display="https://secure.gcmtotalsolutions.com/league/reports/standingsDetails.aspx?golferID=2806&amp;weekNum=3&amp;aID=26" xr:uid="{9784D1D3-3AA1-4327-9DA1-F1DB3037DFCF}"/>
    <hyperlink ref="E71" r:id="rId1092" display="https://secure.gcmtotalsolutions.com/league/reports/standingsDetails.aspx?golferID=2806&amp;weekNum=4&amp;aID=26" xr:uid="{6C292038-B71E-490A-BFE0-B54A04F7E7E6}"/>
    <hyperlink ref="F71" r:id="rId1093" display="https://secure.gcmtotalsolutions.com/league/reports/standingsDetails.aspx?golferID=2806&amp;weekNum=5&amp;aID=26" xr:uid="{5490ACFE-3A36-4B0F-9DCE-BCCD4A73D9F8}"/>
    <hyperlink ref="G71" r:id="rId1094" display="https://secure.gcmtotalsolutions.com/league/reports/standingsDetails.aspx?golferID=2806&amp;weekNum=6&amp;aID=26" xr:uid="{079E9A30-4E4A-4B2D-8412-8B3CA81611D9}"/>
    <hyperlink ref="H71" r:id="rId1095" display="https://secure.gcmtotalsolutions.com/league/reports/standingsDetails.aspx?golferID=2806&amp;weekNum=7&amp;aID=26" xr:uid="{A448EA48-D3A8-4C04-8809-423FA1F60553}"/>
    <hyperlink ref="I71" r:id="rId1096" display="https://secure.gcmtotalsolutions.com/league/reports/standingsDetails.aspx?golferID=2806&amp;weekNum=8&amp;aID=26" xr:uid="{E6C14EC0-B02A-465C-9E07-355D733995F1}"/>
    <hyperlink ref="J71" r:id="rId1097" display="https://secure.gcmtotalsolutions.com/league/reports/standingsDetails.aspx?golferID=2806&amp;weekNum=9&amp;aID=26" xr:uid="{AB14B924-1830-4D65-86D6-6FB26552EEF6}"/>
    <hyperlink ref="K71" r:id="rId1098" display="https://secure.gcmtotalsolutions.com/league/reports/standingsDetails.aspx?golferID=2806&amp;weekNum=10&amp;aID=26" xr:uid="{12BD53DD-33FD-4709-9067-919941E5B24B}"/>
    <hyperlink ref="L71" r:id="rId1099" display="https://secure.gcmtotalsolutions.com/league/reports/standingsDetails.aspx?golferID=2806&amp;weekNum=11&amp;aID=26" xr:uid="{2E8662A9-78A5-41A6-A248-DECFD054668A}"/>
    <hyperlink ref="M71" r:id="rId1100" display="https://secure.gcmtotalsolutions.com/league/reports/standingsDetails.aspx?golferID=2806&amp;weekNum=12&amp;aID=26" xr:uid="{A7CBEC0C-B0C5-4F26-B1D6-45712CA02A26}"/>
    <hyperlink ref="N71" r:id="rId1101" display="https://secure.gcmtotalsolutions.com/league/reports/standingsDetails.aspx?golferID=2806&amp;weekNum=13&amp;aID=26" xr:uid="{8791C8C8-E12B-4612-85E4-1C57323B8F83}"/>
    <hyperlink ref="O71" r:id="rId1102" display="https://secure.gcmtotalsolutions.com/league/reports/standingsDetails.aspx?golferID=2806&amp;weekNum=14&amp;aID=26" xr:uid="{6B78C6EF-0F9C-46BA-8C10-37CBED9A4389}"/>
    <hyperlink ref="P71" r:id="rId1103" display="https://secure.gcmtotalsolutions.com/league/reports/standingsDetails.aspx?golferID=2806&amp;weekNum=15&amp;aID=26" xr:uid="{7087225E-1A69-4162-979E-938C7B443926}"/>
    <hyperlink ref="Q71" r:id="rId1104" display="https://secure.gcmtotalsolutions.com/league/reports/standingsDetails.aspx?golferID=2806&amp;weekNum=16&amp;aID=26" xr:uid="{301B43D2-4E4D-4507-A818-556C842428AA}"/>
    <hyperlink ref="B72" r:id="rId1105" display="https://secure.gcmtotalsolutions.com/league/reports/standingsDetails.aspx?golferID=2807&amp;weekNum=1&amp;aID=26" xr:uid="{68B7CC38-BAA1-4176-8906-15FDDCF6703D}"/>
    <hyperlink ref="C72" r:id="rId1106" display="https://secure.gcmtotalsolutions.com/league/reports/standingsDetails.aspx?golferID=2807&amp;weekNum=2&amp;aID=26" xr:uid="{0A7998D8-472D-42F5-9BD7-BA19C183E6D8}"/>
    <hyperlink ref="D72" r:id="rId1107" display="https://secure.gcmtotalsolutions.com/league/reports/standingsDetails.aspx?golferID=2807&amp;weekNum=3&amp;aID=26" xr:uid="{B16B6340-2EBE-4DE2-980D-B17DFC4D1EBA}"/>
    <hyperlink ref="E72" r:id="rId1108" display="https://secure.gcmtotalsolutions.com/league/reports/standingsDetails.aspx?golferID=2807&amp;weekNum=4&amp;aID=26" xr:uid="{A1279CE8-51DC-4E69-8030-A97C45CA70FC}"/>
    <hyperlink ref="F72" r:id="rId1109" display="https://secure.gcmtotalsolutions.com/league/reports/standingsDetails.aspx?golferID=2807&amp;weekNum=5&amp;aID=26" xr:uid="{0C630C24-FA00-4D26-AE43-5F3C0446B5C5}"/>
    <hyperlink ref="G72" r:id="rId1110" display="https://secure.gcmtotalsolutions.com/league/reports/standingsDetails.aspx?golferID=2807&amp;weekNum=6&amp;aID=26" xr:uid="{A30CB8CF-3203-44C7-BD24-4C82333CC91C}"/>
    <hyperlink ref="H72" r:id="rId1111" display="https://secure.gcmtotalsolutions.com/league/reports/standingsDetails.aspx?golferID=2807&amp;weekNum=7&amp;aID=26" xr:uid="{8FDC0FBD-3D97-4D43-8FB6-3F95D4FE28A7}"/>
    <hyperlink ref="I72" r:id="rId1112" display="https://secure.gcmtotalsolutions.com/league/reports/standingsDetails.aspx?golferID=2807&amp;weekNum=8&amp;aID=26" xr:uid="{C52B538D-9CB5-45B9-BB2B-85CB90D82DFA}"/>
    <hyperlink ref="J72" r:id="rId1113" display="https://secure.gcmtotalsolutions.com/league/reports/standingsDetails.aspx?golferID=2807&amp;weekNum=9&amp;aID=26" xr:uid="{577E5351-153D-41DD-A807-6198149B18F7}"/>
    <hyperlink ref="K72" r:id="rId1114" display="https://secure.gcmtotalsolutions.com/league/reports/standingsDetails.aspx?golferID=2807&amp;weekNum=10&amp;aID=26" xr:uid="{8CBA2892-A3BA-48D9-9844-1B1D87423CB5}"/>
    <hyperlink ref="L72" r:id="rId1115" display="https://secure.gcmtotalsolutions.com/league/reports/standingsDetails.aspx?golferID=2807&amp;weekNum=11&amp;aID=26" xr:uid="{8A919A11-1F2A-45FB-B715-107CD1EC683F}"/>
    <hyperlink ref="M72" r:id="rId1116" display="https://secure.gcmtotalsolutions.com/league/reports/standingsDetails.aspx?golferID=2807&amp;weekNum=12&amp;aID=26" xr:uid="{ECD5A80E-AF3F-43BF-B285-FE9725349B24}"/>
    <hyperlink ref="N72" r:id="rId1117" display="https://secure.gcmtotalsolutions.com/league/reports/standingsDetails.aspx?golferID=2807&amp;weekNum=13&amp;aID=26" xr:uid="{30A256E8-E852-46B5-8C4D-9583A1962946}"/>
    <hyperlink ref="O72" r:id="rId1118" display="https://secure.gcmtotalsolutions.com/league/reports/standingsDetails.aspx?golferID=2807&amp;weekNum=14&amp;aID=26" xr:uid="{565CB6BE-3B77-440F-85CE-1ECF5553A805}"/>
    <hyperlink ref="P72" r:id="rId1119" display="https://secure.gcmtotalsolutions.com/league/reports/standingsDetails.aspx?golferID=2807&amp;weekNum=15&amp;aID=26" xr:uid="{B93AAAA3-6690-47FB-99FF-CF25AC6028F9}"/>
    <hyperlink ref="Q72" r:id="rId1120" display="https://secure.gcmtotalsolutions.com/league/reports/standingsDetails.aspx?golferID=2807&amp;weekNum=16&amp;aID=26" xr:uid="{CF266D94-D7A7-4FCB-B71B-44AC051FA835}"/>
    <hyperlink ref="B73" r:id="rId1121" display="https://secure.gcmtotalsolutions.com/league/reports/standingsDetails.aspx?golferID=2808&amp;weekNum=1&amp;aID=26" xr:uid="{366B102A-78A9-470D-B019-3636D6832693}"/>
    <hyperlink ref="C73" r:id="rId1122" display="https://secure.gcmtotalsolutions.com/league/reports/standingsDetails.aspx?golferID=2808&amp;weekNum=2&amp;aID=26" xr:uid="{BD42587F-F8B7-4CC5-890D-23E67724EC89}"/>
    <hyperlink ref="D73" r:id="rId1123" display="https://secure.gcmtotalsolutions.com/league/reports/standingsDetails.aspx?golferID=2808&amp;weekNum=3&amp;aID=26" xr:uid="{EF20D09E-BE0B-474D-BC07-1BEB89C17483}"/>
    <hyperlink ref="E73" r:id="rId1124" display="https://secure.gcmtotalsolutions.com/league/reports/standingsDetails.aspx?golferID=2808&amp;weekNum=4&amp;aID=26" xr:uid="{59D30FC2-123B-4447-9052-01ECD124C461}"/>
    <hyperlink ref="F73" r:id="rId1125" display="https://secure.gcmtotalsolutions.com/league/reports/standingsDetails.aspx?golferID=2808&amp;weekNum=5&amp;aID=26" xr:uid="{B9692EF2-6E7E-4D84-B174-389D2DD1C009}"/>
    <hyperlink ref="G73" r:id="rId1126" display="https://secure.gcmtotalsolutions.com/league/reports/standingsDetails.aspx?golferID=2808&amp;weekNum=6&amp;aID=26" xr:uid="{B8917E9D-71AE-441A-8C86-3BB50F2E65B2}"/>
    <hyperlink ref="H73" r:id="rId1127" display="https://secure.gcmtotalsolutions.com/league/reports/standingsDetails.aspx?golferID=2808&amp;weekNum=7&amp;aID=26" xr:uid="{43B44929-37F7-43AE-B55E-33EE1792E043}"/>
    <hyperlink ref="I73" r:id="rId1128" display="https://secure.gcmtotalsolutions.com/league/reports/standingsDetails.aspx?golferID=2808&amp;weekNum=8&amp;aID=26" xr:uid="{776EFE39-10CE-4F21-BDD1-B61FDCF0726D}"/>
    <hyperlink ref="J73" r:id="rId1129" display="https://secure.gcmtotalsolutions.com/league/reports/standingsDetails.aspx?golferID=2808&amp;weekNum=9&amp;aID=26" xr:uid="{EBAE9ABF-8A9D-44EE-B723-342185BDCCE3}"/>
    <hyperlink ref="K73" r:id="rId1130" display="https://secure.gcmtotalsolutions.com/league/reports/standingsDetails.aspx?golferID=2808&amp;weekNum=10&amp;aID=26" xr:uid="{8F690D20-2B0B-4240-B38E-B4286A830C9E}"/>
    <hyperlink ref="L73" r:id="rId1131" display="https://secure.gcmtotalsolutions.com/league/reports/standingsDetails.aspx?golferID=2808&amp;weekNum=11&amp;aID=26" xr:uid="{FA93A84C-66AC-4111-96E9-25345E1A5708}"/>
    <hyperlink ref="M73" r:id="rId1132" display="https://secure.gcmtotalsolutions.com/league/reports/standingsDetails.aspx?golferID=2808&amp;weekNum=12&amp;aID=26" xr:uid="{9AA15884-EE7D-4E4A-B3D9-F3A006705BDB}"/>
    <hyperlink ref="N73" r:id="rId1133" display="https://secure.gcmtotalsolutions.com/league/reports/standingsDetails.aspx?golferID=2808&amp;weekNum=13&amp;aID=26" xr:uid="{637CF404-E84F-4783-A0CE-866CF49D6F9B}"/>
    <hyperlink ref="O73" r:id="rId1134" display="https://secure.gcmtotalsolutions.com/league/reports/standingsDetails.aspx?golferID=2808&amp;weekNum=14&amp;aID=26" xr:uid="{4E6A7753-AC1B-469E-95D2-043395591DDF}"/>
    <hyperlink ref="P73" r:id="rId1135" display="https://secure.gcmtotalsolutions.com/league/reports/standingsDetails.aspx?golferID=2808&amp;weekNum=15&amp;aID=26" xr:uid="{937011BC-999E-4939-931F-CD821D8EADF9}"/>
    <hyperlink ref="Q73" r:id="rId1136" display="https://secure.gcmtotalsolutions.com/league/reports/standingsDetails.aspx?golferID=2808&amp;weekNum=16&amp;aID=26" xr:uid="{1534F7E1-6B71-48CD-9666-21674A319D06}"/>
    <hyperlink ref="B74" r:id="rId1137" display="https://secure.gcmtotalsolutions.com/league/reports/standingsDetails.aspx?golferID=2809&amp;weekNum=1&amp;aID=26" xr:uid="{8AE4CB92-0887-4B01-B222-96A7E01951AC}"/>
    <hyperlink ref="C74" r:id="rId1138" display="https://secure.gcmtotalsolutions.com/league/reports/standingsDetails.aspx?golferID=2809&amp;weekNum=2&amp;aID=26" xr:uid="{821DDA25-EF3B-4BFF-9331-92D4C74AACD2}"/>
    <hyperlink ref="D74" r:id="rId1139" display="https://secure.gcmtotalsolutions.com/league/reports/standingsDetails.aspx?golferID=2809&amp;weekNum=3&amp;aID=26" xr:uid="{2D40AD0B-081D-4C2A-9D07-188BC3020808}"/>
    <hyperlink ref="E74" r:id="rId1140" display="https://secure.gcmtotalsolutions.com/league/reports/standingsDetails.aspx?golferID=2809&amp;weekNum=4&amp;aID=26" xr:uid="{6FA51C73-A612-4060-92A7-2CF7FCF1BEA2}"/>
    <hyperlink ref="F74" r:id="rId1141" display="https://secure.gcmtotalsolutions.com/league/reports/standingsDetails.aspx?golferID=2809&amp;weekNum=5&amp;aID=26" xr:uid="{5B8460CE-E7DF-4896-853C-B11ADEF751EB}"/>
    <hyperlink ref="G74" r:id="rId1142" display="https://secure.gcmtotalsolutions.com/league/reports/standingsDetails.aspx?golferID=2809&amp;weekNum=6&amp;aID=26" xr:uid="{39A6C317-585C-4EDD-8934-A9A6DD4FD394}"/>
    <hyperlink ref="H74" r:id="rId1143" display="https://secure.gcmtotalsolutions.com/league/reports/standingsDetails.aspx?golferID=2809&amp;weekNum=7&amp;aID=26" xr:uid="{E4DFD425-CD5D-47F1-B843-4E04C2CBC964}"/>
    <hyperlink ref="I74" r:id="rId1144" display="https://secure.gcmtotalsolutions.com/league/reports/standingsDetails.aspx?golferID=2809&amp;weekNum=8&amp;aID=26" xr:uid="{71357048-CEC0-4345-AF63-B860F48476FB}"/>
    <hyperlink ref="J74" r:id="rId1145" display="https://secure.gcmtotalsolutions.com/league/reports/standingsDetails.aspx?golferID=2809&amp;weekNum=9&amp;aID=26" xr:uid="{A62E762E-42F1-41D9-88B1-CE50E09EA7B1}"/>
    <hyperlink ref="K74" r:id="rId1146" display="https://secure.gcmtotalsolutions.com/league/reports/standingsDetails.aspx?golferID=2809&amp;weekNum=10&amp;aID=26" xr:uid="{E39E018F-D661-4508-B379-14063325C72C}"/>
    <hyperlink ref="L74" r:id="rId1147" display="https://secure.gcmtotalsolutions.com/league/reports/standingsDetails.aspx?golferID=2809&amp;weekNum=11&amp;aID=26" xr:uid="{F91FFDE0-4066-4B4C-87BF-665EDC47058B}"/>
    <hyperlink ref="M74" r:id="rId1148" display="https://secure.gcmtotalsolutions.com/league/reports/standingsDetails.aspx?golferID=2809&amp;weekNum=12&amp;aID=26" xr:uid="{1ECEADE2-B843-491F-949D-FC99B3E40B80}"/>
    <hyperlink ref="N74" r:id="rId1149" display="https://secure.gcmtotalsolutions.com/league/reports/standingsDetails.aspx?golferID=2809&amp;weekNum=13&amp;aID=26" xr:uid="{E78DEF71-2507-4C5E-9369-DFE9F8CEF5F5}"/>
    <hyperlink ref="O74" r:id="rId1150" display="https://secure.gcmtotalsolutions.com/league/reports/standingsDetails.aspx?golferID=2809&amp;weekNum=14&amp;aID=26" xr:uid="{D4427466-F0B9-4AC0-AE08-121CF13C8B67}"/>
    <hyperlink ref="P74" r:id="rId1151" display="https://secure.gcmtotalsolutions.com/league/reports/standingsDetails.aspx?golferID=2809&amp;weekNum=15&amp;aID=26" xr:uid="{1D9BDB72-3E80-40AB-A67B-AD4A4777BF92}"/>
    <hyperlink ref="Q74" r:id="rId1152" display="https://secure.gcmtotalsolutions.com/league/reports/standingsDetails.aspx?golferID=2809&amp;weekNum=16&amp;aID=26" xr:uid="{DCC5E48C-7E04-46BB-A94D-6B57B122C076}"/>
    <hyperlink ref="B75" r:id="rId1153" display="https://secure.gcmtotalsolutions.com/league/reports/standingsDetails.aspx?golferID=2810&amp;weekNum=1&amp;aID=26" xr:uid="{AFBD37B2-642A-480D-851D-2831877F54DE}"/>
    <hyperlink ref="C75" r:id="rId1154" display="https://secure.gcmtotalsolutions.com/league/reports/standingsDetails.aspx?golferID=2810&amp;weekNum=2&amp;aID=26" xr:uid="{E46EA226-7F91-4885-A7AA-01341CC76FED}"/>
    <hyperlink ref="D75" r:id="rId1155" display="https://secure.gcmtotalsolutions.com/league/reports/standingsDetails.aspx?golferID=2810&amp;weekNum=3&amp;aID=26" xr:uid="{063FCD10-CC7E-404D-B4D6-8F2702C811F7}"/>
    <hyperlink ref="E75" r:id="rId1156" display="https://secure.gcmtotalsolutions.com/league/reports/standingsDetails.aspx?golferID=2810&amp;weekNum=4&amp;aID=26" xr:uid="{085D2D78-2FFA-4514-B863-59F5B697E0BE}"/>
    <hyperlink ref="F75" r:id="rId1157" display="https://secure.gcmtotalsolutions.com/league/reports/standingsDetails.aspx?golferID=2810&amp;weekNum=5&amp;aID=26" xr:uid="{472AFFD2-7B8E-4596-A561-2485D4B48A62}"/>
    <hyperlink ref="G75" r:id="rId1158" display="https://secure.gcmtotalsolutions.com/league/reports/standingsDetails.aspx?golferID=2810&amp;weekNum=6&amp;aID=26" xr:uid="{94443E4B-648D-4EAF-B96E-1C427937FADA}"/>
    <hyperlink ref="H75" r:id="rId1159" display="https://secure.gcmtotalsolutions.com/league/reports/standingsDetails.aspx?golferID=2810&amp;weekNum=7&amp;aID=26" xr:uid="{BD48C897-DCFC-47D9-833C-0FB07BE82C63}"/>
    <hyperlink ref="I75" r:id="rId1160" display="https://secure.gcmtotalsolutions.com/league/reports/standingsDetails.aspx?golferID=2810&amp;weekNum=8&amp;aID=26" xr:uid="{01EAC2D2-D156-47FC-9645-E33C99B9F96B}"/>
    <hyperlink ref="J75" r:id="rId1161" display="https://secure.gcmtotalsolutions.com/league/reports/standingsDetails.aspx?golferID=2810&amp;weekNum=9&amp;aID=26" xr:uid="{60C7EAB3-C3A7-4FB3-ABBF-1DC3CAE02249}"/>
    <hyperlink ref="K75" r:id="rId1162" display="https://secure.gcmtotalsolutions.com/league/reports/standingsDetails.aspx?golferID=2810&amp;weekNum=10&amp;aID=26" xr:uid="{C26E27FF-E14A-49C3-91F4-35CC1CD5D8D5}"/>
    <hyperlink ref="L75" r:id="rId1163" display="https://secure.gcmtotalsolutions.com/league/reports/standingsDetails.aspx?golferID=2810&amp;weekNum=11&amp;aID=26" xr:uid="{16351A94-2CE9-4856-ADC7-0B915B2C7927}"/>
    <hyperlink ref="M75" r:id="rId1164" display="https://secure.gcmtotalsolutions.com/league/reports/standingsDetails.aspx?golferID=2810&amp;weekNum=12&amp;aID=26" xr:uid="{2E6ECF9B-B0B4-4DDE-BB3C-E67CC5CE882B}"/>
    <hyperlink ref="N75" r:id="rId1165" display="https://secure.gcmtotalsolutions.com/league/reports/standingsDetails.aspx?golferID=2810&amp;weekNum=13&amp;aID=26" xr:uid="{44FA3B5B-73E6-4A1B-9F01-41E79F27EA54}"/>
    <hyperlink ref="O75" r:id="rId1166" display="https://secure.gcmtotalsolutions.com/league/reports/standingsDetails.aspx?golferID=2810&amp;weekNum=14&amp;aID=26" xr:uid="{7B9DC40E-4EC3-44DF-A9CF-13ABA073EE7F}"/>
    <hyperlink ref="P75" r:id="rId1167" display="https://secure.gcmtotalsolutions.com/league/reports/standingsDetails.aspx?golferID=2810&amp;weekNum=15&amp;aID=26" xr:uid="{0C186CD2-8E93-4F24-9D46-58180C008CA4}"/>
    <hyperlink ref="Q75" r:id="rId1168" display="https://secure.gcmtotalsolutions.com/league/reports/standingsDetails.aspx?golferID=2810&amp;weekNum=16&amp;aID=26" xr:uid="{11460DE7-5516-430D-BE3A-5AC4A633BD3A}"/>
    <hyperlink ref="B76" r:id="rId1169" display="https://secure.gcmtotalsolutions.com/league/reports/standingsDetails.aspx?golferID=2811&amp;weekNum=1&amp;aID=26" xr:uid="{30287019-3808-48A7-A7E7-012316D4FB95}"/>
    <hyperlink ref="C76" r:id="rId1170" display="https://secure.gcmtotalsolutions.com/league/reports/standingsDetails.aspx?golferID=2811&amp;weekNum=2&amp;aID=26" xr:uid="{B3EDCF29-303D-4F28-B7B6-1409B1B8B708}"/>
    <hyperlink ref="D76" r:id="rId1171" display="https://secure.gcmtotalsolutions.com/league/reports/standingsDetails.aspx?golferID=2811&amp;weekNum=3&amp;aID=26" xr:uid="{5F64995E-FBE2-4D0C-B30F-8063DEBEEDAB}"/>
    <hyperlink ref="E76" r:id="rId1172" display="https://secure.gcmtotalsolutions.com/league/reports/standingsDetails.aspx?golferID=2811&amp;weekNum=4&amp;aID=26" xr:uid="{0B624DD6-0C00-48BC-87DB-C96B8FB19C1B}"/>
    <hyperlink ref="F76" r:id="rId1173" display="https://secure.gcmtotalsolutions.com/league/reports/standingsDetails.aspx?golferID=2811&amp;weekNum=5&amp;aID=26" xr:uid="{5E63BCA9-51B1-4D62-9244-A98822517C75}"/>
    <hyperlink ref="G76" r:id="rId1174" display="https://secure.gcmtotalsolutions.com/league/reports/standingsDetails.aspx?golferID=2811&amp;weekNum=6&amp;aID=26" xr:uid="{544BAC65-C304-4741-AB17-E02A29D17065}"/>
    <hyperlink ref="H76" r:id="rId1175" display="https://secure.gcmtotalsolutions.com/league/reports/standingsDetails.aspx?golferID=2811&amp;weekNum=7&amp;aID=26" xr:uid="{CDD33C69-4C8F-4CC1-9F3B-49B562060066}"/>
    <hyperlink ref="I76" r:id="rId1176" display="https://secure.gcmtotalsolutions.com/league/reports/standingsDetails.aspx?golferID=2811&amp;weekNum=8&amp;aID=26" xr:uid="{748600DD-DCBE-4999-B2C0-90F81D01D56F}"/>
    <hyperlink ref="J76" r:id="rId1177" display="https://secure.gcmtotalsolutions.com/league/reports/standingsDetails.aspx?golferID=2811&amp;weekNum=9&amp;aID=26" xr:uid="{9C6DD226-2C7B-4756-A27D-67056A99535C}"/>
    <hyperlink ref="K76" r:id="rId1178" display="https://secure.gcmtotalsolutions.com/league/reports/standingsDetails.aspx?golferID=2811&amp;weekNum=10&amp;aID=26" xr:uid="{A0D8E7CB-BC56-4F68-97A5-919B61E763A3}"/>
    <hyperlink ref="L76" r:id="rId1179" display="https://secure.gcmtotalsolutions.com/league/reports/standingsDetails.aspx?golferID=2811&amp;weekNum=11&amp;aID=26" xr:uid="{2B900809-E37D-424D-8E16-98279FB361A7}"/>
    <hyperlink ref="M76" r:id="rId1180" display="https://secure.gcmtotalsolutions.com/league/reports/standingsDetails.aspx?golferID=2811&amp;weekNum=12&amp;aID=26" xr:uid="{BF5BB554-E66B-40C1-BDBC-25ADBAFAEB9E}"/>
    <hyperlink ref="N76" r:id="rId1181" display="https://secure.gcmtotalsolutions.com/league/reports/standingsDetails.aspx?golferID=2811&amp;weekNum=13&amp;aID=26" xr:uid="{6577FA60-8A39-406A-8464-24A85C20A9A2}"/>
    <hyperlink ref="O76" r:id="rId1182" display="https://secure.gcmtotalsolutions.com/league/reports/standingsDetails.aspx?golferID=2811&amp;weekNum=14&amp;aID=26" xr:uid="{254ADBF9-80F9-4204-A0DD-1EC711901EF0}"/>
    <hyperlink ref="P76" r:id="rId1183" display="https://secure.gcmtotalsolutions.com/league/reports/standingsDetails.aspx?golferID=2811&amp;weekNum=15&amp;aID=26" xr:uid="{C13BE62A-4575-4988-9857-D3C649A63178}"/>
    <hyperlink ref="Q76" r:id="rId1184" display="https://secure.gcmtotalsolutions.com/league/reports/standingsDetails.aspx?golferID=2811&amp;weekNum=16&amp;aID=26" xr:uid="{F841226B-3CB1-4E29-BB1D-BD28B0921D77}"/>
    <hyperlink ref="B77" r:id="rId1185" display="https://secure.gcmtotalsolutions.com/league/reports/standingsDetails.aspx?golferID=2812&amp;weekNum=1&amp;aID=26" xr:uid="{5379ADA7-1C7E-46F1-BB71-EB222784C37D}"/>
    <hyperlink ref="C77" r:id="rId1186" display="https://secure.gcmtotalsolutions.com/league/reports/standingsDetails.aspx?golferID=2812&amp;weekNum=2&amp;aID=26" xr:uid="{D6929090-2B4A-4F36-A36D-6E2E81C870E4}"/>
    <hyperlink ref="D77" r:id="rId1187" display="https://secure.gcmtotalsolutions.com/league/reports/standingsDetails.aspx?golferID=2812&amp;weekNum=3&amp;aID=26" xr:uid="{1C21CF36-D2C1-4394-8327-9007E1C11C0E}"/>
    <hyperlink ref="E77" r:id="rId1188" display="https://secure.gcmtotalsolutions.com/league/reports/standingsDetails.aspx?golferID=2812&amp;weekNum=4&amp;aID=26" xr:uid="{D5374364-E9C2-491F-A8F4-B8AEAA8AE701}"/>
    <hyperlink ref="F77" r:id="rId1189" display="https://secure.gcmtotalsolutions.com/league/reports/standingsDetails.aspx?golferID=2812&amp;weekNum=5&amp;aID=26" xr:uid="{C1BAE82B-64E0-42BE-ADB2-38E8984C3FBD}"/>
    <hyperlink ref="G77" r:id="rId1190" display="https://secure.gcmtotalsolutions.com/league/reports/standingsDetails.aspx?golferID=2812&amp;weekNum=6&amp;aID=26" xr:uid="{8E9014B5-6F98-4517-9835-EAAE8DAB5B0A}"/>
    <hyperlink ref="H77" r:id="rId1191" display="https://secure.gcmtotalsolutions.com/league/reports/standingsDetails.aspx?golferID=2812&amp;weekNum=7&amp;aID=26" xr:uid="{7C10C637-7AEC-4EB8-B602-3467F522511B}"/>
    <hyperlink ref="I77" r:id="rId1192" display="https://secure.gcmtotalsolutions.com/league/reports/standingsDetails.aspx?golferID=2812&amp;weekNum=8&amp;aID=26" xr:uid="{E710B9EA-4231-4F2F-8E9A-BE8EA9454E4B}"/>
    <hyperlink ref="J77" r:id="rId1193" display="https://secure.gcmtotalsolutions.com/league/reports/standingsDetails.aspx?golferID=2812&amp;weekNum=9&amp;aID=26" xr:uid="{38DD6339-B625-42FF-8367-3D8E948BB82E}"/>
    <hyperlink ref="K77" r:id="rId1194" display="https://secure.gcmtotalsolutions.com/league/reports/standingsDetails.aspx?golferID=2812&amp;weekNum=10&amp;aID=26" xr:uid="{9B42B01C-3CB5-4506-ACF1-505C746949DB}"/>
    <hyperlink ref="L77" r:id="rId1195" display="https://secure.gcmtotalsolutions.com/league/reports/standingsDetails.aspx?golferID=2812&amp;weekNum=11&amp;aID=26" xr:uid="{D968D4CD-3AEF-4D1F-9A87-917F5354D2D7}"/>
    <hyperlink ref="M77" r:id="rId1196" display="https://secure.gcmtotalsolutions.com/league/reports/standingsDetails.aspx?golferID=2812&amp;weekNum=12&amp;aID=26" xr:uid="{E7318F67-197A-425E-A75E-08E1FC54CD62}"/>
    <hyperlink ref="N77" r:id="rId1197" display="https://secure.gcmtotalsolutions.com/league/reports/standingsDetails.aspx?golferID=2812&amp;weekNum=13&amp;aID=26" xr:uid="{AF961037-3919-4C85-8684-44946E265188}"/>
    <hyperlink ref="O77" r:id="rId1198" display="https://secure.gcmtotalsolutions.com/league/reports/standingsDetails.aspx?golferID=2812&amp;weekNum=14&amp;aID=26" xr:uid="{4E2BB73B-9948-4E29-9F33-3248A607D9D3}"/>
    <hyperlink ref="P77" r:id="rId1199" display="https://secure.gcmtotalsolutions.com/league/reports/standingsDetails.aspx?golferID=2812&amp;weekNum=15&amp;aID=26" xr:uid="{2AB7DF75-EA10-40F9-999D-28A324F0D05E}"/>
    <hyperlink ref="Q77" r:id="rId1200" display="https://secure.gcmtotalsolutions.com/league/reports/standingsDetails.aspx?golferID=2812&amp;weekNum=16&amp;aID=26" xr:uid="{9DD898A6-92AF-4389-8B9A-B4B71CF206E9}"/>
    <hyperlink ref="B78" r:id="rId1201" display="https://secure.gcmtotalsolutions.com/league/reports/standingsDetails.aspx?golferID=2813&amp;weekNum=1&amp;aID=26" xr:uid="{7719294A-21F7-44C3-96BD-E9D8F754B66B}"/>
    <hyperlink ref="C78" r:id="rId1202" display="https://secure.gcmtotalsolutions.com/league/reports/standingsDetails.aspx?golferID=2813&amp;weekNum=2&amp;aID=26" xr:uid="{1A68208A-B6E6-48C8-8A81-609943D231E6}"/>
    <hyperlink ref="D78" r:id="rId1203" display="https://secure.gcmtotalsolutions.com/league/reports/standingsDetails.aspx?golferID=2813&amp;weekNum=3&amp;aID=26" xr:uid="{A2790827-07B9-4E2A-8461-21A7175F299B}"/>
    <hyperlink ref="E78" r:id="rId1204" display="https://secure.gcmtotalsolutions.com/league/reports/standingsDetails.aspx?golferID=2813&amp;weekNum=4&amp;aID=26" xr:uid="{A284F02B-2E33-47C3-AE42-8EC99265D9AE}"/>
    <hyperlink ref="F78" r:id="rId1205" display="https://secure.gcmtotalsolutions.com/league/reports/standingsDetails.aspx?golferID=2813&amp;weekNum=5&amp;aID=26" xr:uid="{3F469BD4-C87A-429F-9B44-D75ED14A136D}"/>
    <hyperlink ref="G78" r:id="rId1206" display="https://secure.gcmtotalsolutions.com/league/reports/standingsDetails.aspx?golferID=2813&amp;weekNum=6&amp;aID=26" xr:uid="{2B3895BE-04BA-4152-A606-FA1751DE0C32}"/>
    <hyperlink ref="H78" r:id="rId1207" display="https://secure.gcmtotalsolutions.com/league/reports/standingsDetails.aspx?golferID=2813&amp;weekNum=7&amp;aID=26" xr:uid="{6C467BF0-9121-4B2A-91DE-34D8FA9D353F}"/>
    <hyperlink ref="I78" r:id="rId1208" display="https://secure.gcmtotalsolutions.com/league/reports/standingsDetails.aspx?golferID=2813&amp;weekNum=8&amp;aID=26" xr:uid="{9F8F1E84-D362-4BBE-8C5E-3083DB641980}"/>
    <hyperlink ref="J78" r:id="rId1209" display="https://secure.gcmtotalsolutions.com/league/reports/standingsDetails.aspx?golferID=2813&amp;weekNum=9&amp;aID=26" xr:uid="{DE9B189B-A40B-4C4B-96A5-9D0D5853BD5A}"/>
    <hyperlink ref="K78" r:id="rId1210" display="https://secure.gcmtotalsolutions.com/league/reports/standingsDetails.aspx?golferID=2813&amp;weekNum=10&amp;aID=26" xr:uid="{27FCF706-55BF-4336-8ACF-91D8B71EEEBC}"/>
    <hyperlink ref="L78" r:id="rId1211" display="https://secure.gcmtotalsolutions.com/league/reports/standingsDetails.aspx?golferID=2813&amp;weekNum=11&amp;aID=26" xr:uid="{77D53658-50FC-4732-ABF3-D1110343A663}"/>
    <hyperlink ref="M78" r:id="rId1212" display="https://secure.gcmtotalsolutions.com/league/reports/standingsDetails.aspx?golferID=2813&amp;weekNum=12&amp;aID=26" xr:uid="{D2D3D80E-5A56-48A1-B1BB-12912CE5E462}"/>
    <hyperlink ref="N78" r:id="rId1213" display="https://secure.gcmtotalsolutions.com/league/reports/standingsDetails.aspx?golferID=2813&amp;weekNum=13&amp;aID=26" xr:uid="{87A5F100-8072-4877-94E7-D022E341F0A2}"/>
    <hyperlink ref="O78" r:id="rId1214" display="https://secure.gcmtotalsolutions.com/league/reports/standingsDetails.aspx?golferID=2813&amp;weekNum=14&amp;aID=26" xr:uid="{E4E35015-BDFA-4C81-835C-B61357C11D55}"/>
    <hyperlink ref="P78" r:id="rId1215" display="https://secure.gcmtotalsolutions.com/league/reports/standingsDetails.aspx?golferID=2813&amp;weekNum=15&amp;aID=26" xr:uid="{F30F038F-D67D-477C-AF4E-4EA1CE546E64}"/>
    <hyperlink ref="Q78" r:id="rId1216" display="https://secure.gcmtotalsolutions.com/league/reports/standingsDetails.aspx?golferID=2813&amp;weekNum=16&amp;aID=26" xr:uid="{1877E635-92DF-4FCA-83E3-7023743DE886}"/>
    <hyperlink ref="B79" r:id="rId1217" display="https://secure.gcmtotalsolutions.com/league/reports/standingsDetails.aspx?golferID=2814&amp;weekNum=1&amp;aID=26" xr:uid="{9A7FBBC1-5F49-42D7-A7BB-B53ADB2AA684}"/>
    <hyperlink ref="C79" r:id="rId1218" display="https://secure.gcmtotalsolutions.com/league/reports/standingsDetails.aspx?golferID=2814&amp;weekNum=2&amp;aID=26" xr:uid="{23F95304-4C92-4E76-885C-79D25589595F}"/>
    <hyperlink ref="D79" r:id="rId1219" display="https://secure.gcmtotalsolutions.com/league/reports/standingsDetails.aspx?golferID=2814&amp;weekNum=3&amp;aID=26" xr:uid="{DEB06DF8-084F-4EED-A0E5-7BAE9C19EE5B}"/>
    <hyperlink ref="E79" r:id="rId1220" display="https://secure.gcmtotalsolutions.com/league/reports/standingsDetails.aspx?golferID=2814&amp;weekNum=4&amp;aID=26" xr:uid="{7096E600-5E04-4905-A0CD-5E4C00A25FF6}"/>
    <hyperlink ref="F79" r:id="rId1221" display="https://secure.gcmtotalsolutions.com/league/reports/standingsDetails.aspx?golferID=2814&amp;weekNum=5&amp;aID=26" xr:uid="{DD9E21EF-A904-479A-8762-ACFE320B6580}"/>
    <hyperlink ref="G79" r:id="rId1222" display="https://secure.gcmtotalsolutions.com/league/reports/standingsDetails.aspx?golferID=2814&amp;weekNum=6&amp;aID=26" xr:uid="{60CEF44C-3189-4312-8C55-4E369588CC4F}"/>
    <hyperlink ref="H79" r:id="rId1223" display="https://secure.gcmtotalsolutions.com/league/reports/standingsDetails.aspx?golferID=2814&amp;weekNum=7&amp;aID=26" xr:uid="{83472CED-7ADA-4391-BD79-E9D844D55A8B}"/>
    <hyperlink ref="I79" r:id="rId1224" display="https://secure.gcmtotalsolutions.com/league/reports/standingsDetails.aspx?golferID=2814&amp;weekNum=8&amp;aID=26" xr:uid="{DA90B534-ED9F-4AA6-A041-FD9DF352CF09}"/>
    <hyperlink ref="J79" r:id="rId1225" display="https://secure.gcmtotalsolutions.com/league/reports/standingsDetails.aspx?golferID=2814&amp;weekNum=9&amp;aID=26" xr:uid="{AFE3EF56-DC1A-449B-9EC5-B5E1FE0F2C20}"/>
    <hyperlink ref="K79" r:id="rId1226" display="https://secure.gcmtotalsolutions.com/league/reports/standingsDetails.aspx?golferID=2814&amp;weekNum=10&amp;aID=26" xr:uid="{F5E05877-864A-4FA2-820F-29FE654089CE}"/>
    <hyperlink ref="L79" r:id="rId1227" display="https://secure.gcmtotalsolutions.com/league/reports/standingsDetails.aspx?golferID=2814&amp;weekNum=11&amp;aID=26" xr:uid="{7894821D-B99A-41CA-952C-8AE9954ABCB6}"/>
    <hyperlink ref="M79" r:id="rId1228" display="https://secure.gcmtotalsolutions.com/league/reports/standingsDetails.aspx?golferID=2814&amp;weekNum=12&amp;aID=26" xr:uid="{F3B5E0E0-7870-4662-BD7E-446A69DE394E}"/>
    <hyperlink ref="N79" r:id="rId1229" display="https://secure.gcmtotalsolutions.com/league/reports/standingsDetails.aspx?golferID=2814&amp;weekNum=13&amp;aID=26" xr:uid="{01EE2F0B-3EC0-43B6-962A-33EAA27745AD}"/>
    <hyperlink ref="O79" r:id="rId1230" display="https://secure.gcmtotalsolutions.com/league/reports/standingsDetails.aspx?golferID=2814&amp;weekNum=14&amp;aID=26" xr:uid="{6967F437-2514-4AD4-95CA-95D3FB280EF2}"/>
    <hyperlink ref="P79" r:id="rId1231" display="https://secure.gcmtotalsolutions.com/league/reports/standingsDetails.aspx?golferID=2814&amp;weekNum=15&amp;aID=26" xr:uid="{3BF30462-8290-4776-BC0A-A1598CE55369}"/>
    <hyperlink ref="Q79" r:id="rId1232" display="https://secure.gcmtotalsolutions.com/league/reports/standingsDetails.aspx?golferID=2814&amp;weekNum=16&amp;aID=26" xr:uid="{9708A303-70A8-4312-985B-7A0E97F8401A}"/>
    <hyperlink ref="B80" r:id="rId1233" display="https://secure.gcmtotalsolutions.com/league/reports/standingsDetails.aspx?golferID=2815&amp;weekNum=1&amp;aID=26" xr:uid="{F0740393-9C79-4898-8BE9-DFC190F09689}"/>
    <hyperlink ref="C80" r:id="rId1234" display="https://secure.gcmtotalsolutions.com/league/reports/standingsDetails.aspx?golferID=2815&amp;weekNum=2&amp;aID=26" xr:uid="{1B07D93E-9538-4B10-AC0B-E3DC3AC50125}"/>
    <hyperlink ref="D80" r:id="rId1235" display="https://secure.gcmtotalsolutions.com/league/reports/standingsDetails.aspx?golferID=2815&amp;weekNum=3&amp;aID=26" xr:uid="{05EAF9A2-BB2B-46E8-9662-8834A9009FBD}"/>
    <hyperlink ref="E80" r:id="rId1236" display="https://secure.gcmtotalsolutions.com/league/reports/standingsDetails.aspx?golferID=2815&amp;weekNum=4&amp;aID=26" xr:uid="{882C16FA-34F3-4D37-94A9-7E6F76F5F218}"/>
    <hyperlink ref="F80" r:id="rId1237" display="https://secure.gcmtotalsolutions.com/league/reports/standingsDetails.aspx?golferID=2815&amp;weekNum=5&amp;aID=26" xr:uid="{0BAC6C31-04F4-47E0-BACD-B0A3AC9219D8}"/>
    <hyperlink ref="G80" r:id="rId1238" display="https://secure.gcmtotalsolutions.com/league/reports/standingsDetails.aspx?golferID=2815&amp;weekNum=6&amp;aID=26" xr:uid="{EAFAB486-E4D3-49FB-8FB6-A5C17FAE2A8E}"/>
    <hyperlink ref="H80" r:id="rId1239" display="https://secure.gcmtotalsolutions.com/league/reports/standingsDetails.aspx?golferID=2815&amp;weekNum=7&amp;aID=26" xr:uid="{4AFAC928-FCE7-48A6-8586-27348020A2C3}"/>
    <hyperlink ref="I80" r:id="rId1240" display="https://secure.gcmtotalsolutions.com/league/reports/standingsDetails.aspx?golferID=2815&amp;weekNum=8&amp;aID=26" xr:uid="{A56EFC3F-69A5-4160-BE75-56B9C3821691}"/>
    <hyperlink ref="J80" r:id="rId1241" display="https://secure.gcmtotalsolutions.com/league/reports/standingsDetails.aspx?golferID=2815&amp;weekNum=9&amp;aID=26" xr:uid="{F67DDDD6-268D-4C8E-9A8C-3CCDD333BF01}"/>
    <hyperlink ref="K80" r:id="rId1242" display="https://secure.gcmtotalsolutions.com/league/reports/standingsDetails.aspx?golferID=2815&amp;weekNum=10&amp;aID=26" xr:uid="{7A4607E9-0C1D-432D-876B-FBE5C6E5D6BD}"/>
    <hyperlink ref="L80" r:id="rId1243" display="https://secure.gcmtotalsolutions.com/league/reports/standingsDetails.aspx?golferID=2815&amp;weekNum=11&amp;aID=26" xr:uid="{B4D962AF-D4B3-4640-AA50-616FE3557465}"/>
    <hyperlink ref="M80" r:id="rId1244" display="https://secure.gcmtotalsolutions.com/league/reports/standingsDetails.aspx?golferID=2815&amp;weekNum=12&amp;aID=26" xr:uid="{544D78A2-0EC5-4EE9-8CEC-8A63414A1843}"/>
    <hyperlink ref="N80" r:id="rId1245" display="https://secure.gcmtotalsolutions.com/league/reports/standingsDetails.aspx?golferID=2815&amp;weekNum=13&amp;aID=26" xr:uid="{305631F2-6EEA-48EB-86DE-71C61817A884}"/>
    <hyperlink ref="O80" r:id="rId1246" display="https://secure.gcmtotalsolutions.com/league/reports/standingsDetails.aspx?golferID=2815&amp;weekNum=14&amp;aID=26" xr:uid="{134CFC35-328E-480B-B5BB-99678FFDFB44}"/>
    <hyperlink ref="P80" r:id="rId1247" display="https://secure.gcmtotalsolutions.com/league/reports/standingsDetails.aspx?golferID=2815&amp;weekNum=15&amp;aID=26" xr:uid="{ED55FB3D-99EB-4093-A56E-33D3B1182A81}"/>
    <hyperlink ref="Q80" r:id="rId1248" display="https://secure.gcmtotalsolutions.com/league/reports/standingsDetails.aspx?golferID=2815&amp;weekNum=16&amp;aID=26" xr:uid="{AA2673CF-EC89-4B05-8C61-CA554728CAF6}"/>
    <hyperlink ref="B81" r:id="rId1249" display="https://secure.gcmtotalsolutions.com/league/reports/standingsDetails.aspx?golferID=2816&amp;weekNum=1&amp;aID=26" xr:uid="{3114C856-0058-46C2-806B-2D8F9613D4CF}"/>
    <hyperlink ref="C81" r:id="rId1250" display="https://secure.gcmtotalsolutions.com/league/reports/standingsDetails.aspx?golferID=2816&amp;weekNum=2&amp;aID=26" xr:uid="{840459D5-6CB5-43BF-87C8-21C25C814FFA}"/>
    <hyperlink ref="D81" r:id="rId1251" display="https://secure.gcmtotalsolutions.com/league/reports/standingsDetails.aspx?golferID=2816&amp;weekNum=3&amp;aID=26" xr:uid="{6E80C965-ED39-44C0-8C89-84837004CE65}"/>
    <hyperlink ref="E81" r:id="rId1252" display="https://secure.gcmtotalsolutions.com/league/reports/standingsDetails.aspx?golferID=2816&amp;weekNum=4&amp;aID=26" xr:uid="{450BE4DF-BA68-4D67-B2ED-653F5390227C}"/>
    <hyperlink ref="F81" r:id="rId1253" display="https://secure.gcmtotalsolutions.com/league/reports/standingsDetails.aspx?golferID=2816&amp;weekNum=5&amp;aID=26" xr:uid="{E458B918-463B-443E-AF45-13A9CA732671}"/>
    <hyperlink ref="G81" r:id="rId1254" display="https://secure.gcmtotalsolutions.com/league/reports/standingsDetails.aspx?golferID=2816&amp;weekNum=6&amp;aID=26" xr:uid="{F33D8160-9E8E-4D69-AA1A-4074245D492D}"/>
    <hyperlink ref="H81" r:id="rId1255" display="https://secure.gcmtotalsolutions.com/league/reports/standingsDetails.aspx?golferID=2816&amp;weekNum=7&amp;aID=26" xr:uid="{6EC60AA0-7B68-4942-9A61-F7B56E314125}"/>
    <hyperlink ref="I81" r:id="rId1256" display="https://secure.gcmtotalsolutions.com/league/reports/standingsDetails.aspx?golferID=2816&amp;weekNum=8&amp;aID=26" xr:uid="{3E881C11-EFDB-4353-877D-5125A23F9AF7}"/>
    <hyperlink ref="J81" r:id="rId1257" display="https://secure.gcmtotalsolutions.com/league/reports/standingsDetails.aspx?golferID=2816&amp;weekNum=9&amp;aID=26" xr:uid="{7B9F45CA-06DD-4429-9C96-945220B7DC81}"/>
    <hyperlink ref="K81" r:id="rId1258" display="https://secure.gcmtotalsolutions.com/league/reports/standingsDetails.aspx?golferID=2816&amp;weekNum=10&amp;aID=26" xr:uid="{63627D7C-4331-444C-AD5F-E1CD44884D5F}"/>
    <hyperlink ref="L81" r:id="rId1259" display="https://secure.gcmtotalsolutions.com/league/reports/standingsDetails.aspx?golferID=2816&amp;weekNum=11&amp;aID=26" xr:uid="{F1023F91-6E3F-43C0-BCBE-440ECAC938A8}"/>
    <hyperlink ref="M81" r:id="rId1260" display="https://secure.gcmtotalsolutions.com/league/reports/standingsDetails.aspx?golferID=2816&amp;weekNum=12&amp;aID=26" xr:uid="{8C3708FB-157A-45F3-85B8-6EB9CCE4A626}"/>
    <hyperlink ref="N81" r:id="rId1261" display="https://secure.gcmtotalsolutions.com/league/reports/standingsDetails.aspx?golferID=2816&amp;weekNum=13&amp;aID=26" xr:uid="{4FCB45A6-EF29-412E-8452-5810FF5432A9}"/>
    <hyperlink ref="O81" r:id="rId1262" display="https://secure.gcmtotalsolutions.com/league/reports/standingsDetails.aspx?golferID=2816&amp;weekNum=14&amp;aID=26" xr:uid="{7F3B4CFC-130E-4C5F-BCE3-B3FEF47569FC}"/>
    <hyperlink ref="P81" r:id="rId1263" display="https://secure.gcmtotalsolutions.com/league/reports/standingsDetails.aspx?golferID=2816&amp;weekNum=15&amp;aID=26" xr:uid="{8B16BADE-B980-4372-B127-9882BBFA6AA0}"/>
    <hyperlink ref="Q81" r:id="rId1264" display="https://secure.gcmtotalsolutions.com/league/reports/standingsDetails.aspx?golferID=2816&amp;weekNum=16&amp;aID=26" xr:uid="{69A21B05-CF60-4CAD-88DA-F9B379C89D00}"/>
    <hyperlink ref="B82" r:id="rId1265" display="https://secure.gcmtotalsolutions.com/league/reports/standingsDetails.aspx?golferID=2817&amp;weekNum=1&amp;aID=26" xr:uid="{39B73C3A-C540-4742-B46A-93946C8FB5BC}"/>
    <hyperlink ref="C82" r:id="rId1266" display="https://secure.gcmtotalsolutions.com/league/reports/standingsDetails.aspx?golferID=2817&amp;weekNum=2&amp;aID=26" xr:uid="{F3DBFDFE-51CC-43A7-BF40-A2AE166918C1}"/>
    <hyperlink ref="D82" r:id="rId1267" display="https://secure.gcmtotalsolutions.com/league/reports/standingsDetails.aspx?golferID=2817&amp;weekNum=3&amp;aID=26" xr:uid="{7591D811-706D-4790-9B86-DCD046E46AD6}"/>
    <hyperlink ref="E82" r:id="rId1268" display="https://secure.gcmtotalsolutions.com/league/reports/standingsDetails.aspx?golferID=2817&amp;weekNum=4&amp;aID=26" xr:uid="{F3D90A67-959D-4485-8AF0-00ED8EF71EF5}"/>
    <hyperlink ref="F82" r:id="rId1269" display="https://secure.gcmtotalsolutions.com/league/reports/standingsDetails.aspx?golferID=2817&amp;weekNum=5&amp;aID=26" xr:uid="{298020E8-BA73-4E1A-A588-BD15356CCE16}"/>
    <hyperlink ref="G82" r:id="rId1270" display="https://secure.gcmtotalsolutions.com/league/reports/standingsDetails.aspx?golferID=2817&amp;weekNum=6&amp;aID=26" xr:uid="{0FA00030-B1DD-43BC-A57B-E00F8F5D2CE8}"/>
    <hyperlink ref="H82" r:id="rId1271" display="https://secure.gcmtotalsolutions.com/league/reports/standingsDetails.aspx?golferID=2817&amp;weekNum=7&amp;aID=26" xr:uid="{B8519371-451B-4314-A29E-7CAAE8BF6490}"/>
    <hyperlink ref="I82" r:id="rId1272" display="https://secure.gcmtotalsolutions.com/league/reports/standingsDetails.aspx?golferID=2817&amp;weekNum=8&amp;aID=26" xr:uid="{38FCD436-71AF-40AD-8782-2F7AE05BE23A}"/>
    <hyperlink ref="J82" r:id="rId1273" display="https://secure.gcmtotalsolutions.com/league/reports/standingsDetails.aspx?golferID=2817&amp;weekNum=9&amp;aID=26" xr:uid="{D1AC737F-1497-4470-A91F-3538427E0532}"/>
    <hyperlink ref="K82" r:id="rId1274" display="https://secure.gcmtotalsolutions.com/league/reports/standingsDetails.aspx?golferID=2817&amp;weekNum=10&amp;aID=26" xr:uid="{5BCCBB4E-5B70-4EC5-9C60-D8C09EFC4233}"/>
    <hyperlink ref="L82" r:id="rId1275" display="https://secure.gcmtotalsolutions.com/league/reports/standingsDetails.aspx?golferID=2817&amp;weekNum=11&amp;aID=26" xr:uid="{686B255A-0253-437E-9EA9-9BB10F425FCD}"/>
    <hyperlink ref="M82" r:id="rId1276" display="https://secure.gcmtotalsolutions.com/league/reports/standingsDetails.aspx?golferID=2817&amp;weekNum=12&amp;aID=26" xr:uid="{0D8B3804-68E2-4759-BF35-35A3EB1CF2AC}"/>
    <hyperlink ref="N82" r:id="rId1277" display="https://secure.gcmtotalsolutions.com/league/reports/standingsDetails.aspx?golferID=2817&amp;weekNum=13&amp;aID=26" xr:uid="{A3A85B53-F4A0-4A8E-ACC2-BF02FABF8F02}"/>
    <hyperlink ref="O82" r:id="rId1278" display="https://secure.gcmtotalsolutions.com/league/reports/standingsDetails.aspx?golferID=2817&amp;weekNum=14&amp;aID=26" xr:uid="{CF6CFB26-588F-4667-A132-1B3ECE1A3737}"/>
    <hyperlink ref="P82" r:id="rId1279" display="https://secure.gcmtotalsolutions.com/league/reports/standingsDetails.aspx?golferID=2817&amp;weekNum=15&amp;aID=26" xr:uid="{5E086FA4-EB86-40E2-9703-868D4F181B8E}"/>
    <hyperlink ref="Q82" r:id="rId1280" display="https://secure.gcmtotalsolutions.com/league/reports/standingsDetails.aspx?golferID=2817&amp;weekNum=16&amp;aID=26" xr:uid="{E3F90D68-94E0-45D6-B366-8A826C2D40DB}"/>
    <hyperlink ref="B83" r:id="rId1281" display="https://secure.gcmtotalsolutions.com/league/reports/standingsDetails.aspx?golferID=2818&amp;weekNum=1&amp;aID=26" xr:uid="{802125D6-3664-4B72-9DF7-C13E7BF96855}"/>
    <hyperlink ref="C83" r:id="rId1282" display="https://secure.gcmtotalsolutions.com/league/reports/standingsDetails.aspx?golferID=2818&amp;weekNum=2&amp;aID=26" xr:uid="{7C4B8E10-753B-45A6-8F4A-4DA3E5B25FB1}"/>
    <hyperlink ref="D83" r:id="rId1283" display="https://secure.gcmtotalsolutions.com/league/reports/standingsDetails.aspx?golferID=2818&amp;weekNum=3&amp;aID=26" xr:uid="{0B00A9E9-2DB4-44F0-9840-3A9491DB24AF}"/>
    <hyperlink ref="E83" r:id="rId1284" display="https://secure.gcmtotalsolutions.com/league/reports/standingsDetails.aspx?golferID=2818&amp;weekNum=4&amp;aID=26" xr:uid="{94B6C7E2-A9F7-4281-BE00-8F38CF031F7A}"/>
    <hyperlink ref="F83" r:id="rId1285" display="https://secure.gcmtotalsolutions.com/league/reports/standingsDetails.aspx?golferID=2818&amp;weekNum=5&amp;aID=26" xr:uid="{9972742B-6444-4AC0-A02B-95E310F14A29}"/>
    <hyperlink ref="G83" r:id="rId1286" display="https://secure.gcmtotalsolutions.com/league/reports/standingsDetails.aspx?golferID=2818&amp;weekNum=6&amp;aID=26" xr:uid="{66960A16-7E53-4ADA-969D-F10F1889A8FC}"/>
    <hyperlink ref="H83" r:id="rId1287" display="https://secure.gcmtotalsolutions.com/league/reports/standingsDetails.aspx?golferID=2818&amp;weekNum=7&amp;aID=26" xr:uid="{8F411703-98B3-40CC-AA02-2A7E0DC03B23}"/>
    <hyperlink ref="I83" r:id="rId1288" display="https://secure.gcmtotalsolutions.com/league/reports/standingsDetails.aspx?golferID=2818&amp;weekNum=8&amp;aID=26" xr:uid="{AF24E459-F515-426E-974B-86BD6733E3F8}"/>
    <hyperlink ref="J83" r:id="rId1289" display="https://secure.gcmtotalsolutions.com/league/reports/standingsDetails.aspx?golferID=2818&amp;weekNum=9&amp;aID=26" xr:uid="{FCC17BE1-14A5-484D-B7FC-377A2F5D38C5}"/>
    <hyperlink ref="K83" r:id="rId1290" display="https://secure.gcmtotalsolutions.com/league/reports/standingsDetails.aspx?golferID=2818&amp;weekNum=10&amp;aID=26" xr:uid="{165BA3F9-A529-4E9C-8C21-1C42BB996397}"/>
    <hyperlink ref="L83" r:id="rId1291" display="https://secure.gcmtotalsolutions.com/league/reports/standingsDetails.aspx?golferID=2818&amp;weekNum=11&amp;aID=26" xr:uid="{383B89DC-4909-4D0E-B25D-EBF4AA97339D}"/>
    <hyperlink ref="M83" r:id="rId1292" display="https://secure.gcmtotalsolutions.com/league/reports/standingsDetails.aspx?golferID=2818&amp;weekNum=12&amp;aID=26" xr:uid="{6269B685-5A82-415A-9024-04629AD055D4}"/>
    <hyperlink ref="N83" r:id="rId1293" display="https://secure.gcmtotalsolutions.com/league/reports/standingsDetails.aspx?golferID=2818&amp;weekNum=13&amp;aID=26" xr:uid="{139FBF4A-A2EC-4C50-8A95-A7C9F53D18EE}"/>
    <hyperlink ref="O83" r:id="rId1294" display="https://secure.gcmtotalsolutions.com/league/reports/standingsDetails.aspx?golferID=2818&amp;weekNum=14&amp;aID=26" xr:uid="{75C59FED-774E-4D06-842B-9E2BEC31B363}"/>
    <hyperlink ref="P83" r:id="rId1295" display="https://secure.gcmtotalsolutions.com/league/reports/standingsDetails.aspx?golferID=2818&amp;weekNum=15&amp;aID=26" xr:uid="{0B03DF77-4F82-4786-BB73-31B591AEB05F}"/>
    <hyperlink ref="Q83" r:id="rId1296" display="https://secure.gcmtotalsolutions.com/league/reports/standingsDetails.aspx?golferID=2818&amp;weekNum=16&amp;aID=26" xr:uid="{9252DFC8-AA41-4833-817D-9767FE5CBC66}"/>
    <hyperlink ref="B84" r:id="rId1297" display="https://secure.gcmtotalsolutions.com/league/reports/standingsDetails.aspx?golferID=2819&amp;weekNum=1&amp;aID=26" xr:uid="{30AA2A1A-BD57-4EF9-A4EE-DAB42ED3DA57}"/>
    <hyperlink ref="C84" r:id="rId1298" display="https://secure.gcmtotalsolutions.com/league/reports/standingsDetails.aspx?golferID=2819&amp;weekNum=2&amp;aID=26" xr:uid="{5E07C4E5-B767-4289-AB5B-679C07F086BC}"/>
    <hyperlink ref="D84" r:id="rId1299" display="https://secure.gcmtotalsolutions.com/league/reports/standingsDetails.aspx?golferID=2819&amp;weekNum=3&amp;aID=26" xr:uid="{6EC13CE9-6C8C-4F54-BF65-EC57DCD10ACE}"/>
    <hyperlink ref="E84" r:id="rId1300" display="https://secure.gcmtotalsolutions.com/league/reports/standingsDetails.aspx?golferID=2819&amp;weekNum=4&amp;aID=26" xr:uid="{FE305146-298A-4A43-BF79-467D13BB5AC0}"/>
    <hyperlink ref="F84" r:id="rId1301" display="https://secure.gcmtotalsolutions.com/league/reports/standingsDetails.aspx?golferID=2819&amp;weekNum=5&amp;aID=26" xr:uid="{F9FBD66F-670E-4FE2-AFF9-C14D2CC2529F}"/>
    <hyperlink ref="G84" r:id="rId1302" display="https://secure.gcmtotalsolutions.com/league/reports/standingsDetails.aspx?golferID=2819&amp;weekNum=6&amp;aID=26" xr:uid="{F64076FE-B5B3-46C7-8826-E8F800E74FD0}"/>
    <hyperlink ref="H84" r:id="rId1303" display="https://secure.gcmtotalsolutions.com/league/reports/standingsDetails.aspx?golferID=2819&amp;weekNum=7&amp;aID=26" xr:uid="{57CEC3BB-3894-4612-B22A-0811EB6A2778}"/>
    <hyperlink ref="I84" r:id="rId1304" display="https://secure.gcmtotalsolutions.com/league/reports/standingsDetails.aspx?golferID=2819&amp;weekNum=8&amp;aID=26" xr:uid="{8916D44E-6CF6-4123-89D0-C02616D5701B}"/>
    <hyperlink ref="J84" r:id="rId1305" display="https://secure.gcmtotalsolutions.com/league/reports/standingsDetails.aspx?golferID=2819&amp;weekNum=9&amp;aID=26" xr:uid="{E5A0906E-B931-4FB4-90FE-682134579810}"/>
    <hyperlink ref="K84" r:id="rId1306" display="https://secure.gcmtotalsolutions.com/league/reports/standingsDetails.aspx?golferID=2819&amp;weekNum=10&amp;aID=26" xr:uid="{1E189DE0-4051-418D-A51B-2690FD91A682}"/>
    <hyperlink ref="L84" r:id="rId1307" display="https://secure.gcmtotalsolutions.com/league/reports/standingsDetails.aspx?golferID=2819&amp;weekNum=11&amp;aID=26" xr:uid="{FBC0D441-B6E7-4AD0-B1DD-8B1704B57129}"/>
    <hyperlink ref="M84" r:id="rId1308" display="https://secure.gcmtotalsolutions.com/league/reports/standingsDetails.aspx?golferID=2819&amp;weekNum=12&amp;aID=26" xr:uid="{B4560138-9A80-4BC6-9AA1-C6F12DE16435}"/>
    <hyperlink ref="N84" r:id="rId1309" display="https://secure.gcmtotalsolutions.com/league/reports/standingsDetails.aspx?golferID=2819&amp;weekNum=13&amp;aID=26" xr:uid="{8D488F7C-6C84-40F5-96C4-431B3914EE44}"/>
    <hyperlink ref="O84" r:id="rId1310" display="https://secure.gcmtotalsolutions.com/league/reports/standingsDetails.aspx?golferID=2819&amp;weekNum=14&amp;aID=26" xr:uid="{6BAA5E3F-8E25-489A-AA06-ECA6E3132BE9}"/>
    <hyperlink ref="P84" r:id="rId1311" display="https://secure.gcmtotalsolutions.com/league/reports/standingsDetails.aspx?golferID=2819&amp;weekNum=15&amp;aID=26" xr:uid="{F85A79EC-15CC-4755-B8DE-536DBDD18133}"/>
    <hyperlink ref="Q84" r:id="rId1312" display="https://secure.gcmtotalsolutions.com/league/reports/standingsDetails.aspx?golferID=2819&amp;weekNum=16&amp;aID=26" xr:uid="{CFBD4466-B885-41E6-A6F8-701B2268FA1D}"/>
    <hyperlink ref="B85" r:id="rId1313" display="https://secure.gcmtotalsolutions.com/league/reports/standingsDetails.aspx?golferID=2913&amp;weekNum=1&amp;aID=26" xr:uid="{1B4FEACA-67DD-42F8-89AB-6EB24AFBD758}"/>
    <hyperlink ref="C85" r:id="rId1314" display="https://secure.gcmtotalsolutions.com/league/reports/standingsDetails.aspx?golferID=2913&amp;weekNum=2&amp;aID=26" xr:uid="{3086B8F1-ED83-4B31-902C-E2C894C0B1E6}"/>
    <hyperlink ref="D85" r:id="rId1315" display="https://secure.gcmtotalsolutions.com/league/reports/standingsDetails.aspx?golferID=2913&amp;weekNum=3&amp;aID=26" xr:uid="{9652E3C6-5267-40CA-A785-8E84307C0DAF}"/>
    <hyperlink ref="E85" r:id="rId1316" display="https://secure.gcmtotalsolutions.com/league/reports/standingsDetails.aspx?golferID=2913&amp;weekNum=4&amp;aID=26" xr:uid="{7642B9AD-9E90-4029-B85E-2EEAA07BE45B}"/>
    <hyperlink ref="F85" r:id="rId1317" display="https://secure.gcmtotalsolutions.com/league/reports/standingsDetails.aspx?golferID=2913&amp;weekNum=5&amp;aID=26" xr:uid="{FD9F8DB3-70B8-49E6-B1F4-CD1D158DE89E}"/>
    <hyperlink ref="G85" r:id="rId1318" display="https://secure.gcmtotalsolutions.com/league/reports/standingsDetails.aspx?golferID=2913&amp;weekNum=6&amp;aID=26" xr:uid="{066EC506-1CB0-4D98-B42C-0879CDD3D4D1}"/>
    <hyperlink ref="H85" r:id="rId1319" display="https://secure.gcmtotalsolutions.com/league/reports/standingsDetails.aspx?golferID=2913&amp;weekNum=7&amp;aID=26" xr:uid="{A29918EC-EC2C-47FF-B6C1-EFAAA21300C2}"/>
    <hyperlink ref="I85" r:id="rId1320" display="https://secure.gcmtotalsolutions.com/league/reports/standingsDetails.aspx?golferID=2913&amp;weekNum=8&amp;aID=26" xr:uid="{5F9A6D8B-FA9B-4755-A9A2-7AF60AC84AE7}"/>
    <hyperlink ref="J85" r:id="rId1321" display="https://secure.gcmtotalsolutions.com/league/reports/standingsDetails.aspx?golferID=2913&amp;weekNum=9&amp;aID=26" xr:uid="{18A67B43-97A7-4F2A-BE5F-50D075F54813}"/>
    <hyperlink ref="K85" r:id="rId1322" display="https://secure.gcmtotalsolutions.com/league/reports/standingsDetails.aspx?golferID=2913&amp;weekNum=10&amp;aID=26" xr:uid="{29050A8E-4DE0-4E59-A08A-230FED707FCA}"/>
    <hyperlink ref="L85" r:id="rId1323" display="https://secure.gcmtotalsolutions.com/league/reports/standingsDetails.aspx?golferID=2913&amp;weekNum=11&amp;aID=26" xr:uid="{90EF8F23-06F4-4609-A561-F967BB1EE8DE}"/>
    <hyperlink ref="M85" r:id="rId1324" display="https://secure.gcmtotalsolutions.com/league/reports/standingsDetails.aspx?golferID=2913&amp;weekNum=12&amp;aID=26" xr:uid="{1E23C711-11DD-4FF4-BA75-15EA5F326587}"/>
    <hyperlink ref="N85" r:id="rId1325" display="https://secure.gcmtotalsolutions.com/league/reports/standingsDetails.aspx?golferID=2913&amp;weekNum=13&amp;aID=26" xr:uid="{D82E18FB-5E5A-43DF-8E0D-EB5C557CA142}"/>
    <hyperlink ref="O85" r:id="rId1326" display="https://secure.gcmtotalsolutions.com/league/reports/standingsDetails.aspx?golferID=2913&amp;weekNum=14&amp;aID=26" xr:uid="{B7519F2E-CDA3-414C-82E1-3FDC151B4811}"/>
    <hyperlink ref="P85" r:id="rId1327" display="https://secure.gcmtotalsolutions.com/league/reports/standingsDetails.aspx?golferID=2913&amp;weekNum=15&amp;aID=26" xr:uid="{C1A75249-F940-4E67-96E6-988C2F3E3A81}"/>
    <hyperlink ref="Q85" r:id="rId1328" display="https://secure.gcmtotalsolutions.com/league/reports/standingsDetails.aspx?golferID=2913&amp;weekNum=16&amp;aID=26" xr:uid="{4AD2CF99-DF17-4C8E-96B2-DA757E71C054}"/>
    <hyperlink ref="B86" r:id="rId1329" display="https://secure.gcmtotalsolutions.com/league/reports/standingsDetails.aspx?golferID=2820&amp;weekNum=1&amp;aID=26" xr:uid="{5732849E-8C8B-48DE-A0F2-187DF6A0F7D2}"/>
    <hyperlink ref="C86" r:id="rId1330" display="https://secure.gcmtotalsolutions.com/league/reports/standingsDetails.aspx?golferID=2820&amp;weekNum=2&amp;aID=26" xr:uid="{019AF3D8-7845-4605-99B4-A93D3171ABC1}"/>
    <hyperlink ref="D86" r:id="rId1331" display="https://secure.gcmtotalsolutions.com/league/reports/standingsDetails.aspx?golferID=2820&amp;weekNum=3&amp;aID=26" xr:uid="{763127C0-90C2-4AEC-BC1D-1B5E02ABD630}"/>
    <hyperlink ref="E86" r:id="rId1332" display="https://secure.gcmtotalsolutions.com/league/reports/standingsDetails.aspx?golferID=2820&amp;weekNum=4&amp;aID=26" xr:uid="{0C019015-D214-4B2E-AB90-FA1881E96B83}"/>
    <hyperlink ref="F86" r:id="rId1333" display="https://secure.gcmtotalsolutions.com/league/reports/standingsDetails.aspx?golferID=2820&amp;weekNum=5&amp;aID=26" xr:uid="{38C97732-66DC-4623-B54A-E009417A6C33}"/>
    <hyperlink ref="G86" r:id="rId1334" display="https://secure.gcmtotalsolutions.com/league/reports/standingsDetails.aspx?golferID=2820&amp;weekNum=6&amp;aID=26" xr:uid="{49B31193-476F-4067-B6DF-7B1BEF4340A6}"/>
    <hyperlink ref="H86" r:id="rId1335" display="https://secure.gcmtotalsolutions.com/league/reports/standingsDetails.aspx?golferID=2820&amp;weekNum=7&amp;aID=26" xr:uid="{28A3ABFB-F251-439D-A86E-FE3C9E12AC89}"/>
    <hyperlink ref="I86" r:id="rId1336" display="https://secure.gcmtotalsolutions.com/league/reports/standingsDetails.aspx?golferID=2820&amp;weekNum=8&amp;aID=26" xr:uid="{243A9B11-BE08-4D41-A5FF-F0FC1A775159}"/>
    <hyperlink ref="J86" r:id="rId1337" display="https://secure.gcmtotalsolutions.com/league/reports/standingsDetails.aspx?golferID=2820&amp;weekNum=9&amp;aID=26" xr:uid="{85BA78AE-2776-4125-BF84-081AE658AB20}"/>
    <hyperlink ref="K86" r:id="rId1338" display="https://secure.gcmtotalsolutions.com/league/reports/standingsDetails.aspx?golferID=2820&amp;weekNum=10&amp;aID=26" xr:uid="{8F14F25E-8EAB-41D8-AB99-27F2A5A7CD79}"/>
    <hyperlink ref="L86" r:id="rId1339" display="https://secure.gcmtotalsolutions.com/league/reports/standingsDetails.aspx?golferID=2820&amp;weekNum=11&amp;aID=26" xr:uid="{C5E2EA74-F7A1-4E31-B5D4-D0DCB0D2FDCC}"/>
    <hyperlink ref="M86" r:id="rId1340" display="https://secure.gcmtotalsolutions.com/league/reports/standingsDetails.aspx?golferID=2820&amp;weekNum=12&amp;aID=26" xr:uid="{2671B017-DE54-4D07-8C18-6DB2272174D9}"/>
    <hyperlink ref="N86" r:id="rId1341" display="https://secure.gcmtotalsolutions.com/league/reports/standingsDetails.aspx?golferID=2820&amp;weekNum=13&amp;aID=26" xr:uid="{CB62FD1E-70B1-41F3-B7B4-986F411B2312}"/>
    <hyperlink ref="O86" r:id="rId1342" display="https://secure.gcmtotalsolutions.com/league/reports/standingsDetails.aspx?golferID=2820&amp;weekNum=14&amp;aID=26" xr:uid="{3DAAF10B-CA44-439C-B0EE-57AA9EFD9B7E}"/>
    <hyperlink ref="P86" r:id="rId1343" display="https://secure.gcmtotalsolutions.com/league/reports/standingsDetails.aspx?golferID=2820&amp;weekNum=15&amp;aID=26" xr:uid="{6349D8E8-4232-4BA8-87B5-4843C3327B04}"/>
    <hyperlink ref="Q86" r:id="rId1344" display="https://secure.gcmtotalsolutions.com/league/reports/standingsDetails.aspx?golferID=2820&amp;weekNum=16&amp;aID=26" xr:uid="{302F2DCA-2DEA-43C9-9830-EA5DCB0C6639}"/>
    <hyperlink ref="B87" r:id="rId1345" display="https://secure.gcmtotalsolutions.com/league/reports/standingsDetails.aspx?golferID=2821&amp;weekNum=1&amp;aID=26" xr:uid="{FF7327E7-82B1-4D75-85DC-E81480ABD634}"/>
    <hyperlink ref="C87" r:id="rId1346" display="https://secure.gcmtotalsolutions.com/league/reports/standingsDetails.aspx?golferID=2821&amp;weekNum=2&amp;aID=26" xr:uid="{59483D76-30C0-4F6F-B10F-E62303BA7214}"/>
    <hyperlink ref="D87" r:id="rId1347" display="https://secure.gcmtotalsolutions.com/league/reports/standingsDetails.aspx?golferID=2821&amp;weekNum=3&amp;aID=26" xr:uid="{C058F4D8-51DC-4D40-B013-023B07D386C6}"/>
    <hyperlink ref="E87" r:id="rId1348" display="https://secure.gcmtotalsolutions.com/league/reports/standingsDetails.aspx?golferID=2821&amp;weekNum=4&amp;aID=26" xr:uid="{6B0CEB84-3B0F-48DF-A645-7FDBE019AD30}"/>
    <hyperlink ref="F87" r:id="rId1349" display="https://secure.gcmtotalsolutions.com/league/reports/standingsDetails.aspx?golferID=2821&amp;weekNum=5&amp;aID=26" xr:uid="{E94748AE-915A-47E1-A7CE-4ACB8D79B691}"/>
    <hyperlink ref="G87" r:id="rId1350" display="https://secure.gcmtotalsolutions.com/league/reports/standingsDetails.aspx?golferID=2821&amp;weekNum=6&amp;aID=26" xr:uid="{9DDE15E2-5177-4A36-9668-C02E6DD2B519}"/>
    <hyperlink ref="H87" r:id="rId1351" display="https://secure.gcmtotalsolutions.com/league/reports/standingsDetails.aspx?golferID=2821&amp;weekNum=7&amp;aID=26" xr:uid="{57E976FE-0F76-49C6-B2EF-3F0393AF05A9}"/>
    <hyperlink ref="I87" r:id="rId1352" display="https://secure.gcmtotalsolutions.com/league/reports/standingsDetails.aspx?golferID=2821&amp;weekNum=8&amp;aID=26" xr:uid="{C26B7816-5A99-4624-8C32-A7C6A050E607}"/>
    <hyperlink ref="J87" r:id="rId1353" display="https://secure.gcmtotalsolutions.com/league/reports/standingsDetails.aspx?golferID=2821&amp;weekNum=9&amp;aID=26" xr:uid="{476BAB52-F0BA-4488-B83A-AB7F84FE7ADC}"/>
    <hyperlink ref="K87" r:id="rId1354" display="https://secure.gcmtotalsolutions.com/league/reports/standingsDetails.aspx?golferID=2821&amp;weekNum=10&amp;aID=26" xr:uid="{D11D9629-78DC-44CB-B203-B8D4C8285826}"/>
    <hyperlink ref="L87" r:id="rId1355" display="https://secure.gcmtotalsolutions.com/league/reports/standingsDetails.aspx?golferID=2821&amp;weekNum=11&amp;aID=26" xr:uid="{A40ADA2F-FA68-44B8-BE28-3726EE7C39FA}"/>
    <hyperlink ref="M87" r:id="rId1356" display="https://secure.gcmtotalsolutions.com/league/reports/standingsDetails.aspx?golferID=2821&amp;weekNum=12&amp;aID=26" xr:uid="{CD67824C-01BB-4AAF-A4E1-03B0BE097B41}"/>
    <hyperlink ref="N87" r:id="rId1357" display="https://secure.gcmtotalsolutions.com/league/reports/standingsDetails.aspx?golferID=2821&amp;weekNum=13&amp;aID=26" xr:uid="{ECF06824-EF62-4FCC-B3C0-ED622C71B975}"/>
    <hyperlink ref="O87" r:id="rId1358" display="https://secure.gcmtotalsolutions.com/league/reports/standingsDetails.aspx?golferID=2821&amp;weekNum=14&amp;aID=26" xr:uid="{0C32E346-92E4-47F2-A290-DCFA842C7B06}"/>
    <hyperlink ref="P87" r:id="rId1359" display="https://secure.gcmtotalsolutions.com/league/reports/standingsDetails.aspx?golferID=2821&amp;weekNum=15&amp;aID=26" xr:uid="{0B63889B-CEDB-4522-882C-F50F6A9D7B6C}"/>
    <hyperlink ref="Q87" r:id="rId1360" display="https://secure.gcmtotalsolutions.com/league/reports/standingsDetails.aspx?golferID=2821&amp;weekNum=16&amp;aID=26" xr:uid="{BEA8671F-040C-4E07-AC8D-895BA5A170FD}"/>
    <hyperlink ref="B88" r:id="rId1361" display="https://secure.gcmtotalsolutions.com/league/reports/standingsDetails.aspx?golferID=2822&amp;weekNum=1&amp;aID=26" xr:uid="{A2ABF1CF-7888-4B83-B9C5-18F2E12B7F13}"/>
    <hyperlink ref="C88" r:id="rId1362" display="https://secure.gcmtotalsolutions.com/league/reports/standingsDetails.aspx?golferID=2822&amp;weekNum=2&amp;aID=26" xr:uid="{E3B2EFBD-8929-4B0C-9EC4-BAAB9D25EF77}"/>
    <hyperlink ref="D88" r:id="rId1363" display="https://secure.gcmtotalsolutions.com/league/reports/standingsDetails.aspx?golferID=2822&amp;weekNum=3&amp;aID=26" xr:uid="{E0058498-3F45-4F34-A20F-1E5A1F500AE3}"/>
    <hyperlink ref="E88" r:id="rId1364" display="https://secure.gcmtotalsolutions.com/league/reports/standingsDetails.aspx?golferID=2822&amp;weekNum=4&amp;aID=26" xr:uid="{0467867B-7156-493D-A854-5005F40E8AC0}"/>
    <hyperlink ref="F88" r:id="rId1365" display="https://secure.gcmtotalsolutions.com/league/reports/standingsDetails.aspx?golferID=2822&amp;weekNum=5&amp;aID=26" xr:uid="{BE9BADDD-17FA-4EF5-8EAD-7AC33F4DBAA5}"/>
    <hyperlink ref="G88" r:id="rId1366" display="https://secure.gcmtotalsolutions.com/league/reports/standingsDetails.aspx?golferID=2822&amp;weekNum=6&amp;aID=26" xr:uid="{02EAA2FA-F923-434E-B161-F9892CA0CE50}"/>
    <hyperlink ref="H88" r:id="rId1367" display="https://secure.gcmtotalsolutions.com/league/reports/standingsDetails.aspx?golferID=2822&amp;weekNum=7&amp;aID=26" xr:uid="{4B98F923-82A7-49F8-86D1-D60B638C66BF}"/>
    <hyperlink ref="I88" r:id="rId1368" display="https://secure.gcmtotalsolutions.com/league/reports/standingsDetails.aspx?golferID=2822&amp;weekNum=8&amp;aID=26" xr:uid="{D9F5C399-EB98-4C86-AE4F-FDC1E5F308E6}"/>
    <hyperlink ref="J88" r:id="rId1369" display="https://secure.gcmtotalsolutions.com/league/reports/standingsDetails.aspx?golferID=2822&amp;weekNum=9&amp;aID=26" xr:uid="{3B38CE51-4CED-4D1B-8240-A0F2B2B2F513}"/>
    <hyperlink ref="K88" r:id="rId1370" display="https://secure.gcmtotalsolutions.com/league/reports/standingsDetails.aspx?golferID=2822&amp;weekNum=10&amp;aID=26" xr:uid="{440DE1A1-6E6E-4B87-BCD3-EFF6C2B3C97B}"/>
    <hyperlink ref="L88" r:id="rId1371" display="https://secure.gcmtotalsolutions.com/league/reports/standingsDetails.aspx?golferID=2822&amp;weekNum=11&amp;aID=26" xr:uid="{28B360A1-DA00-430E-930F-B03FE19337C9}"/>
    <hyperlink ref="M88" r:id="rId1372" display="https://secure.gcmtotalsolutions.com/league/reports/standingsDetails.aspx?golferID=2822&amp;weekNum=12&amp;aID=26" xr:uid="{A7BE76E5-14DC-47D7-B45E-EB1B9288ED41}"/>
    <hyperlink ref="N88" r:id="rId1373" display="https://secure.gcmtotalsolutions.com/league/reports/standingsDetails.aspx?golferID=2822&amp;weekNum=13&amp;aID=26" xr:uid="{AB63D319-95E6-4D5F-BA33-3AB18D4358B5}"/>
    <hyperlink ref="O88" r:id="rId1374" display="https://secure.gcmtotalsolutions.com/league/reports/standingsDetails.aspx?golferID=2822&amp;weekNum=14&amp;aID=26" xr:uid="{5A262ADC-73E0-4151-8FE3-96B648E8B58C}"/>
    <hyperlink ref="P88" r:id="rId1375" display="https://secure.gcmtotalsolutions.com/league/reports/standingsDetails.aspx?golferID=2822&amp;weekNum=15&amp;aID=26" xr:uid="{1DDDFD6D-485E-465F-9CBA-452B2EDBD140}"/>
    <hyperlink ref="Q88" r:id="rId1376" display="https://secure.gcmtotalsolutions.com/league/reports/standingsDetails.aspx?golferID=2822&amp;weekNum=16&amp;aID=26" xr:uid="{7360D5C6-D509-44AB-A28E-4964CF7A2D56}"/>
    <hyperlink ref="B89" r:id="rId1377" display="https://secure.gcmtotalsolutions.com/league/reports/standingsDetails.aspx?golferID=2823&amp;weekNum=1&amp;aID=26" xr:uid="{24A82DAD-D09A-43F6-9BA6-C9072E3C470A}"/>
    <hyperlink ref="C89" r:id="rId1378" display="https://secure.gcmtotalsolutions.com/league/reports/standingsDetails.aspx?golferID=2823&amp;weekNum=2&amp;aID=26" xr:uid="{1D1A4CAC-7845-4E4F-B732-4F071EC08AEC}"/>
    <hyperlink ref="D89" r:id="rId1379" display="https://secure.gcmtotalsolutions.com/league/reports/standingsDetails.aspx?golferID=2823&amp;weekNum=3&amp;aID=26" xr:uid="{B4518E9C-BD23-41E4-8488-AC09D125A1B8}"/>
    <hyperlink ref="E89" r:id="rId1380" display="https://secure.gcmtotalsolutions.com/league/reports/standingsDetails.aspx?golferID=2823&amp;weekNum=4&amp;aID=26" xr:uid="{335A1FDE-66BE-49AA-885A-87E65F8400AB}"/>
    <hyperlink ref="F89" r:id="rId1381" display="https://secure.gcmtotalsolutions.com/league/reports/standingsDetails.aspx?golferID=2823&amp;weekNum=5&amp;aID=26" xr:uid="{73702039-6F35-4183-A12A-8A9EFFDCAD11}"/>
    <hyperlink ref="G89" r:id="rId1382" display="https://secure.gcmtotalsolutions.com/league/reports/standingsDetails.aspx?golferID=2823&amp;weekNum=6&amp;aID=26" xr:uid="{2C387228-B3F8-49E3-B4DF-05AD039CC45A}"/>
    <hyperlink ref="H89" r:id="rId1383" display="https://secure.gcmtotalsolutions.com/league/reports/standingsDetails.aspx?golferID=2823&amp;weekNum=7&amp;aID=26" xr:uid="{314A1205-FF1B-4757-B945-EBE762303A2F}"/>
    <hyperlink ref="I89" r:id="rId1384" display="https://secure.gcmtotalsolutions.com/league/reports/standingsDetails.aspx?golferID=2823&amp;weekNum=8&amp;aID=26" xr:uid="{F63D2D9C-3997-45C3-8A3E-4AD15ACBFD6E}"/>
    <hyperlink ref="J89" r:id="rId1385" display="https://secure.gcmtotalsolutions.com/league/reports/standingsDetails.aspx?golferID=2823&amp;weekNum=9&amp;aID=26" xr:uid="{2A25DD6A-B924-4569-B412-951376467BD8}"/>
    <hyperlink ref="K89" r:id="rId1386" display="https://secure.gcmtotalsolutions.com/league/reports/standingsDetails.aspx?golferID=2823&amp;weekNum=10&amp;aID=26" xr:uid="{91736C96-2568-482A-9A9F-B96D24BE4DBD}"/>
    <hyperlink ref="L89" r:id="rId1387" display="https://secure.gcmtotalsolutions.com/league/reports/standingsDetails.aspx?golferID=2823&amp;weekNum=11&amp;aID=26" xr:uid="{2F2A2E5E-F8E0-48B7-A962-CD51656CE687}"/>
    <hyperlink ref="M89" r:id="rId1388" display="https://secure.gcmtotalsolutions.com/league/reports/standingsDetails.aspx?golferID=2823&amp;weekNum=12&amp;aID=26" xr:uid="{D6649C1A-9994-4563-9084-237B492C735A}"/>
    <hyperlink ref="N89" r:id="rId1389" display="https://secure.gcmtotalsolutions.com/league/reports/standingsDetails.aspx?golferID=2823&amp;weekNum=13&amp;aID=26" xr:uid="{15922DFD-2F6E-4E2B-8FBA-2BD243D6631C}"/>
    <hyperlink ref="O89" r:id="rId1390" display="https://secure.gcmtotalsolutions.com/league/reports/standingsDetails.aspx?golferID=2823&amp;weekNum=14&amp;aID=26" xr:uid="{F42BA855-020D-4E25-90DF-51DAF51C4C0D}"/>
    <hyperlink ref="P89" r:id="rId1391" display="https://secure.gcmtotalsolutions.com/league/reports/standingsDetails.aspx?golferID=2823&amp;weekNum=15&amp;aID=26" xr:uid="{2287AAB7-DC68-4CEE-81D0-265AB51B1907}"/>
    <hyperlink ref="Q89" r:id="rId1392" display="https://secure.gcmtotalsolutions.com/league/reports/standingsDetails.aspx?golferID=2823&amp;weekNum=16&amp;aID=26" xr:uid="{F01E0FB8-10A4-4678-9ABD-ACD0862E9B54}"/>
    <hyperlink ref="B90" r:id="rId1393" display="https://secure.gcmtotalsolutions.com/league/reports/standingsDetails.aspx?golferID=2824&amp;weekNum=1&amp;aID=26" xr:uid="{831652A9-1504-4E2E-A139-165954A76EBC}"/>
    <hyperlink ref="C90" r:id="rId1394" display="https://secure.gcmtotalsolutions.com/league/reports/standingsDetails.aspx?golferID=2824&amp;weekNum=2&amp;aID=26" xr:uid="{60BFF1C0-9B46-456E-B6F5-F192AA9E1DCE}"/>
    <hyperlink ref="D90" r:id="rId1395" display="https://secure.gcmtotalsolutions.com/league/reports/standingsDetails.aspx?golferID=2824&amp;weekNum=3&amp;aID=26" xr:uid="{023B6E3E-1F54-4CC9-A6AC-6E02F183EED9}"/>
    <hyperlink ref="E90" r:id="rId1396" display="https://secure.gcmtotalsolutions.com/league/reports/standingsDetails.aspx?golferID=2824&amp;weekNum=4&amp;aID=26" xr:uid="{9B427F38-A99D-4982-9BF3-5DAFF79E47EF}"/>
    <hyperlink ref="F90" r:id="rId1397" display="https://secure.gcmtotalsolutions.com/league/reports/standingsDetails.aspx?golferID=2824&amp;weekNum=5&amp;aID=26" xr:uid="{DBEAE802-7A4C-47C5-9FDE-B6450C4B4B40}"/>
    <hyperlink ref="G90" r:id="rId1398" display="https://secure.gcmtotalsolutions.com/league/reports/standingsDetails.aspx?golferID=2824&amp;weekNum=6&amp;aID=26" xr:uid="{AC77A23B-87CA-4F41-B695-30FD1920E73F}"/>
    <hyperlink ref="H90" r:id="rId1399" display="https://secure.gcmtotalsolutions.com/league/reports/standingsDetails.aspx?golferID=2824&amp;weekNum=7&amp;aID=26" xr:uid="{BE13BBF4-7739-4AE9-93C1-E3394855F523}"/>
    <hyperlink ref="I90" r:id="rId1400" display="https://secure.gcmtotalsolutions.com/league/reports/standingsDetails.aspx?golferID=2824&amp;weekNum=8&amp;aID=26" xr:uid="{141A684E-E014-4C73-973F-E389EF7202A4}"/>
    <hyperlink ref="J90" r:id="rId1401" display="https://secure.gcmtotalsolutions.com/league/reports/standingsDetails.aspx?golferID=2824&amp;weekNum=9&amp;aID=26" xr:uid="{4D4DC204-664B-4F18-B70B-0077A71C788D}"/>
    <hyperlink ref="K90" r:id="rId1402" display="https://secure.gcmtotalsolutions.com/league/reports/standingsDetails.aspx?golferID=2824&amp;weekNum=10&amp;aID=26" xr:uid="{C73DAFEA-36A5-4A7C-A2FF-104566D4CB34}"/>
    <hyperlink ref="L90" r:id="rId1403" display="https://secure.gcmtotalsolutions.com/league/reports/standingsDetails.aspx?golferID=2824&amp;weekNum=11&amp;aID=26" xr:uid="{6303B4F0-32EA-4B1A-9744-1B17867EA887}"/>
    <hyperlink ref="M90" r:id="rId1404" display="https://secure.gcmtotalsolutions.com/league/reports/standingsDetails.aspx?golferID=2824&amp;weekNum=12&amp;aID=26" xr:uid="{20C6C297-244C-45C1-8423-FE945BA5C019}"/>
    <hyperlink ref="N90" r:id="rId1405" display="https://secure.gcmtotalsolutions.com/league/reports/standingsDetails.aspx?golferID=2824&amp;weekNum=13&amp;aID=26" xr:uid="{5CCB398A-8F95-47F2-AB62-75F8A1C0B073}"/>
    <hyperlink ref="O90" r:id="rId1406" display="https://secure.gcmtotalsolutions.com/league/reports/standingsDetails.aspx?golferID=2824&amp;weekNum=14&amp;aID=26" xr:uid="{F477DF74-E2F1-485F-8D36-46290542AA12}"/>
    <hyperlink ref="P90" r:id="rId1407" display="https://secure.gcmtotalsolutions.com/league/reports/standingsDetails.aspx?golferID=2824&amp;weekNum=15&amp;aID=26" xr:uid="{ED74028E-5A39-44DE-82ED-2BDEFA4131B7}"/>
    <hyperlink ref="Q90" r:id="rId1408" display="https://secure.gcmtotalsolutions.com/league/reports/standingsDetails.aspx?golferID=2824&amp;weekNum=16&amp;aID=26" xr:uid="{5610911B-4DCF-4A4E-8DB7-DA3F171E1AB1}"/>
    <hyperlink ref="B91" r:id="rId1409" display="https://secure.gcmtotalsolutions.com/league/reports/standingsDetails.aspx?golferID=2825&amp;weekNum=1&amp;aID=26" xr:uid="{F0A72B44-440F-4F94-BE50-DF5B5A194B44}"/>
    <hyperlink ref="C91" r:id="rId1410" display="https://secure.gcmtotalsolutions.com/league/reports/standingsDetails.aspx?golferID=2825&amp;weekNum=2&amp;aID=26" xr:uid="{5B8203A5-8E73-4D41-A7CF-7632821DBD00}"/>
    <hyperlink ref="D91" r:id="rId1411" display="https://secure.gcmtotalsolutions.com/league/reports/standingsDetails.aspx?golferID=2825&amp;weekNum=3&amp;aID=26" xr:uid="{597732BE-6A0E-4180-A58F-1059BF976F62}"/>
    <hyperlink ref="E91" r:id="rId1412" display="https://secure.gcmtotalsolutions.com/league/reports/standingsDetails.aspx?golferID=2825&amp;weekNum=4&amp;aID=26" xr:uid="{6F461428-6F01-43C8-8104-DC04D4CF451B}"/>
    <hyperlink ref="F91" r:id="rId1413" display="https://secure.gcmtotalsolutions.com/league/reports/standingsDetails.aspx?golferID=2825&amp;weekNum=5&amp;aID=26" xr:uid="{E6589C55-DB46-4F01-AA41-FD34174CB7D3}"/>
    <hyperlink ref="G91" r:id="rId1414" display="https://secure.gcmtotalsolutions.com/league/reports/standingsDetails.aspx?golferID=2825&amp;weekNum=6&amp;aID=26" xr:uid="{1848B0AC-C626-4327-B949-616D5348B64D}"/>
    <hyperlink ref="H91" r:id="rId1415" display="https://secure.gcmtotalsolutions.com/league/reports/standingsDetails.aspx?golferID=2825&amp;weekNum=7&amp;aID=26" xr:uid="{DDB59C54-A2CF-4968-A83B-BA55DE4F9EF2}"/>
    <hyperlink ref="I91" r:id="rId1416" display="https://secure.gcmtotalsolutions.com/league/reports/standingsDetails.aspx?golferID=2825&amp;weekNum=8&amp;aID=26" xr:uid="{CE2A9A21-A0F6-47CC-A5E8-82D8EA4F19C1}"/>
    <hyperlink ref="J91" r:id="rId1417" display="https://secure.gcmtotalsolutions.com/league/reports/standingsDetails.aspx?golferID=2825&amp;weekNum=9&amp;aID=26" xr:uid="{6C55D554-06E7-44DB-8CE6-838331E17238}"/>
    <hyperlink ref="K91" r:id="rId1418" display="https://secure.gcmtotalsolutions.com/league/reports/standingsDetails.aspx?golferID=2825&amp;weekNum=10&amp;aID=26" xr:uid="{4A8D0B54-E77B-4BDD-AFD9-1CBF2820AF96}"/>
    <hyperlink ref="L91" r:id="rId1419" display="https://secure.gcmtotalsolutions.com/league/reports/standingsDetails.aspx?golferID=2825&amp;weekNum=11&amp;aID=26" xr:uid="{D8335055-FB45-4725-9260-2FAF8AD09FF0}"/>
    <hyperlink ref="M91" r:id="rId1420" display="https://secure.gcmtotalsolutions.com/league/reports/standingsDetails.aspx?golferID=2825&amp;weekNum=12&amp;aID=26" xr:uid="{739BBD7C-3A15-4A95-88D6-36CA4BB5FBD3}"/>
    <hyperlink ref="N91" r:id="rId1421" display="https://secure.gcmtotalsolutions.com/league/reports/standingsDetails.aspx?golferID=2825&amp;weekNum=13&amp;aID=26" xr:uid="{AEAB7654-897F-4E63-944E-0B60755F9E4B}"/>
    <hyperlink ref="O91" r:id="rId1422" display="https://secure.gcmtotalsolutions.com/league/reports/standingsDetails.aspx?golferID=2825&amp;weekNum=14&amp;aID=26" xr:uid="{28269600-EDC5-4E3F-ADBD-07A97D58DC5B}"/>
    <hyperlink ref="P91" r:id="rId1423" display="https://secure.gcmtotalsolutions.com/league/reports/standingsDetails.aspx?golferID=2825&amp;weekNum=15&amp;aID=26" xr:uid="{577EB3CE-6511-476E-93AC-5A0AF0BA290B}"/>
    <hyperlink ref="Q91" r:id="rId1424" display="https://secure.gcmtotalsolutions.com/league/reports/standingsDetails.aspx?golferID=2825&amp;weekNum=16&amp;aID=26" xr:uid="{883BA10D-DCD7-46F1-A876-6C508DE7BF09}"/>
    <hyperlink ref="B92" r:id="rId1425" display="https://secure.gcmtotalsolutions.com/league/reports/standingsDetails.aspx?golferID=2826&amp;weekNum=1&amp;aID=26" xr:uid="{7A7CE62A-063B-41AF-BCD8-E08CEFD78EE3}"/>
    <hyperlink ref="C92" r:id="rId1426" display="https://secure.gcmtotalsolutions.com/league/reports/standingsDetails.aspx?golferID=2826&amp;weekNum=2&amp;aID=26" xr:uid="{F6A61EE9-022D-4958-91BA-FB2F2EFFF9B0}"/>
    <hyperlink ref="D92" r:id="rId1427" display="https://secure.gcmtotalsolutions.com/league/reports/standingsDetails.aspx?golferID=2826&amp;weekNum=3&amp;aID=26" xr:uid="{5C782AD1-D2DD-4914-BF25-11E548383172}"/>
    <hyperlink ref="E92" r:id="rId1428" display="https://secure.gcmtotalsolutions.com/league/reports/standingsDetails.aspx?golferID=2826&amp;weekNum=4&amp;aID=26" xr:uid="{5AC18B09-27BA-4393-8014-2A97BF48C4E0}"/>
    <hyperlink ref="F92" r:id="rId1429" display="https://secure.gcmtotalsolutions.com/league/reports/standingsDetails.aspx?golferID=2826&amp;weekNum=5&amp;aID=26" xr:uid="{4F3A17D7-BDAE-4B64-85FF-EDCCAE63DF25}"/>
    <hyperlink ref="G92" r:id="rId1430" display="https://secure.gcmtotalsolutions.com/league/reports/standingsDetails.aspx?golferID=2826&amp;weekNum=6&amp;aID=26" xr:uid="{E9291983-9512-40B0-BEAB-1B36A261CD47}"/>
    <hyperlink ref="H92" r:id="rId1431" display="https://secure.gcmtotalsolutions.com/league/reports/standingsDetails.aspx?golferID=2826&amp;weekNum=7&amp;aID=26" xr:uid="{B65BAA4F-D335-4848-A300-F98D0CF4B543}"/>
    <hyperlink ref="I92" r:id="rId1432" display="https://secure.gcmtotalsolutions.com/league/reports/standingsDetails.aspx?golferID=2826&amp;weekNum=8&amp;aID=26" xr:uid="{A98420A9-D63D-44B1-80F0-E4B00CE23E4F}"/>
    <hyperlink ref="J92" r:id="rId1433" display="https://secure.gcmtotalsolutions.com/league/reports/standingsDetails.aspx?golferID=2826&amp;weekNum=9&amp;aID=26" xr:uid="{D8BEBC79-BF6F-4343-9380-4DE61A2BE7C6}"/>
    <hyperlink ref="K92" r:id="rId1434" display="https://secure.gcmtotalsolutions.com/league/reports/standingsDetails.aspx?golferID=2826&amp;weekNum=10&amp;aID=26" xr:uid="{628A21C1-CB81-4708-B262-010D82833668}"/>
    <hyperlink ref="L92" r:id="rId1435" display="https://secure.gcmtotalsolutions.com/league/reports/standingsDetails.aspx?golferID=2826&amp;weekNum=11&amp;aID=26" xr:uid="{C8228FA9-605C-46D3-BE37-209CF3D45DA5}"/>
    <hyperlink ref="M92" r:id="rId1436" display="https://secure.gcmtotalsolutions.com/league/reports/standingsDetails.aspx?golferID=2826&amp;weekNum=12&amp;aID=26" xr:uid="{E8C261A7-12A5-4AD8-8FCD-2CE442540C95}"/>
    <hyperlink ref="N92" r:id="rId1437" display="https://secure.gcmtotalsolutions.com/league/reports/standingsDetails.aspx?golferID=2826&amp;weekNum=13&amp;aID=26" xr:uid="{9D14CCA7-73A7-4606-932C-CAEA4F5FD82D}"/>
    <hyperlink ref="O92" r:id="rId1438" display="https://secure.gcmtotalsolutions.com/league/reports/standingsDetails.aspx?golferID=2826&amp;weekNum=14&amp;aID=26" xr:uid="{5082B058-7C9C-4B10-AADC-E9B178D9997B}"/>
    <hyperlink ref="P92" r:id="rId1439" display="https://secure.gcmtotalsolutions.com/league/reports/standingsDetails.aspx?golferID=2826&amp;weekNum=15&amp;aID=26" xr:uid="{99B2B38E-355F-498C-B963-2D6ED8D5B26C}"/>
    <hyperlink ref="Q92" r:id="rId1440" display="https://secure.gcmtotalsolutions.com/league/reports/standingsDetails.aspx?golferID=2826&amp;weekNum=16&amp;aID=26" xr:uid="{F45FFCFC-6238-42B1-995D-5C2E8F940AAB}"/>
    <hyperlink ref="B93" r:id="rId1441" display="https://secure.gcmtotalsolutions.com/league/reports/standingsDetails.aspx?golferID=2827&amp;weekNum=1&amp;aID=26" xr:uid="{10857D19-AAA7-465F-A18D-B2D763EA321E}"/>
    <hyperlink ref="C93" r:id="rId1442" display="https://secure.gcmtotalsolutions.com/league/reports/standingsDetails.aspx?golferID=2827&amp;weekNum=2&amp;aID=26" xr:uid="{1F70D619-A027-4485-8910-E09FB6442C5C}"/>
    <hyperlink ref="D93" r:id="rId1443" display="https://secure.gcmtotalsolutions.com/league/reports/standingsDetails.aspx?golferID=2827&amp;weekNum=3&amp;aID=26" xr:uid="{08EC1E76-C4BE-453A-9459-0EE7CC7C5472}"/>
    <hyperlink ref="E93" r:id="rId1444" display="https://secure.gcmtotalsolutions.com/league/reports/standingsDetails.aspx?golferID=2827&amp;weekNum=4&amp;aID=26" xr:uid="{E3A70136-C8F6-450C-A94F-D1AD829AAA88}"/>
    <hyperlink ref="F93" r:id="rId1445" display="https://secure.gcmtotalsolutions.com/league/reports/standingsDetails.aspx?golferID=2827&amp;weekNum=5&amp;aID=26" xr:uid="{CA518E0C-CA88-4183-A25F-FDFE48B76022}"/>
    <hyperlink ref="G93" r:id="rId1446" display="https://secure.gcmtotalsolutions.com/league/reports/standingsDetails.aspx?golferID=2827&amp;weekNum=6&amp;aID=26" xr:uid="{E8ED7914-C387-4791-8FA1-C365181CE025}"/>
    <hyperlink ref="H93" r:id="rId1447" display="https://secure.gcmtotalsolutions.com/league/reports/standingsDetails.aspx?golferID=2827&amp;weekNum=7&amp;aID=26" xr:uid="{73171316-BF9C-4ED7-B430-2C50DC800BC0}"/>
    <hyperlink ref="I93" r:id="rId1448" display="https://secure.gcmtotalsolutions.com/league/reports/standingsDetails.aspx?golferID=2827&amp;weekNum=8&amp;aID=26" xr:uid="{1E4ACDD0-14AC-43E3-AF9C-0C410D26BBA4}"/>
    <hyperlink ref="J93" r:id="rId1449" display="https://secure.gcmtotalsolutions.com/league/reports/standingsDetails.aspx?golferID=2827&amp;weekNum=9&amp;aID=26" xr:uid="{ECC1E4D1-F2BB-41C6-8C5B-B506B7505CED}"/>
    <hyperlink ref="K93" r:id="rId1450" display="https://secure.gcmtotalsolutions.com/league/reports/standingsDetails.aspx?golferID=2827&amp;weekNum=10&amp;aID=26" xr:uid="{AB5C2E2E-3258-4509-93E3-7ACE9C7937C5}"/>
    <hyperlink ref="L93" r:id="rId1451" display="https://secure.gcmtotalsolutions.com/league/reports/standingsDetails.aspx?golferID=2827&amp;weekNum=11&amp;aID=26" xr:uid="{D351BF3D-F4D1-4E53-B898-83B5D34F894B}"/>
    <hyperlink ref="M93" r:id="rId1452" display="https://secure.gcmtotalsolutions.com/league/reports/standingsDetails.aspx?golferID=2827&amp;weekNum=12&amp;aID=26" xr:uid="{ACE6CABD-6CA5-429E-B4EE-052972AE7D0F}"/>
    <hyperlink ref="N93" r:id="rId1453" display="https://secure.gcmtotalsolutions.com/league/reports/standingsDetails.aspx?golferID=2827&amp;weekNum=13&amp;aID=26" xr:uid="{3F714839-B8FC-4F5C-A634-FA2FF166FE0D}"/>
    <hyperlink ref="O93" r:id="rId1454" display="https://secure.gcmtotalsolutions.com/league/reports/standingsDetails.aspx?golferID=2827&amp;weekNum=14&amp;aID=26" xr:uid="{9F0F6531-8214-447A-8BF8-E7F5BB0EC165}"/>
    <hyperlink ref="P93" r:id="rId1455" display="https://secure.gcmtotalsolutions.com/league/reports/standingsDetails.aspx?golferID=2827&amp;weekNum=15&amp;aID=26" xr:uid="{55F13F80-E2D5-47FD-BAF5-108024D18010}"/>
    <hyperlink ref="Q93" r:id="rId1456" display="https://secure.gcmtotalsolutions.com/league/reports/standingsDetails.aspx?golferID=2827&amp;weekNum=16&amp;aID=26" xr:uid="{BC3606E1-0907-44E4-898A-83E56F1685B6}"/>
    <hyperlink ref="B94" r:id="rId1457" display="https://secure.gcmtotalsolutions.com/league/reports/standingsDetails.aspx?golferID=2828&amp;weekNum=1&amp;aID=26" xr:uid="{C96FB100-FF24-4897-AE91-E26F786E6D95}"/>
    <hyperlink ref="C94" r:id="rId1458" display="https://secure.gcmtotalsolutions.com/league/reports/standingsDetails.aspx?golferID=2828&amp;weekNum=2&amp;aID=26" xr:uid="{8743B5E6-7C71-47E6-AE5F-48B3A34F96B4}"/>
    <hyperlink ref="D94" r:id="rId1459" display="https://secure.gcmtotalsolutions.com/league/reports/standingsDetails.aspx?golferID=2828&amp;weekNum=3&amp;aID=26" xr:uid="{45E543A3-A784-48CD-8ADA-9D09C3034B9E}"/>
    <hyperlink ref="E94" r:id="rId1460" display="https://secure.gcmtotalsolutions.com/league/reports/standingsDetails.aspx?golferID=2828&amp;weekNum=4&amp;aID=26" xr:uid="{B105748E-01BD-4C02-8F4D-4D0D5621E8C6}"/>
    <hyperlink ref="F94" r:id="rId1461" display="https://secure.gcmtotalsolutions.com/league/reports/standingsDetails.aspx?golferID=2828&amp;weekNum=5&amp;aID=26" xr:uid="{8EE91239-884A-427A-9555-E4F13352C790}"/>
    <hyperlink ref="G94" r:id="rId1462" display="https://secure.gcmtotalsolutions.com/league/reports/standingsDetails.aspx?golferID=2828&amp;weekNum=6&amp;aID=26" xr:uid="{A499E9E2-AB25-49AA-9B1E-7AE96A826E16}"/>
    <hyperlink ref="H94" r:id="rId1463" display="https://secure.gcmtotalsolutions.com/league/reports/standingsDetails.aspx?golferID=2828&amp;weekNum=7&amp;aID=26" xr:uid="{99FC17D7-1290-4C5C-8C51-552E2849258A}"/>
    <hyperlink ref="I94" r:id="rId1464" display="https://secure.gcmtotalsolutions.com/league/reports/standingsDetails.aspx?golferID=2828&amp;weekNum=8&amp;aID=26" xr:uid="{F968E056-9677-4BD7-B99F-EF3E2DFD5AA2}"/>
    <hyperlink ref="J94" r:id="rId1465" display="https://secure.gcmtotalsolutions.com/league/reports/standingsDetails.aspx?golferID=2828&amp;weekNum=9&amp;aID=26" xr:uid="{B33F8BCC-C257-4EEE-A326-F3F47267B16E}"/>
    <hyperlink ref="K94" r:id="rId1466" display="https://secure.gcmtotalsolutions.com/league/reports/standingsDetails.aspx?golferID=2828&amp;weekNum=10&amp;aID=26" xr:uid="{BE03A238-3FC4-41C7-AE63-C26D03C8DEB5}"/>
    <hyperlink ref="L94" r:id="rId1467" display="https://secure.gcmtotalsolutions.com/league/reports/standingsDetails.aspx?golferID=2828&amp;weekNum=11&amp;aID=26" xr:uid="{7344EC4B-98A9-46B2-B586-AC68AAA293DB}"/>
    <hyperlink ref="M94" r:id="rId1468" display="https://secure.gcmtotalsolutions.com/league/reports/standingsDetails.aspx?golferID=2828&amp;weekNum=12&amp;aID=26" xr:uid="{64092AF3-A85C-4E20-BB4F-5E0CEF4AAA23}"/>
    <hyperlink ref="N94" r:id="rId1469" display="https://secure.gcmtotalsolutions.com/league/reports/standingsDetails.aspx?golferID=2828&amp;weekNum=13&amp;aID=26" xr:uid="{25C63869-6E4E-454A-B3AF-3C1FEB179704}"/>
    <hyperlink ref="O94" r:id="rId1470" display="https://secure.gcmtotalsolutions.com/league/reports/standingsDetails.aspx?golferID=2828&amp;weekNum=14&amp;aID=26" xr:uid="{5F8F348B-1388-4031-BC1C-FD64CE445491}"/>
    <hyperlink ref="P94" r:id="rId1471" display="https://secure.gcmtotalsolutions.com/league/reports/standingsDetails.aspx?golferID=2828&amp;weekNum=15&amp;aID=26" xr:uid="{6AE19BF0-75C0-4597-A347-45BFA64B3CEB}"/>
    <hyperlink ref="Q94" r:id="rId1472" display="https://secure.gcmtotalsolutions.com/league/reports/standingsDetails.aspx?golferID=2828&amp;weekNum=16&amp;aID=26" xr:uid="{6DD4D4D5-E851-4DE3-B5D8-573F429B05E5}"/>
    <hyperlink ref="B95" r:id="rId1473" display="https://secure.gcmtotalsolutions.com/league/reports/standingsDetails.aspx?golferID=2829&amp;weekNum=1&amp;aID=26" xr:uid="{A5096566-8C3B-403F-8698-6EC3BE600452}"/>
    <hyperlink ref="C95" r:id="rId1474" display="https://secure.gcmtotalsolutions.com/league/reports/standingsDetails.aspx?golferID=2829&amp;weekNum=2&amp;aID=26" xr:uid="{F129889B-B352-4AA6-9A87-475BBA67DE17}"/>
    <hyperlink ref="D95" r:id="rId1475" display="https://secure.gcmtotalsolutions.com/league/reports/standingsDetails.aspx?golferID=2829&amp;weekNum=3&amp;aID=26" xr:uid="{3069E79C-A486-4588-B360-669FA13FE624}"/>
    <hyperlink ref="E95" r:id="rId1476" display="https://secure.gcmtotalsolutions.com/league/reports/standingsDetails.aspx?golferID=2829&amp;weekNum=4&amp;aID=26" xr:uid="{C54AC06D-0AF0-45AB-BE0E-D1C17DF5B9DE}"/>
    <hyperlink ref="F95" r:id="rId1477" display="https://secure.gcmtotalsolutions.com/league/reports/standingsDetails.aspx?golferID=2829&amp;weekNum=5&amp;aID=26" xr:uid="{9332A463-1BE2-4C2B-9621-3787F989F3E0}"/>
    <hyperlink ref="G95" r:id="rId1478" display="https://secure.gcmtotalsolutions.com/league/reports/standingsDetails.aspx?golferID=2829&amp;weekNum=6&amp;aID=26" xr:uid="{3BED83E1-36D2-41A2-9EF8-6F4BEB94BE29}"/>
    <hyperlink ref="H95" r:id="rId1479" display="https://secure.gcmtotalsolutions.com/league/reports/standingsDetails.aspx?golferID=2829&amp;weekNum=7&amp;aID=26" xr:uid="{D9335B08-304F-4BB9-A42E-5D6493563E97}"/>
    <hyperlink ref="I95" r:id="rId1480" display="https://secure.gcmtotalsolutions.com/league/reports/standingsDetails.aspx?golferID=2829&amp;weekNum=8&amp;aID=26" xr:uid="{B05C8A3C-DB3E-47F0-B416-E7BF041958AE}"/>
    <hyperlink ref="J95" r:id="rId1481" display="https://secure.gcmtotalsolutions.com/league/reports/standingsDetails.aspx?golferID=2829&amp;weekNum=9&amp;aID=26" xr:uid="{ACC3C4B8-F1B6-4715-A497-6EBAC4E4FB54}"/>
    <hyperlink ref="K95" r:id="rId1482" display="https://secure.gcmtotalsolutions.com/league/reports/standingsDetails.aspx?golferID=2829&amp;weekNum=10&amp;aID=26" xr:uid="{EC4542F9-6BCB-495F-A85A-5BCBCD8DBE4D}"/>
    <hyperlink ref="L95" r:id="rId1483" display="https://secure.gcmtotalsolutions.com/league/reports/standingsDetails.aspx?golferID=2829&amp;weekNum=11&amp;aID=26" xr:uid="{76E198D5-EF72-4039-83F8-71ECA9332014}"/>
    <hyperlink ref="M95" r:id="rId1484" display="https://secure.gcmtotalsolutions.com/league/reports/standingsDetails.aspx?golferID=2829&amp;weekNum=12&amp;aID=26" xr:uid="{0022171E-87FA-4716-AB08-9CA067BB6A81}"/>
    <hyperlink ref="N95" r:id="rId1485" display="https://secure.gcmtotalsolutions.com/league/reports/standingsDetails.aspx?golferID=2829&amp;weekNum=13&amp;aID=26" xr:uid="{899F75C7-19CA-47AF-8433-DEC0C9216107}"/>
    <hyperlink ref="O95" r:id="rId1486" display="https://secure.gcmtotalsolutions.com/league/reports/standingsDetails.aspx?golferID=2829&amp;weekNum=14&amp;aID=26" xr:uid="{1431EB02-C412-4CFD-BA6D-FABBB63128BD}"/>
    <hyperlink ref="P95" r:id="rId1487" display="https://secure.gcmtotalsolutions.com/league/reports/standingsDetails.aspx?golferID=2829&amp;weekNum=15&amp;aID=26" xr:uid="{62B5DBE1-84FC-456D-9F60-E87F016FD73B}"/>
    <hyperlink ref="Q95" r:id="rId1488" display="https://secure.gcmtotalsolutions.com/league/reports/standingsDetails.aspx?golferID=2829&amp;weekNum=16&amp;aID=26" xr:uid="{85893C19-8AF1-4ACE-936B-E28D6F2D9600}"/>
    <hyperlink ref="B96" r:id="rId1489" display="https://secure.gcmtotalsolutions.com/league/reports/standingsDetails.aspx?golferID=2830&amp;weekNum=1&amp;aID=26" xr:uid="{2C3AAF7C-BEB1-4F41-BC43-33A558CE3069}"/>
    <hyperlink ref="C96" r:id="rId1490" display="https://secure.gcmtotalsolutions.com/league/reports/standingsDetails.aspx?golferID=2830&amp;weekNum=2&amp;aID=26" xr:uid="{2CA8A7BC-2E30-40E3-ABE4-55A6286474FB}"/>
    <hyperlink ref="D96" r:id="rId1491" display="https://secure.gcmtotalsolutions.com/league/reports/standingsDetails.aspx?golferID=2830&amp;weekNum=3&amp;aID=26" xr:uid="{F458CDEF-8EC1-4413-84D9-0FEDE564462B}"/>
    <hyperlink ref="E96" r:id="rId1492" display="https://secure.gcmtotalsolutions.com/league/reports/standingsDetails.aspx?golferID=2830&amp;weekNum=4&amp;aID=26" xr:uid="{6ACD85B0-DB65-4391-90AD-E0DE392A692C}"/>
    <hyperlink ref="F96" r:id="rId1493" display="https://secure.gcmtotalsolutions.com/league/reports/standingsDetails.aspx?golferID=2830&amp;weekNum=5&amp;aID=26" xr:uid="{9AABD587-6EEF-4A0C-BA10-3E8B6EA6F79D}"/>
    <hyperlink ref="G96" r:id="rId1494" display="https://secure.gcmtotalsolutions.com/league/reports/standingsDetails.aspx?golferID=2830&amp;weekNum=6&amp;aID=26" xr:uid="{B1004F37-A654-4A93-9C72-B2E2812A8873}"/>
    <hyperlink ref="H96" r:id="rId1495" display="https://secure.gcmtotalsolutions.com/league/reports/standingsDetails.aspx?golferID=2830&amp;weekNum=7&amp;aID=26" xr:uid="{F55C7F64-9B73-49BF-92BD-AD91D673C030}"/>
    <hyperlink ref="I96" r:id="rId1496" display="https://secure.gcmtotalsolutions.com/league/reports/standingsDetails.aspx?golferID=2830&amp;weekNum=8&amp;aID=26" xr:uid="{C2467EA5-1A0F-4832-A71F-CE2DB8689374}"/>
    <hyperlink ref="J96" r:id="rId1497" display="https://secure.gcmtotalsolutions.com/league/reports/standingsDetails.aspx?golferID=2830&amp;weekNum=9&amp;aID=26" xr:uid="{E84A2D41-6868-49A1-8915-80F96D1695E1}"/>
    <hyperlink ref="K96" r:id="rId1498" display="https://secure.gcmtotalsolutions.com/league/reports/standingsDetails.aspx?golferID=2830&amp;weekNum=10&amp;aID=26" xr:uid="{867C6618-2692-4B9C-A029-10157C82D10B}"/>
    <hyperlink ref="L96" r:id="rId1499" display="https://secure.gcmtotalsolutions.com/league/reports/standingsDetails.aspx?golferID=2830&amp;weekNum=11&amp;aID=26" xr:uid="{FBB3B8FD-0C01-4714-BB9E-771345AFE77C}"/>
    <hyperlink ref="M96" r:id="rId1500" display="https://secure.gcmtotalsolutions.com/league/reports/standingsDetails.aspx?golferID=2830&amp;weekNum=12&amp;aID=26" xr:uid="{DEAE42BF-48DE-4B16-A048-B9B6D4F005B6}"/>
    <hyperlink ref="N96" r:id="rId1501" display="https://secure.gcmtotalsolutions.com/league/reports/standingsDetails.aspx?golferID=2830&amp;weekNum=13&amp;aID=26" xr:uid="{ABF565EA-77FE-4D61-AC87-B8AC234B8BF3}"/>
    <hyperlink ref="O96" r:id="rId1502" display="https://secure.gcmtotalsolutions.com/league/reports/standingsDetails.aspx?golferID=2830&amp;weekNum=14&amp;aID=26" xr:uid="{01330E69-E6D7-41CE-B1C3-088FBBB5CAFB}"/>
    <hyperlink ref="P96" r:id="rId1503" display="https://secure.gcmtotalsolutions.com/league/reports/standingsDetails.aspx?golferID=2830&amp;weekNum=15&amp;aID=26" xr:uid="{35211B4E-6F01-4B76-94FA-438EF6510A91}"/>
    <hyperlink ref="Q96" r:id="rId1504" display="https://secure.gcmtotalsolutions.com/league/reports/standingsDetails.aspx?golferID=2830&amp;weekNum=16&amp;aID=26" xr:uid="{D3D92364-205E-44F7-A1FD-A8158D7723D5}"/>
    <hyperlink ref="B97" r:id="rId1505" display="https://secure.gcmtotalsolutions.com/league/reports/standingsDetails.aspx?golferID=2831&amp;weekNum=1&amp;aID=26" xr:uid="{88B32E51-77A4-499E-A857-41B6B0A89842}"/>
    <hyperlink ref="C97" r:id="rId1506" display="https://secure.gcmtotalsolutions.com/league/reports/standingsDetails.aspx?golferID=2831&amp;weekNum=2&amp;aID=26" xr:uid="{FBC6C3D0-ECC4-4377-BC59-AB5788407432}"/>
    <hyperlink ref="D97" r:id="rId1507" display="https://secure.gcmtotalsolutions.com/league/reports/standingsDetails.aspx?golferID=2831&amp;weekNum=3&amp;aID=26" xr:uid="{3DE92E6C-7624-4083-9038-C254EBCF41A2}"/>
    <hyperlink ref="E97" r:id="rId1508" display="https://secure.gcmtotalsolutions.com/league/reports/standingsDetails.aspx?golferID=2831&amp;weekNum=4&amp;aID=26" xr:uid="{E38B4662-2F08-41B2-AA12-3BE2268070BF}"/>
    <hyperlink ref="F97" r:id="rId1509" display="https://secure.gcmtotalsolutions.com/league/reports/standingsDetails.aspx?golferID=2831&amp;weekNum=5&amp;aID=26" xr:uid="{6B80572A-2118-425E-AC37-27BCA8C46442}"/>
    <hyperlink ref="G97" r:id="rId1510" display="https://secure.gcmtotalsolutions.com/league/reports/standingsDetails.aspx?golferID=2831&amp;weekNum=6&amp;aID=26" xr:uid="{759A4E80-D6E6-45EE-8918-90F522A1471B}"/>
    <hyperlink ref="H97" r:id="rId1511" display="https://secure.gcmtotalsolutions.com/league/reports/standingsDetails.aspx?golferID=2831&amp;weekNum=7&amp;aID=26" xr:uid="{D45AF96F-CF3A-46D3-8F5C-B5DC5678D90D}"/>
    <hyperlink ref="I97" r:id="rId1512" display="https://secure.gcmtotalsolutions.com/league/reports/standingsDetails.aspx?golferID=2831&amp;weekNum=8&amp;aID=26" xr:uid="{72800A8A-27B3-4D8B-983F-2AF01843A48A}"/>
    <hyperlink ref="J97" r:id="rId1513" display="https://secure.gcmtotalsolutions.com/league/reports/standingsDetails.aspx?golferID=2831&amp;weekNum=9&amp;aID=26" xr:uid="{2E1A9E9C-6EEE-487E-AA07-083F60137DDC}"/>
    <hyperlink ref="K97" r:id="rId1514" display="https://secure.gcmtotalsolutions.com/league/reports/standingsDetails.aspx?golferID=2831&amp;weekNum=10&amp;aID=26" xr:uid="{1E9C3C59-9C1B-4AC9-9525-FF83F1C52D60}"/>
    <hyperlink ref="L97" r:id="rId1515" display="https://secure.gcmtotalsolutions.com/league/reports/standingsDetails.aspx?golferID=2831&amp;weekNum=11&amp;aID=26" xr:uid="{338AEE70-432E-4DEB-BA4B-340EBE457C7A}"/>
    <hyperlink ref="M97" r:id="rId1516" display="https://secure.gcmtotalsolutions.com/league/reports/standingsDetails.aspx?golferID=2831&amp;weekNum=12&amp;aID=26" xr:uid="{E2CDD6DF-FA9B-453A-A607-925B260273CE}"/>
    <hyperlink ref="N97" r:id="rId1517" display="https://secure.gcmtotalsolutions.com/league/reports/standingsDetails.aspx?golferID=2831&amp;weekNum=13&amp;aID=26" xr:uid="{B58619FE-03EE-47C1-AC7B-DAF865F1023D}"/>
    <hyperlink ref="O97" r:id="rId1518" display="https://secure.gcmtotalsolutions.com/league/reports/standingsDetails.aspx?golferID=2831&amp;weekNum=14&amp;aID=26" xr:uid="{5C7194D7-AAE3-4D4E-859A-535C760CDAC3}"/>
    <hyperlink ref="P97" r:id="rId1519" display="https://secure.gcmtotalsolutions.com/league/reports/standingsDetails.aspx?golferID=2831&amp;weekNum=15&amp;aID=26" xr:uid="{AD7AC86B-E850-4C82-AEF4-ADB2AAB08135}"/>
    <hyperlink ref="Q97" r:id="rId1520" display="https://secure.gcmtotalsolutions.com/league/reports/standingsDetails.aspx?golferID=2831&amp;weekNum=16&amp;aID=26" xr:uid="{6660425A-630F-4E6A-873E-9E03D79B3E8D}"/>
    <hyperlink ref="B98" r:id="rId1521" display="https://secure.gcmtotalsolutions.com/league/reports/standingsDetails.aspx?golferID=2832&amp;weekNum=1&amp;aID=26" xr:uid="{B34B22DB-0C71-4298-BA4D-D86D5751EDF8}"/>
    <hyperlink ref="C98" r:id="rId1522" display="https://secure.gcmtotalsolutions.com/league/reports/standingsDetails.aspx?golferID=2832&amp;weekNum=2&amp;aID=26" xr:uid="{A2686C3D-4ADE-4CFF-9B6E-198EBA1D63A6}"/>
    <hyperlink ref="D98" r:id="rId1523" display="https://secure.gcmtotalsolutions.com/league/reports/standingsDetails.aspx?golferID=2832&amp;weekNum=3&amp;aID=26" xr:uid="{E62B730D-7C0E-4C21-A6D6-C019963EA30F}"/>
    <hyperlink ref="E98" r:id="rId1524" display="https://secure.gcmtotalsolutions.com/league/reports/standingsDetails.aspx?golferID=2832&amp;weekNum=4&amp;aID=26" xr:uid="{A4F45A30-A8AC-41F9-A3D6-BA32A9C9C11E}"/>
    <hyperlink ref="F98" r:id="rId1525" display="https://secure.gcmtotalsolutions.com/league/reports/standingsDetails.aspx?golferID=2832&amp;weekNum=5&amp;aID=26" xr:uid="{8DA65FBC-202A-4888-A872-EE7251EFDA85}"/>
    <hyperlink ref="G98" r:id="rId1526" display="https://secure.gcmtotalsolutions.com/league/reports/standingsDetails.aspx?golferID=2832&amp;weekNum=6&amp;aID=26" xr:uid="{1CBEE40A-0098-4524-96CE-467A1C473D78}"/>
    <hyperlink ref="H98" r:id="rId1527" display="https://secure.gcmtotalsolutions.com/league/reports/standingsDetails.aspx?golferID=2832&amp;weekNum=7&amp;aID=26" xr:uid="{3311A0CB-577E-46B9-8597-C635B1A6B996}"/>
    <hyperlink ref="I98" r:id="rId1528" display="https://secure.gcmtotalsolutions.com/league/reports/standingsDetails.aspx?golferID=2832&amp;weekNum=8&amp;aID=26" xr:uid="{B1CBF2D5-C9A4-49A8-8923-72DF25EFAD98}"/>
    <hyperlink ref="J98" r:id="rId1529" display="https://secure.gcmtotalsolutions.com/league/reports/standingsDetails.aspx?golferID=2832&amp;weekNum=9&amp;aID=26" xr:uid="{D239578E-7AB0-4D21-BF82-1E0A51144C2B}"/>
    <hyperlink ref="K98" r:id="rId1530" display="https://secure.gcmtotalsolutions.com/league/reports/standingsDetails.aspx?golferID=2832&amp;weekNum=10&amp;aID=26" xr:uid="{1CB41D66-2159-4714-9820-817512ABAAB2}"/>
    <hyperlink ref="L98" r:id="rId1531" display="https://secure.gcmtotalsolutions.com/league/reports/standingsDetails.aspx?golferID=2832&amp;weekNum=11&amp;aID=26" xr:uid="{CA41F413-CCFF-4054-8CC9-6EB0E3A5AA3C}"/>
    <hyperlink ref="M98" r:id="rId1532" display="https://secure.gcmtotalsolutions.com/league/reports/standingsDetails.aspx?golferID=2832&amp;weekNum=12&amp;aID=26" xr:uid="{4EE36A31-D381-42E3-A79D-DCA1D9372DCC}"/>
    <hyperlink ref="N98" r:id="rId1533" display="https://secure.gcmtotalsolutions.com/league/reports/standingsDetails.aspx?golferID=2832&amp;weekNum=13&amp;aID=26" xr:uid="{884102F1-067E-40B0-A18A-4828E24D065E}"/>
    <hyperlink ref="O98" r:id="rId1534" display="https://secure.gcmtotalsolutions.com/league/reports/standingsDetails.aspx?golferID=2832&amp;weekNum=14&amp;aID=26" xr:uid="{0DD89646-1573-4ECB-A19D-2ADDFA120701}"/>
    <hyperlink ref="P98" r:id="rId1535" display="https://secure.gcmtotalsolutions.com/league/reports/standingsDetails.aspx?golferID=2832&amp;weekNum=15&amp;aID=26" xr:uid="{A07BB71E-8736-4E01-A394-E4067D47988C}"/>
    <hyperlink ref="Q98" r:id="rId1536" display="https://secure.gcmtotalsolutions.com/league/reports/standingsDetails.aspx?golferID=2832&amp;weekNum=16&amp;aID=26" xr:uid="{D6FA2458-90E5-441C-9547-475436118166}"/>
    <hyperlink ref="B99" r:id="rId1537" display="https://secure.gcmtotalsolutions.com/league/reports/standingsDetails.aspx?golferID=2833&amp;weekNum=1&amp;aID=26" xr:uid="{B834C187-EF2C-4F13-B262-501A382134BD}"/>
    <hyperlink ref="C99" r:id="rId1538" display="https://secure.gcmtotalsolutions.com/league/reports/standingsDetails.aspx?golferID=2833&amp;weekNum=2&amp;aID=26" xr:uid="{4EF06B99-8A97-4216-AD4E-25C087630BA7}"/>
    <hyperlink ref="D99" r:id="rId1539" display="https://secure.gcmtotalsolutions.com/league/reports/standingsDetails.aspx?golferID=2833&amp;weekNum=3&amp;aID=26" xr:uid="{796225D3-1103-4A2F-B1BA-3D78EB865070}"/>
    <hyperlink ref="E99" r:id="rId1540" display="https://secure.gcmtotalsolutions.com/league/reports/standingsDetails.aspx?golferID=2833&amp;weekNum=4&amp;aID=26" xr:uid="{9967FDB0-7841-4AE0-BDFB-FE159440B188}"/>
    <hyperlink ref="F99" r:id="rId1541" display="https://secure.gcmtotalsolutions.com/league/reports/standingsDetails.aspx?golferID=2833&amp;weekNum=5&amp;aID=26" xr:uid="{46197771-9ADE-4A14-8105-B6768FFCDEB6}"/>
    <hyperlink ref="G99" r:id="rId1542" display="https://secure.gcmtotalsolutions.com/league/reports/standingsDetails.aspx?golferID=2833&amp;weekNum=6&amp;aID=26" xr:uid="{7FF637C9-F847-445B-9618-9DF3C4FA181B}"/>
    <hyperlink ref="H99" r:id="rId1543" display="https://secure.gcmtotalsolutions.com/league/reports/standingsDetails.aspx?golferID=2833&amp;weekNum=7&amp;aID=26" xr:uid="{1BE6EE6A-510A-4DC8-B563-4E9ABD0686D5}"/>
    <hyperlink ref="I99" r:id="rId1544" display="https://secure.gcmtotalsolutions.com/league/reports/standingsDetails.aspx?golferID=2833&amp;weekNum=8&amp;aID=26" xr:uid="{DDA66601-570D-4D23-B081-26D32F2018B6}"/>
    <hyperlink ref="J99" r:id="rId1545" display="https://secure.gcmtotalsolutions.com/league/reports/standingsDetails.aspx?golferID=2833&amp;weekNum=9&amp;aID=26" xr:uid="{2F543C1A-B56D-4856-B063-D40A388B5F52}"/>
    <hyperlink ref="K99" r:id="rId1546" display="https://secure.gcmtotalsolutions.com/league/reports/standingsDetails.aspx?golferID=2833&amp;weekNum=10&amp;aID=26" xr:uid="{5772B184-EE9B-4DE5-A59B-81951167633F}"/>
    <hyperlink ref="L99" r:id="rId1547" display="https://secure.gcmtotalsolutions.com/league/reports/standingsDetails.aspx?golferID=2833&amp;weekNum=11&amp;aID=26" xr:uid="{26D495B4-8C4C-4655-B81E-3318F64E38AD}"/>
    <hyperlink ref="M99" r:id="rId1548" display="https://secure.gcmtotalsolutions.com/league/reports/standingsDetails.aspx?golferID=2833&amp;weekNum=12&amp;aID=26" xr:uid="{8F65E6E9-9A2E-4C1E-BAA4-D871AB08B8C2}"/>
    <hyperlink ref="N99" r:id="rId1549" display="https://secure.gcmtotalsolutions.com/league/reports/standingsDetails.aspx?golferID=2833&amp;weekNum=13&amp;aID=26" xr:uid="{49C74E1E-3E91-4699-8C6B-39344C4005D6}"/>
    <hyperlink ref="O99" r:id="rId1550" display="https://secure.gcmtotalsolutions.com/league/reports/standingsDetails.aspx?golferID=2833&amp;weekNum=14&amp;aID=26" xr:uid="{00F040C9-3B0B-429A-B567-AC40BEB5A93F}"/>
    <hyperlink ref="P99" r:id="rId1551" display="https://secure.gcmtotalsolutions.com/league/reports/standingsDetails.aspx?golferID=2833&amp;weekNum=15&amp;aID=26" xr:uid="{2A79384B-4E0A-4A70-BEAC-2D72F91524B2}"/>
    <hyperlink ref="Q99" r:id="rId1552" display="https://secure.gcmtotalsolutions.com/league/reports/standingsDetails.aspx?golferID=2833&amp;weekNum=16&amp;aID=26" xr:uid="{E6A40229-656F-4C5D-9AF7-7EDE16952FD4}"/>
    <hyperlink ref="B100" r:id="rId1553" display="https://secure.gcmtotalsolutions.com/league/reports/standingsDetails.aspx?golferID=2834&amp;weekNum=1&amp;aID=26" xr:uid="{5F37FBF1-5673-4412-80D2-A36FA97B9BBA}"/>
    <hyperlink ref="C100" r:id="rId1554" display="https://secure.gcmtotalsolutions.com/league/reports/standingsDetails.aspx?golferID=2834&amp;weekNum=2&amp;aID=26" xr:uid="{BE5FA9F5-3138-4BF8-872A-1EE1B89F31A4}"/>
    <hyperlink ref="D100" r:id="rId1555" display="https://secure.gcmtotalsolutions.com/league/reports/standingsDetails.aspx?golferID=2834&amp;weekNum=3&amp;aID=26" xr:uid="{E680D203-EA5D-442C-9E27-793A3D429BB1}"/>
    <hyperlink ref="E100" r:id="rId1556" display="https://secure.gcmtotalsolutions.com/league/reports/standingsDetails.aspx?golferID=2834&amp;weekNum=4&amp;aID=26" xr:uid="{55E9EDC9-0CAF-4FC7-9143-E462BB7267D8}"/>
    <hyperlink ref="F100" r:id="rId1557" display="https://secure.gcmtotalsolutions.com/league/reports/standingsDetails.aspx?golferID=2834&amp;weekNum=5&amp;aID=26" xr:uid="{13264813-2BC5-4393-9012-DAA19ACB5D48}"/>
    <hyperlink ref="G100" r:id="rId1558" display="https://secure.gcmtotalsolutions.com/league/reports/standingsDetails.aspx?golferID=2834&amp;weekNum=6&amp;aID=26" xr:uid="{4CE1DC93-2D8E-421C-970D-A086A02375E3}"/>
    <hyperlink ref="H100" r:id="rId1559" display="https://secure.gcmtotalsolutions.com/league/reports/standingsDetails.aspx?golferID=2834&amp;weekNum=7&amp;aID=26" xr:uid="{F67D26B0-EBF4-49EE-BE5F-408D04175B4D}"/>
    <hyperlink ref="I100" r:id="rId1560" display="https://secure.gcmtotalsolutions.com/league/reports/standingsDetails.aspx?golferID=2834&amp;weekNum=8&amp;aID=26" xr:uid="{189EE302-F4B4-4353-A53D-1CC6A80B1D62}"/>
    <hyperlink ref="J100" r:id="rId1561" display="https://secure.gcmtotalsolutions.com/league/reports/standingsDetails.aspx?golferID=2834&amp;weekNum=9&amp;aID=26" xr:uid="{886AE6A3-2C67-4A39-B33E-44DF1B955ABD}"/>
    <hyperlink ref="K100" r:id="rId1562" display="https://secure.gcmtotalsolutions.com/league/reports/standingsDetails.aspx?golferID=2834&amp;weekNum=10&amp;aID=26" xr:uid="{9DF9E48C-1BD0-41D1-87CC-EE74CA875C7E}"/>
    <hyperlink ref="L100" r:id="rId1563" display="https://secure.gcmtotalsolutions.com/league/reports/standingsDetails.aspx?golferID=2834&amp;weekNum=11&amp;aID=26" xr:uid="{373B974C-269E-41B7-B0E0-D309B389425F}"/>
    <hyperlink ref="M100" r:id="rId1564" display="https://secure.gcmtotalsolutions.com/league/reports/standingsDetails.aspx?golferID=2834&amp;weekNum=12&amp;aID=26" xr:uid="{C78B790B-B65E-46FB-A04C-2EF8856A2B42}"/>
    <hyperlink ref="N100" r:id="rId1565" display="https://secure.gcmtotalsolutions.com/league/reports/standingsDetails.aspx?golferID=2834&amp;weekNum=13&amp;aID=26" xr:uid="{7BADE827-9546-4ED4-8B5F-58049CB323D4}"/>
    <hyperlink ref="O100" r:id="rId1566" display="https://secure.gcmtotalsolutions.com/league/reports/standingsDetails.aspx?golferID=2834&amp;weekNum=14&amp;aID=26" xr:uid="{73C14F90-D670-451F-A057-56DA73A9D5B1}"/>
    <hyperlink ref="P100" r:id="rId1567" display="https://secure.gcmtotalsolutions.com/league/reports/standingsDetails.aspx?golferID=2834&amp;weekNum=15&amp;aID=26" xr:uid="{1A1B18D7-7A22-4C02-BFCE-7FE2CD16936B}"/>
    <hyperlink ref="Q100" r:id="rId1568" display="https://secure.gcmtotalsolutions.com/league/reports/standingsDetails.aspx?golferID=2834&amp;weekNum=16&amp;aID=26" xr:uid="{35EC3E06-907A-4B7B-9689-9EF81639A870}"/>
    <hyperlink ref="B101" r:id="rId1569" display="https://secure.gcmtotalsolutions.com/league/reports/standingsDetails.aspx?golferID=2835&amp;weekNum=1&amp;aID=26" xr:uid="{08014EFE-1B32-44BD-AE59-1E115DA800E3}"/>
    <hyperlink ref="C101" r:id="rId1570" display="https://secure.gcmtotalsolutions.com/league/reports/standingsDetails.aspx?golferID=2835&amp;weekNum=2&amp;aID=26" xr:uid="{FCCAF745-D8CB-45E8-8526-ED5F032CEF10}"/>
    <hyperlink ref="D101" r:id="rId1571" display="https://secure.gcmtotalsolutions.com/league/reports/standingsDetails.aspx?golferID=2835&amp;weekNum=3&amp;aID=26" xr:uid="{88A4EAC0-92AA-468D-8311-19323A9D3B7C}"/>
    <hyperlink ref="E101" r:id="rId1572" display="https://secure.gcmtotalsolutions.com/league/reports/standingsDetails.aspx?golferID=2835&amp;weekNum=4&amp;aID=26" xr:uid="{83184A1C-DBCD-43F7-9C09-907D68969881}"/>
    <hyperlink ref="F101" r:id="rId1573" display="https://secure.gcmtotalsolutions.com/league/reports/standingsDetails.aspx?golferID=2835&amp;weekNum=5&amp;aID=26" xr:uid="{91FB07BD-45D0-4742-A226-3BBC12E56F85}"/>
    <hyperlink ref="G101" r:id="rId1574" display="https://secure.gcmtotalsolutions.com/league/reports/standingsDetails.aspx?golferID=2835&amp;weekNum=6&amp;aID=26" xr:uid="{8D26D984-1930-4E81-A97B-32332CC09BB0}"/>
    <hyperlink ref="H101" r:id="rId1575" display="https://secure.gcmtotalsolutions.com/league/reports/standingsDetails.aspx?golferID=2835&amp;weekNum=7&amp;aID=26" xr:uid="{8A360F89-7255-46AD-AF55-1B87DBE22E5A}"/>
    <hyperlink ref="I101" r:id="rId1576" display="https://secure.gcmtotalsolutions.com/league/reports/standingsDetails.aspx?golferID=2835&amp;weekNum=8&amp;aID=26" xr:uid="{98A612E7-AC0A-4B5B-80A3-220BEEC6258A}"/>
    <hyperlink ref="J101" r:id="rId1577" display="https://secure.gcmtotalsolutions.com/league/reports/standingsDetails.aspx?golferID=2835&amp;weekNum=9&amp;aID=26" xr:uid="{F7AF15AF-F667-4017-A9BE-A10521482E94}"/>
    <hyperlink ref="K101" r:id="rId1578" display="https://secure.gcmtotalsolutions.com/league/reports/standingsDetails.aspx?golferID=2835&amp;weekNum=10&amp;aID=26" xr:uid="{EC5CA35C-93EA-4D68-9AB6-316DAB1DB347}"/>
    <hyperlink ref="L101" r:id="rId1579" display="https://secure.gcmtotalsolutions.com/league/reports/standingsDetails.aspx?golferID=2835&amp;weekNum=11&amp;aID=26" xr:uid="{EA606768-DE51-4616-9680-8881E165E6DA}"/>
    <hyperlink ref="M101" r:id="rId1580" display="https://secure.gcmtotalsolutions.com/league/reports/standingsDetails.aspx?golferID=2835&amp;weekNum=12&amp;aID=26" xr:uid="{CD140FCD-6338-4828-82D9-136361B1C10B}"/>
    <hyperlink ref="N101" r:id="rId1581" display="https://secure.gcmtotalsolutions.com/league/reports/standingsDetails.aspx?golferID=2835&amp;weekNum=13&amp;aID=26" xr:uid="{B4D836FD-A6D1-4D12-B6C8-D08C0EF96ABD}"/>
    <hyperlink ref="O101" r:id="rId1582" display="https://secure.gcmtotalsolutions.com/league/reports/standingsDetails.aspx?golferID=2835&amp;weekNum=14&amp;aID=26" xr:uid="{CCCB2980-1BDD-4FE7-9530-986254F11B49}"/>
    <hyperlink ref="P101" r:id="rId1583" display="https://secure.gcmtotalsolutions.com/league/reports/standingsDetails.aspx?golferID=2835&amp;weekNum=15&amp;aID=26" xr:uid="{FD96E1A1-9B1F-4809-A6D1-491EFBE8598E}"/>
    <hyperlink ref="Q101" r:id="rId1584" display="https://secure.gcmtotalsolutions.com/league/reports/standingsDetails.aspx?golferID=2835&amp;weekNum=16&amp;aID=26" xr:uid="{06649BFB-F193-40BB-BFDF-12E9DB5B5671}"/>
    <hyperlink ref="B102" r:id="rId1585" display="https://secure.gcmtotalsolutions.com/league/reports/standingsDetails.aspx?golferID=2836&amp;weekNum=1&amp;aID=26" xr:uid="{737C85FB-CC70-453E-841C-02F92BBC5DA4}"/>
    <hyperlink ref="C102" r:id="rId1586" display="https://secure.gcmtotalsolutions.com/league/reports/standingsDetails.aspx?golferID=2836&amp;weekNum=2&amp;aID=26" xr:uid="{A1ED94EC-5FE3-4606-80BE-7324EC01A153}"/>
    <hyperlink ref="D102" r:id="rId1587" display="https://secure.gcmtotalsolutions.com/league/reports/standingsDetails.aspx?golferID=2836&amp;weekNum=3&amp;aID=26" xr:uid="{DC8C6C6F-84C4-4CA9-B82E-15AE0D9D4C53}"/>
    <hyperlink ref="E102" r:id="rId1588" display="https://secure.gcmtotalsolutions.com/league/reports/standingsDetails.aspx?golferID=2836&amp;weekNum=4&amp;aID=26" xr:uid="{67A8CC6E-3340-4045-B67C-07AAE22E7586}"/>
    <hyperlink ref="F102" r:id="rId1589" display="https://secure.gcmtotalsolutions.com/league/reports/standingsDetails.aspx?golferID=2836&amp;weekNum=5&amp;aID=26" xr:uid="{ADB2D3EA-AE4E-41C5-8622-D00DFADFD85A}"/>
    <hyperlink ref="G102" r:id="rId1590" display="https://secure.gcmtotalsolutions.com/league/reports/standingsDetails.aspx?golferID=2836&amp;weekNum=6&amp;aID=26" xr:uid="{ACF743FA-F85A-40D0-B38C-3F3306367E1A}"/>
    <hyperlink ref="H102" r:id="rId1591" display="https://secure.gcmtotalsolutions.com/league/reports/standingsDetails.aspx?golferID=2836&amp;weekNum=7&amp;aID=26" xr:uid="{FDC523AB-71E2-4C06-BA70-E6EB556D71A9}"/>
    <hyperlink ref="I102" r:id="rId1592" display="https://secure.gcmtotalsolutions.com/league/reports/standingsDetails.aspx?golferID=2836&amp;weekNum=8&amp;aID=26" xr:uid="{8688E7B0-993D-4CC1-92D2-DD23748C0EDD}"/>
    <hyperlink ref="J102" r:id="rId1593" display="https://secure.gcmtotalsolutions.com/league/reports/standingsDetails.aspx?golferID=2836&amp;weekNum=9&amp;aID=26" xr:uid="{A684CE3D-E610-4DF0-B451-3DE934ECB734}"/>
    <hyperlink ref="K102" r:id="rId1594" display="https://secure.gcmtotalsolutions.com/league/reports/standingsDetails.aspx?golferID=2836&amp;weekNum=10&amp;aID=26" xr:uid="{C8543C8E-598A-43AD-9E4E-91CDC38B6608}"/>
    <hyperlink ref="L102" r:id="rId1595" display="https://secure.gcmtotalsolutions.com/league/reports/standingsDetails.aspx?golferID=2836&amp;weekNum=11&amp;aID=26" xr:uid="{782D1FB1-89C1-4927-AF83-951CD3AA96B1}"/>
    <hyperlink ref="M102" r:id="rId1596" display="https://secure.gcmtotalsolutions.com/league/reports/standingsDetails.aspx?golferID=2836&amp;weekNum=12&amp;aID=26" xr:uid="{3B29471B-9701-4ABE-87EB-B7CE694423D9}"/>
    <hyperlink ref="N102" r:id="rId1597" display="https://secure.gcmtotalsolutions.com/league/reports/standingsDetails.aspx?golferID=2836&amp;weekNum=13&amp;aID=26" xr:uid="{6C9096C9-99F4-425C-97ED-0BF368D0578B}"/>
    <hyperlink ref="O102" r:id="rId1598" display="https://secure.gcmtotalsolutions.com/league/reports/standingsDetails.aspx?golferID=2836&amp;weekNum=14&amp;aID=26" xr:uid="{3FB680F5-0C84-410E-AFC0-42A6C314932C}"/>
    <hyperlink ref="P102" r:id="rId1599" display="https://secure.gcmtotalsolutions.com/league/reports/standingsDetails.aspx?golferID=2836&amp;weekNum=15&amp;aID=26" xr:uid="{0348990D-CFAE-481E-8721-72079C242190}"/>
    <hyperlink ref="Q102" r:id="rId1600" display="https://secure.gcmtotalsolutions.com/league/reports/standingsDetails.aspx?golferID=2836&amp;weekNum=16&amp;aID=26" xr:uid="{58C27701-2F6D-4924-BE34-DF4A493FF59F}"/>
    <hyperlink ref="B103" r:id="rId1601" display="https://secure.gcmtotalsolutions.com/league/reports/standingsDetails.aspx?golferID=2837&amp;weekNum=1&amp;aID=26" xr:uid="{C88A7F3C-078C-4AC0-AFAA-6FF3B40E92FF}"/>
    <hyperlink ref="C103" r:id="rId1602" display="https://secure.gcmtotalsolutions.com/league/reports/standingsDetails.aspx?golferID=2837&amp;weekNum=2&amp;aID=26" xr:uid="{E1BB9CB7-6B8E-44DE-AA7D-B708A02224F0}"/>
    <hyperlink ref="D103" r:id="rId1603" display="https://secure.gcmtotalsolutions.com/league/reports/standingsDetails.aspx?golferID=2837&amp;weekNum=3&amp;aID=26" xr:uid="{A1AB9974-8409-4180-B2CD-5EFE48B57186}"/>
    <hyperlink ref="E103" r:id="rId1604" display="https://secure.gcmtotalsolutions.com/league/reports/standingsDetails.aspx?golferID=2837&amp;weekNum=4&amp;aID=26" xr:uid="{44F14444-23FB-4318-A20D-E7BDD35D1DAE}"/>
    <hyperlink ref="F103" r:id="rId1605" display="https://secure.gcmtotalsolutions.com/league/reports/standingsDetails.aspx?golferID=2837&amp;weekNum=5&amp;aID=26" xr:uid="{0E60F78C-DDF0-442C-8106-A6575AE42DCD}"/>
    <hyperlink ref="G103" r:id="rId1606" display="https://secure.gcmtotalsolutions.com/league/reports/standingsDetails.aspx?golferID=2837&amp;weekNum=6&amp;aID=26" xr:uid="{05186F53-DD3F-4725-9908-73F85CBE2756}"/>
    <hyperlink ref="H103" r:id="rId1607" display="https://secure.gcmtotalsolutions.com/league/reports/standingsDetails.aspx?golferID=2837&amp;weekNum=7&amp;aID=26" xr:uid="{60EEA4B1-5CAF-4B65-B397-8F4B8E270EE9}"/>
    <hyperlink ref="I103" r:id="rId1608" display="https://secure.gcmtotalsolutions.com/league/reports/standingsDetails.aspx?golferID=2837&amp;weekNum=8&amp;aID=26" xr:uid="{A7DE6B84-86C2-42FB-AFAB-1E61827F7607}"/>
    <hyperlink ref="J103" r:id="rId1609" display="https://secure.gcmtotalsolutions.com/league/reports/standingsDetails.aspx?golferID=2837&amp;weekNum=9&amp;aID=26" xr:uid="{DD6D7C1C-C24C-45B1-A4DE-31847120E4BF}"/>
    <hyperlink ref="K103" r:id="rId1610" display="https://secure.gcmtotalsolutions.com/league/reports/standingsDetails.aspx?golferID=2837&amp;weekNum=10&amp;aID=26" xr:uid="{9BC9F71D-0843-4BC7-85E6-A39B442EFD99}"/>
    <hyperlink ref="L103" r:id="rId1611" display="https://secure.gcmtotalsolutions.com/league/reports/standingsDetails.aspx?golferID=2837&amp;weekNum=11&amp;aID=26" xr:uid="{746AEE46-FD10-459B-B0A5-BBDD606A4A8C}"/>
    <hyperlink ref="M103" r:id="rId1612" display="https://secure.gcmtotalsolutions.com/league/reports/standingsDetails.aspx?golferID=2837&amp;weekNum=12&amp;aID=26" xr:uid="{7C8702CB-7FE0-4B5A-ABF4-8B5693802E10}"/>
    <hyperlink ref="N103" r:id="rId1613" display="https://secure.gcmtotalsolutions.com/league/reports/standingsDetails.aspx?golferID=2837&amp;weekNum=13&amp;aID=26" xr:uid="{A3DAFFD9-1E18-45F4-8128-C5B03A36A235}"/>
    <hyperlink ref="O103" r:id="rId1614" display="https://secure.gcmtotalsolutions.com/league/reports/standingsDetails.aspx?golferID=2837&amp;weekNum=14&amp;aID=26" xr:uid="{B8E52C40-ED2A-48A9-9587-EEAA4F14D7BF}"/>
    <hyperlink ref="P103" r:id="rId1615" display="https://secure.gcmtotalsolutions.com/league/reports/standingsDetails.aspx?golferID=2837&amp;weekNum=15&amp;aID=26" xr:uid="{474E3A40-EB2E-49D0-A430-5874C88FEECE}"/>
    <hyperlink ref="Q103" r:id="rId1616" display="https://secure.gcmtotalsolutions.com/league/reports/standingsDetails.aspx?golferID=2837&amp;weekNum=16&amp;aID=26" xr:uid="{D74DF03D-BF8D-4CCA-B657-B9AD31BBA572}"/>
    <hyperlink ref="B104" r:id="rId1617" display="https://secure.gcmtotalsolutions.com/league/reports/standingsDetails.aspx?golferID=2838&amp;weekNum=1&amp;aID=26" xr:uid="{11984E8F-CDE3-4619-A7F0-B6306306B2DD}"/>
    <hyperlink ref="C104" r:id="rId1618" display="https://secure.gcmtotalsolutions.com/league/reports/standingsDetails.aspx?golferID=2838&amp;weekNum=2&amp;aID=26" xr:uid="{9C1F4D2B-63BB-4A3F-B261-94423865FD0E}"/>
    <hyperlink ref="D104" r:id="rId1619" display="https://secure.gcmtotalsolutions.com/league/reports/standingsDetails.aspx?golferID=2838&amp;weekNum=3&amp;aID=26" xr:uid="{91EDD625-EC9E-4AFD-BB42-39C6187DE866}"/>
    <hyperlink ref="E104" r:id="rId1620" display="https://secure.gcmtotalsolutions.com/league/reports/standingsDetails.aspx?golferID=2838&amp;weekNum=4&amp;aID=26" xr:uid="{D4D37052-7792-4803-8094-67A73383D75B}"/>
    <hyperlink ref="F104" r:id="rId1621" display="https://secure.gcmtotalsolutions.com/league/reports/standingsDetails.aspx?golferID=2838&amp;weekNum=5&amp;aID=26" xr:uid="{A6001E10-44A1-453D-8528-163742C13741}"/>
    <hyperlink ref="G104" r:id="rId1622" display="https://secure.gcmtotalsolutions.com/league/reports/standingsDetails.aspx?golferID=2838&amp;weekNum=6&amp;aID=26" xr:uid="{EFF79AD4-4630-4A7C-9E1B-E27FA03850EF}"/>
    <hyperlink ref="H104" r:id="rId1623" display="https://secure.gcmtotalsolutions.com/league/reports/standingsDetails.aspx?golferID=2838&amp;weekNum=7&amp;aID=26" xr:uid="{BDF80B68-40BD-4539-A179-B05E2B3FCB44}"/>
    <hyperlink ref="I104" r:id="rId1624" display="https://secure.gcmtotalsolutions.com/league/reports/standingsDetails.aspx?golferID=2838&amp;weekNum=8&amp;aID=26" xr:uid="{E53A3BE6-9564-4C65-B017-0214ACD5C9D3}"/>
    <hyperlink ref="J104" r:id="rId1625" display="https://secure.gcmtotalsolutions.com/league/reports/standingsDetails.aspx?golferID=2838&amp;weekNum=9&amp;aID=26" xr:uid="{834ADB29-D2E2-409E-A8DF-C8B205AC8390}"/>
    <hyperlink ref="K104" r:id="rId1626" display="https://secure.gcmtotalsolutions.com/league/reports/standingsDetails.aspx?golferID=2838&amp;weekNum=10&amp;aID=26" xr:uid="{D7DD7E80-2A33-488A-8EAF-DF3349865599}"/>
    <hyperlink ref="L104" r:id="rId1627" display="https://secure.gcmtotalsolutions.com/league/reports/standingsDetails.aspx?golferID=2838&amp;weekNum=11&amp;aID=26" xr:uid="{862CFC0F-89F6-438E-A04B-E6C7E99C0AA0}"/>
    <hyperlink ref="M104" r:id="rId1628" display="https://secure.gcmtotalsolutions.com/league/reports/standingsDetails.aspx?golferID=2838&amp;weekNum=12&amp;aID=26" xr:uid="{F7F3AB10-0CB1-4C9B-856B-5F98D24EBC59}"/>
    <hyperlink ref="N104" r:id="rId1629" display="https://secure.gcmtotalsolutions.com/league/reports/standingsDetails.aspx?golferID=2838&amp;weekNum=13&amp;aID=26" xr:uid="{8B7C4D2B-3CBF-4E77-BA13-45FE20435954}"/>
    <hyperlink ref="O104" r:id="rId1630" display="https://secure.gcmtotalsolutions.com/league/reports/standingsDetails.aspx?golferID=2838&amp;weekNum=14&amp;aID=26" xr:uid="{15EDA80F-BFA0-4A76-A64F-CEF1BD069019}"/>
    <hyperlink ref="P104" r:id="rId1631" display="https://secure.gcmtotalsolutions.com/league/reports/standingsDetails.aspx?golferID=2838&amp;weekNum=15&amp;aID=26" xr:uid="{83A38F08-AA75-4D4B-972C-CA8260C3DD6C}"/>
    <hyperlink ref="Q104" r:id="rId1632" display="https://secure.gcmtotalsolutions.com/league/reports/standingsDetails.aspx?golferID=2838&amp;weekNum=16&amp;aID=26" xr:uid="{F2D3BB16-3942-44FD-85EB-AC0CA2163138}"/>
    <hyperlink ref="B105" r:id="rId1633" display="https://secure.gcmtotalsolutions.com/league/reports/standingsDetails.aspx?golferID=2839&amp;weekNum=1&amp;aID=26" xr:uid="{1CDD0664-1943-4303-BCAA-AD63F0159D3A}"/>
    <hyperlink ref="C105" r:id="rId1634" display="https://secure.gcmtotalsolutions.com/league/reports/standingsDetails.aspx?golferID=2839&amp;weekNum=2&amp;aID=26" xr:uid="{4905BFEE-0C37-4E9D-A02D-6FB6923EDBA6}"/>
    <hyperlink ref="D105" r:id="rId1635" display="https://secure.gcmtotalsolutions.com/league/reports/standingsDetails.aspx?golferID=2839&amp;weekNum=3&amp;aID=26" xr:uid="{25550760-8CE1-4B5B-A8C8-8A859A586736}"/>
    <hyperlink ref="E105" r:id="rId1636" display="https://secure.gcmtotalsolutions.com/league/reports/standingsDetails.aspx?golferID=2839&amp;weekNum=4&amp;aID=26" xr:uid="{51F1D61B-8821-4155-BFB1-9DDCDEEC2F80}"/>
    <hyperlink ref="F105" r:id="rId1637" display="https://secure.gcmtotalsolutions.com/league/reports/standingsDetails.aspx?golferID=2839&amp;weekNum=5&amp;aID=26" xr:uid="{38D64F6D-4BCD-4C0F-90BC-98EA7C331323}"/>
    <hyperlink ref="G105" r:id="rId1638" display="https://secure.gcmtotalsolutions.com/league/reports/standingsDetails.aspx?golferID=2839&amp;weekNum=6&amp;aID=26" xr:uid="{4E2BCCE5-CCE6-413C-AB0C-2801627B97BC}"/>
    <hyperlink ref="H105" r:id="rId1639" display="https://secure.gcmtotalsolutions.com/league/reports/standingsDetails.aspx?golferID=2839&amp;weekNum=7&amp;aID=26" xr:uid="{6011CC2E-A61B-4FCC-A2B6-8E0569C616B2}"/>
    <hyperlink ref="I105" r:id="rId1640" display="https://secure.gcmtotalsolutions.com/league/reports/standingsDetails.aspx?golferID=2839&amp;weekNum=8&amp;aID=26" xr:uid="{87C4A2C5-DF69-4B68-93F5-C6FA7DA09B16}"/>
    <hyperlink ref="J105" r:id="rId1641" display="https://secure.gcmtotalsolutions.com/league/reports/standingsDetails.aspx?golferID=2839&amp;weekNum=9&amp;aID=26" xr:uid="{FE9CA4C8-8DAA-446C-9383-C186F07DDF87}"/>
    <hyperlink ref="K105" r:id="rId1642" display="https://secure.gcmtotalsolutions.com/league/reports/standingsDetails.aspx?golferID=2839&amp;weekNum=10&amp;aID=26" xr:uid="{C11FB532-6574-4B0B-92EA-FE89CE89056B}"/>
    <hyperlink ref="L105" r:id="rId1643" display="https://secure.gcmtotalsolutions.com/league/reports/standingsDetails.aspx?golferID=2839&amp;weekNum=11&amp;aID=26" xr:uid="{CA7051BE-7477-478C-BD3E-617078C26A09}"/>
    <hyperlink ref="M105" r:id="rId1644" display="https://secure.gcmtotalsolutions.com/league/reports/standingsDetails.aspx?golferID=2839&amp;weekNum=12&amp;aID=26" xr:uid="{A47AF48B-8241-4F01-9992-4B69C1E9B83D}"/>
    <hyperlink ref="N105" r:id="rId1645" display="https://secure.gcmtotalsolutions.com/league/reports/standingsDetails.aspx?golferID=2839&amp;weekNum=13&amp;aID=26" xr:uid="{ED0D2562-1B2D-416B-B891-4FCBA32F9839}"/>
    <hyperlink ref="O105" r:id="rId1646" display="https://secure.gcmtotalsolutions.com/league/reports/standingsDetails.aspx?golferID=2839&amp;weekNum=14&amp;aID=26" xr:uid="{5539D25B-8C61-43EB-B3DA-B4B1BF98B491}"/>
    <hyperlink ref="P105" r:id="rId1647" display="https://secure.gcmtotalsolutions.com/league/reports/standingsDetails.aspx?golferID=2839&amp;weekNum=15&amp;aID=26" xr:uid="{D1F8269A-1B7B-41FC-9B56-2CCEACC48B68}"/>
    <hyperlink ref="Q105" r:id="rId1648" display="https://secure.gcmtotalsolutions.com/league/reports/standingsDetails.aspx?golferID=2839&amp;weekNum=16&amp;aID=26" xr:uid="{F56AA949-4CA5-454C-872A-78EC4E4203C5}"/>
    <hyperlink ref="B106" r:id="rId1649" display="https://secure.gcmtotalsolutions.com/league/reports/standingsDetails.aspx?golferID=2840&amp;weekNum=1&amp;aID=26" xr:uid="{2E994F00-C7D0-48E7-9920-973B1FD95BE7}"/>
    <hyperlink ref="C106" r:id="rId1650" display="https://secure.gcmtotalsolutions.com/league/reports/standingsDetails.aspx?golferID=2840&amp;weekNum=2&amp;aID=26" xr:uid="{40678D4F-364A-48CF-A6EE-27F063537496}"/>
    <hyperlink ref="D106" r:id="rId1651" display="https://secure.gcmtotalsolutions.com/league/reports/standingsDetails.aspx?golferID=2840&amp;weekNum=3&amp;aID=26" xr:uid="{2A0FD7C9-9E5A-4073-8218-6BE735B47486}"/>
    <hyperlink ref="E106" r:id="rId1652" display="https://secure.gcmtotalsolutions.com/league/reports/standingsDetails.aspx?golferID=2840&amp;weekNum=4&amp;aID=26" xr:uid="{32427923-D267-4377-95F5-3DEABF405E7E}"/>
    <hyperlink ref="F106" r:id="rId1653" display="https://secure.gcmtotalsolutions.com/league/reports/standingsDetails.aspx?golferID=2840&amp;weekNum=5&amp;aID=26" xr:uid="{6E582D04-9261-4781-AE03-D8ECD499ADBD}"/>
    <hyperlink ref="G106" r:id="rId1654" display="https://secure.gcmtotalsolutions.com/league/reports/standingsDetails.aspx?golferID=2840&amp;weekNum=6&amp;aID=26" xr:uid="{B0C3C334-3585-4D80-95E6-0DD094D0AAAC}"/>
    <hyperlink ref="H106" r:id="rId1655" display="https://secure.gcmtotalsolutions.com/league/reports/standingsDetails.aspx?golferID=2840&amp;weekNum=7&amp;aID=26" xr:uid="{E9E3E3F4-7614-48A1-A868-8A9F8CD5F053}"/>
    <hyperlink ref="I106" r:id="rId1656" display="https://secure.gcmtotalsolutions.com/league/reports/standingsDetails.aspx?golferID=2840&amp;weekNum=8&amp;aID=26" xr:uid="{DF3255B0-DA3B-4F97-9C33-D731BD713373}"/>
    <hyperlink ref="J106" r:id="rId1657" display="https://secure.gcmtotalsolutions.com/league/reports/standingsDetails.aspx?golferID=2840&amp;weekNum=9&amp;aID=26" xr:uid="{D9A79977-C7A2-4BFF-BD87-2FEE234D7D64}"/>
    <hyperlink ref="K106" r:id="rId1658" display="https://secure.gcmtotalsolutions.com/league/reports/standingsDetails.aspx?golferID=2840&amp;weekNum=10&amp;aID=26" xr:uid="{30E9FA4C-3054-4163-9D95-DBF08EA20F3E}"/>
    <hyperlink ref="L106" r:id="rId1659" display="https://secure.gcmtotalsolutions.com/league/reports/standingsDetails.aspx?golferID=2840&amp;weekNum=11&amp;aID=26" xr:uid="{7CBB624C-0713-4231-A501-6DB2D30C859F}"/>
    <hyperlink ref="M106" r:id="rId1660" display="https://secure.gcmtotalsolutions.com/league/reports/standingsDetails.aspx?golferID=2840&amp;weekNum=12&amp;aID=26" xr:uid="{679B6DF9-A0CE-4C3F-A17D-11316BE6F9AF}"/>
    <hyperlink ref="N106" r:id="rId1661" display="https://secure.gcmtotalsolutions.com/league/reports/standingsDetails.aspx?golferID=2840&amp;weekNum=13&amp;aID=26" xr:uid="{9CF5BA32-5F8B-47C4-B429-0D878F2337EA}"/>
    <hyperlink ref="O106" r:id="rId1662" display="https://secure.gcmtotalsolutions.com/league/reports/standingsDetails.aspx?golferID=2840&amp;weekNum=14&amp;aID=26" xr:uid="{46AC0E5A-A6B0-468E-886B-3B1687A19E33}"/>
    <hyperlink ref="P106" r:id="rId1663" display="https://secure.gcmtotalsolutions.com/league/reports/standingsDetails.aspx?golferID=2840&amp;weekNum=15&amp;aID=26" xr:uid="{02FC50C2-0BAA-4BE6-AE2A-1A5CEF458152}"/>
    <hyperlink ref="Q106" r:id="rId1664" display="https://secure.gcmtotalsolutions.com/league/reports/standingsDetails.aspx?golferID=2840&amp;weekNum=16&amp;aID=26" xr:uid="{2D2EA11A-DFDE-43F4-9E1A-2CB2CAC9303A}"/>
    <hyperlink ref="B107" r:id="rId1665" display="https://secure.gcmtotalsolutions.com/league/reports/standingsDetails.aspx?golferID=2841&amp;weekNum=1&amp;aID=26" xr:uid="{23E2950D-C7F8-4D20-B21D-8A235B0CDA2F}"/>
    <hyperlink ref="C107" r:id="rId1666" display="https://secure.gcmtotalsolutions.com/league/reports/standingsDetails.aspx?golferID=2841&amp;weekNum=2&amp;aID=26" xr:uid="{EC2ACC92-ABB0-41FE-9EEC-4345B33F3B64}"/>
    <hyperlink ref="D107" r:id="rId1667" display="https://secure.gcmtotalsolutions.com/league/reports/standingsDetails.aspx?golferID=2841&amp;weekNum=3&amp;aID=26" xr:uid="{9C0BFE70-0D76-45CD-B106-C3A5EEF801F6}"/>
    <hyperlink ref="E107" r:id="rId1668" display="https://secure.gcmtotalsolutions.com/league/reports/standingsDetails.aspx?golferID=2841&amp;weekNum=4&amp;aID=26" xr:uid="{6856C750-B78E-4FD4-AC38-6BA428463DB2}"/>
    <hyperlink ref="F107" r:id="rId1669" display="https://secure.gcmtotalsolutions.com/league/reports/standingsDetails.aspx?golferID=2841&amp;weekNum=5&amp;aID=26" xr:uid="{F7D3EB7E-D33B-4B4A-9577-6FFFB1A9CF3C}"/>
    <hyperlink ref="G107" r:id="rId1670" display="https://secure.gcmtotalsolutions.com/league/reports/standingsDetails.aspx?golferID=2841&amp;weekNum=6&amp;aID=26" xr:uid="{2F46E53D-0BB3-4AC9-B7CF-AB633A4A0CF2}"/>
    <hyperlink ref="H107" r:id="rId1671" display="https://secure.gcmtotalsolutions.com/league/reports/standingsDetails.aspx?golferID=2841&amp;weekNum=7&amp;aID=26" xr:uid="{A9013B71-D79A-4EDA-A5B5-0E59FB68EB40}"/>
    <hyperlink ref="I107" r:id="rId1672" display="https://secure.gcmtotalsolutions.com/league/reports/standingsDetails.aspx?golferID=2841&amp;weekNum=8&amp;aID=26" xr:uid="{8DA1CAEA-0DE3-4946-AE4B-A507820269B8}"/>
    <hyperlink ref="J107" r:id="rId1673" display="https://secure.gcmtotalsolutions.com/league/reports/standingsDetails.aspx?golferID=2841&amp;weekNum=9&amp;aID=26" xr:uid="{E570EB53-29D3-4CF3-BD0E-784D50717F19}"/>
    <hyperlink ref="K107" r:id="rId1674" display="https://secure.gcmtotalsolutions.com/league/reports/standingsDetails.aspx?golferID=2841&amp;weekNum=10&amp;aID=26" xr:uid="{9FC4D39C-FE5C-42BE-9A24-CA42D2F03B00}"/>
    <hyperlink ref="L107" r:id="rId1675" display="https://secure.gcmtotalsolutions.com/league/reports/standingsDetails.aspx?golferID=2841&amp;weekNum=11&amp;aID=26" xr:uid="{8739DB40-B91E-4624-8496-7804133D4DB4}"/>
    <hyperlink ref="M107" r:id="rId1676" display="https://secure.gcmtotalsolutions.com/league/reports/standingsDetails.aspx?golferID=2841&amp;weekNum=12&amp;aID=26" xr:uid="{1696FD91-6879-4182-AD16-38497AAEFB23}"/>
    <hyperlink ref="N107" r:id="rId1677" display="https://secure.gcmtotalsolutions.com/league/reports/standingsDetails.aspx?golferID=2841&amp;weekNum=13&amp;aID=26" xr:uid="{672CBFE4-3DA6-481B-BBFE-28E18042155D}"/>
    <hyperlink ref="O107" r:id="rId1678" display="https://secure.gcmtotalsolutions.com/league/reports/standingsDetails.aspx?golferID=2841&amp;weekNum=14&amp;aID=26" xr:uid="{1864BC1D-D274-4CBC-AABD-FF922142FE2A}"/>
    <hyperlink ref="P107" r:id="rId1679" display="https://secure.gcmtotalsolutions.com/league/reports/standingsDetails.aspx?golferID=2841&amp;weekNum=15&amp;aID=26" xr:uid="{FAD2BA94-4D59-438E-A97F-C4487CC91BCC}"/>
    <hyperlink ref="Q107" r:id="rId1680" display="https://secure.gcmtotalsolutions.com/league/reports/standingsDetails.aspx?golferID=2841&amp;weekNum=16&amp;aID=26" xr:uid="{780A9558-6E4E-48D9-A0EB-83C9F1523D89}"/>
    <hyperlink ref="B108" r:id="rId1681" display="https://secure.gcmtotalsolutions.com/league/reports/standingsDetails.aspx?golferID=2842&amp;weekNum=1&amp;aID=26" xr:uid="{C794AF72-ACFF-41A9-8A79-EE1A50C3E49E}"/>
    <hyperlink ref="C108" r:id="rId1682" display="https://secure.gcmtotalsolutions.com/league/reports/standingsDetails.aspx?golferID=2842&amp;weekNum=2&amp;aID=26" xr:uid="{892D834E-7FE6-4E3A-A80E-269604D9F65C}"/>
    <hyperlink ref="D108" r:id="rId1683" display="https://secure.gcmtotalsolutions.com/league/reports/standingsDetails.aspx?golferID=2842&amp;weekNum=3&amp;aID=26" xr:uid="{EFDF700F-4361-4F47-BD53-734CDD47C61B}"/>
    <hyperlink ref="E108" r:id="rId1684" display="https://secure.gcmtotalsolutions.com/league/reports/standingsDetails.aspx?golferID=2842&amp;weekNum=4&amp;aID=26" xr:uid="{FB12EC62-02BE-42A5-9C47-42C0BD1DD013}"/>
    <hyperlink ref="F108" r:id="rId1685" display="https://secure.gcmtotalsolutions.com/league/reports/standingsDetails.aspx?golferID=2842&amp;weekNum=5&amp;aID=26" xr:uid="{99B97270-2443-42EE-B81B-AC9542A9DC91}"/>
    <hyperlink ref="G108" r:id="rId1686" display="https://secure.gcmtotalsolutions.com/league/reports/standingsDetails.aspx?golferID=2842&amp;weekNum=6&amp;aID=26" xr:uid="{A8266FD5-A414-4115-8D7D-1FFA9A2FFDEF}"/>
    <hyperlink ref="H108" r:id="rId1687" display="https://secure.gcmtotalsolutions.com/league/reports/standingsDetails.aspx?golferID=2842&amp;weekNum=7&amp;aID=26" xr:uid="{570EB575-AC51-42CD-AC19-DEE08D9A301C}"/>
    <hyperlink ref="I108" r:id="rId1688" display="https://secure.gcmtotalsolutions.com/league/reports/standingsDetails.aspx?golferID=2842&amp;weekNum=8&amp;aID=26" xr:uid="{ADF8BD7D-9F37-4711-9EB7-0E6EF31C3C0C}"/>
    <hyperlink ref="J108" r:id="rId1689" display="https://secure.gcmtotalsolutions.com/league/reports/standingsDetails.aspx?golferID=2842&amp;weekNum=9&amp;aID=26" xr:uid="{0BD1C824-3687-4D9E-A34D-C2A24AB547AE}"/>
    <hyperlink ref="K108" r:id="rId1690" display="https://secure.gcmtotalsolutions.com/league/reports/standingsDetails.aspx?golferID=2842&amp;weekNum=10&amp;aID=26" xr:uid="{FECB4E6F-1E00-45A6-80F6-02BBA622B6B4}"/>
    <hyperlink ref="L108" r:id="rId1691" display="https://secure.gcmtotalsolutions.com/league/reports/standingsDetails.aspx?golferID=2842&amp;weekNum=11&amp;aID=26" xr:uid="{E8B07A07-3081-44C4-8417-3B767A17A9C3}"/>
    <hyperlink ref="M108" r:id="rId1692" display="https://secure.gcmtotalsolutions.com/league/reports/standingsDetails.aspx?golferID=2842&amp;weekNum=12&amp;aID=26" xr:uid="{62166738-895B-4892-A567-FFD2A588A047}"/>
    <hyperlink ref="N108" r:id="rId1693" display="https://secure.gcmtotalsolutions.com/league/reports/standingsDetails.aspx?golferID=2842&amp;weekNum=13&amp;aID=26" xr:uid="{B4A39FB3-8F9B-4CE5-B833-D5BA80ED8763}"/>
    <hyperlink ref="O108" r:id="rId1694" display="https://secure.gcmtotalsolutions.com/league/reports/standingsDetails.aspx?golferID=2842&amp;weekNum=14&amp;aID=26" xr:uid="{9F38D152-2B9E-4BE3-9BF5-89DD3602C980}"/>
    <hyperlink ref="P108" r:id="rId1695" display="https://secure.gcmtotalsolutions.com/league/reports/standingsDetails.aspx?golferID=2842&amp;weekNum=15&amp;aID=26" xr:uid="{BA5F57EC-3023-4E3F-9BF8-97EFB3042367}"/>
    <hyperlink ref="Q108" r:id="rId1696" display="https://secure.gcmtotalsolutions.com/league/reports/standingsDetails.aspx?golferID=2842&amp;weekNum=16&amp;aID=26" xr:uid="{7545DAC0-3CB4-4732-A5CF-534B3C8D19E3}"/>
    <hyperlink ref="B109" r:id="rId1697" display="https://secure.gcmtotalsolutions.com/league/reports/standingsDetails.aspx?golferID=2843&amp;weekNum=1&amp;aID=26" xr:uid="{478971D9-ACCC-4E8A-A2E6-EBE1FBF11EFD}"/>
    <hyperlink ref="C109" r:id="rId1698" display="https://secure.gcmtotalsolutions.com/league/reports/standingsDetails.aspx?golferID=2843&amp;weekNum=2&amp;aID=26" xr:uid="{C29B742B-9298-4E83-90FE-A4A0439B331C}"/>
    <hyperlink ref="D109" r:id="rId1699" display="https://secure.gcmtotalsolutions.com/league/reports/standingsDetails.aspx?golferID=2843&amp;weekNum=3&amp;aID=26" xr:uid="{AA26B479-A0F0-4384-AC5B-BFFEEECC48FA}"/>
    <hyperlink ref="E109" r:id="rId1700" display="https://secure.gcmtotalsolutions.com/league/reports/standingsDetails.aspx?golferID=2843&amp;weekNum=4&amp;aID=26" xr:uid="{29D9B935-E915-4774-A290-45CDEC53B644}"/>
    <hyperlink ref="F109" r:id="rId1701" display="https://secure.gcmtotalsolutions.com/league/reports/standingsDetails.aspx?golferID=2843&amp;weekNum=5&amp;aID=26" xr:uid="{44C103D1-5DB3-44B8-AA70-69274618B222}"/>
    <hyperlink ref="G109" r:id="rId1702" display="https://secure.gcmtotalsolutions.com/league/reports/standingsDetails.aspx?golferID=2843&amp;weekNum=6&amp;aID=26" xr:uid="{BA65AD83-AEE3-41F7-B3EA-211B0C64A170}"/>
    <hyperlink ref="H109" r:id="rId1703" display="https://secure.gcmtotalsolutions.com/league/reports/standingsDetails.aspx?golferID=2843&amp;weekNum=7&amp;aID=26" xr:uid="{84B09A95-9A49-445E-9CCE-90AE30C053CB}"/>
    <hyperlink ref="I109" r:id="rId1704" display="https://secure.gcmtotalsolutions.com/league/reports/standingsDetails.aspx?golferID=2843&amp;weekNum=8&amp;aID=26" xr:uid="{DEDDA06D-FFFD-4356-BDA4-650D61D2D306}"/>
    <hyperlink ref="J109" r:id="rId1705" display="https://secure.gcmtotalsolutions.com/league/reports/standingsDetails.aspx?golferID=2843&amp;weekNum=9&amp;aID=26" xr:uid="{F19DB979-DC88-46F2-BC72-438225B5071A}"/>
    <hyperlink ref="K109" r:id="rId1706" display="https://secure.gcmtotalsolutions.com/league/reports/standingsDetails.aspx?golferID=2843&amp;weekNum=10&amp;aID=26" xr:uid="{418151B3-9C84-4AAF-A6A5-99FD838E8637}"/>
    <hyperlink ref="L109" r:id="rId1707" display="https://secure.gcmtotalsolutions.com/league/reports/standingsDetails.aspx?golferID=2843&amp;weekNum=11&amp;aID=26" xr:uid="{BE3CDD44-A3B7-41EF-B3E5-31E075958E8A}"/>
    <hyperlink ref="M109" r:id="rId1708" display="https://secure.gcmtotalsolutions.com/league/reports/standingsDetails.aspx?golferID=2843&amp;weekNum=12&amp;aID=26" xr:uid="{F1A59916-D7BB-40F6-9BB9-41DA24BD6A15}"/>
    <hyperlink ref="N109" r:id="rId1709" display="https://secure.gcmtotalsolutions.com/league/reports/standingsDetails.aspx?golferID=2843&amp;weekNum=13&amp;aID=26" xr:uid="{849E40E1-E781-43B3-B655-825C628FEB0D}"/>
    <hyperlink ref="O109" r:id="rId1710" display="https://secure.gcmtotalsolutions.com/league/reports/standingsDetails.aspx?golferID=2843&amp;weekNum=14&amp;aID=26" xr:uid="{75C87883-57E5-4E6A-8275-466C55F44599}"/>
    <hyperlink ref="P109" r:id="rId1711" display="https://secure.gcmtotalsolutions.com/league/reports/standingsDetails.aspx?golferID=2843&amp;weekNum=15&amp;aID=26" xr:uid="{3E7CC902-AF24-4F1C-8E01-CA747C6DE9A7}"/>
    <hyperlink ref="Q109" r:id="rId1712" display="https://secure.gcmtotalsolutions.com/league/reports/standingsDetails.aspx?golferID=2843&amp;weekNum=16&amp;aID=26" xr:uid="{94448C70-2763-485F-9243-B9AD0D31CA44}"/>
    <hyperlink ref="B110" r:id="rId1713" display="https://secure.gcmtotalsolutions.com/league/reports/standingsDetails.aspx?golferID=2844&amp;weekNum=1&amp;aID=26" xr:uid="{D28A3B96-11BB-4E39-AB15-BC555FCC6848}"/>
    <hyperlink ref="C110" r:id="rId1714" display="https://secure.gcmtotalsolutions.com/league/reports/standingsDetails.aspx?golferID=2844&amp;weekNum=2&amp;aID=26" xr:uid="{2DE29425-F8D9-4DFC-B0FC-37BDE63E5933}"/>
    <hyperlink ref="D110" r:id="rId1715" display="https://secure.gcmtotalsolutions.com/league/reports/standingsDetails.aspx?golferID=2844&amp;weekNum=3&amp;aID=26" xr:uid="{35183D81-5851-45E5-AC2D-BE1814119091}"/>
    <hyperlink ref="E110" r:id="rId1716" display="https://secure.gcmtotalsolutions.com/league/reports/standingsDetails.aspx?golferID=2844&amp;weekNum=4&amp;aID=26" xr:uid="{799436C8-3119-4A8D-B4BC-A968B576AEFE}"/>
    <hyperlink ref="F110" r:id="rId1717" display="https://secure.gcmtotalsolutions.com/league/reports/standingsDetails.aspx?golferID=2844&amp;weekNum=5&amp;aID=26" xr:uid="{12FA2253-D719-45CA-B314-BB1D56F53746}"/>
    <hyperlink ref="G110" r:id="rId1718" display="https://secure.gcmtotalsolutions.com/league/reports/standingsDetails.aspx?golferID=2844&amp;weekNum=6&amp;aID=26" xr:uid="{3769D35B-7DF3-42CD-BA7F-F3EC42CB33DD}"/>
    <hyperlink ref="H110" r:id="rId1719" display="https://secure.gcmtotalsolutions.com/league/reports/standingsDetails.aspx?golferID=2844&amp;weekNum=7&amp;aID=26" xr:uid="{3376D74E-3ABE-49A1-9A3D-5B536D2AD727}"/>
    <hyperlink ref="I110" r:id="rId1720" display="https://secure.gcmtotalsolutions.com/league/reports/standingsDetails.aspx?golferID=2844&amp;weekNum=8&amp;aID=26" xr:uid="{FDDA9763-B353-446D-AB32-95D299F3A969}"/>
    <hyperlink ref="J110" r:id="rId1721" display="https://secure.gcmtotalsolutions.com/league/reports/standingsDetails.aspx?golferID=2844&amp;weekNum=9&amp;aID=26" xr:uid="{1F469D73-4A12-4BE1-B7DB-90A6F726164A}"/>
    <hyperlink ref="K110" r:id="rId1722" display="https://secure.gcmtotalsolutions.com/league/reports/standingsDetails.aspx?golferID=2844&amp;weekNum=10&amp;aID=26" xr:uid="{FD6B3D48-F2D6-4F5E-A164-FBDD2D4C1D62}"/>
    <hyperlink ref="L110" r:id="rId1723" display="https://secure.gcmtotalsolutions.com/league/reports/standingsDetails.aspx?golferID=2844&amp;weekNum=11&amp;aID=26" xr:uid="{9E864B8A-91CD-45D4-B362-557BAFCF0FAC}"/>
    <hyperlink ref="M110" r:id="rId1724" display="https://secure.gcmtotalsolutions.com/league/reports/standingsDetails.aspx?golferID=2844&amp;weekNum=12&amp;aID=26" xr:uid="{36E10C98-5DC1-44FA-BCBF-5AB753953E43}"/>
    <hyperlink ref="N110" r:id="rId1725" display="https://secure.gcmtotalsolutions.com/league/reports/standingsDetails.aspx?golferID=2844&amp;weekNum=13&amp;aID=26" xr:uid="{D734D282-8424-49A7-958E-E8F0FAFAC3D5}"/>
    <hyperlink ref="O110" r:id="rId1726" display="https://secure.gcmtotalsolutions.com/league/reports/standingsDetails.aspx?golferID=2844&amp;weekNum=14&amp;aID=26" xr:uid="{78CBE046-B456-478B-8554-0AA7E9FD4410}"/>
    <hyperlink ref="P110" r:id="rId1727" display="https://secure.gcmtotalsolutions.com/league/reports/standingsDetails.aspx?golferID=2844&amp;weekNum=15&amp;aID=26" xr:uid="{10607F3B-B4E5-4357-B04F-FBA62F3E00EF}"/>
    <hyperlink ref="Q110" r:id="rId1728" display="https://secure.gcmtotalsolutions.com/league/reports/standingsDetails.aspx?golferID=2844&amp;weekNum=16&amp;aID=26" xr:uid="{9C9DE3CE-BD51-4571-8917-B2DAD6EA47D5}"/>
    <hyperlink ref="B111" r:id="rId1729" display="https://secure.gcmtotalsolutions.com/league/reports/standingsDetails.aspx?golferID=2845&amp;weekNum=1&amp;aID=26" xr:uid="{FEE60B2C-C47A-47D0-A63F-2E2A31D404E9}"/>
    <hyperlink ref="C111" r:id="rId1730" display="https://secure.gcmtotalsolutions.com/league/reports/standingsDetails.aspx?golferID=2845&amp;weekNum=2&amp;aID=26" xr:uid="{F40038A5-8AA5-4326-9E82-ED39357DB139}"/>
    <hyperlink ref="D111" r:id="rId1731" display="https://secure.gcmtotalsolutions.com/league/reports/standingsDetails.aspx?golferID=2845&amp;weekNum=3&amp;aID=26" xr:uid="{CF5A8674-6596-4CF8-8FB1-CFDBBE26A2DD}"/>
    <hyperlink ref="E111" r:id="rId1732" display="https://secure.gcmtotalsolutions.com/league/reports/standingsDetails.aspx?golferID=2845&amp;weekNum=4&amp;aID=26" xr:uid="{5734EDC5-F13F-4492-8438-93AE8A3C9DC2}"/>
    <hyperlink ref="F111" r:id="rId1733" display="https://secure.gcmtotalsolutions.com/league/reports/standingsDetails.aspx?golferID=2845&amp;weekNum=5&amp;aID=26" xr:uid="{E99487CE-B0D8-4CEA-BFAC-E96C59FE41C7}"/>
    <hyperlink ref="G111" r:id="rId1734" display="https://secure.gcmtotalsolutions.com/league/reports/standingsDetails.aspx?golferID=2845&amp;weekNum=6&amp;aID=26" xr:uid="{551ECF68-6EB9-4248-BF9C-5B0DCAD046BC}"/>
    <hyperlink ref="H111" r:id="rId1735" display="https://secure.gcmtotalsolutions.com/league/reports/standingsDetails.aspx?golferID=2845&amp;weekNum=7&amp;aID=26" xr:uid="{82CBC822-1578-457B-88FB-5343C7CFA78F}"/>
    <hyperlink ref="I111" r:id="rId1736" display="https://secure.gcmtotalsolutions.com/league/reports/standingsDetails.aspx?golferID=2845&amp;weekNum=8&amp;aID=26" xr:uid="{0E659C6F-A402-4237-A87A-1656166588DA}"/>
    <hyperlink ref="J111" r:id="rId1737" display="https://secure.gcmtotalsolutions.com/league/reports/standingsDetails.aspx?golferID=2845&amp;weekNum=9&amp;aID=26" xr:uid="{FD4A43E6-3DEF-4FF0-8263-08554CD189A0}"/>
    <hyperlink ref="K111" r:id="rId1738" display="https://secure.gcmtotalsolutions.com/league/reports/standingsDetails.aspx?golferID=2845&amp;weekNum=10&amp;aID=26" xr:uid="{54DBB3AB-91A1-4223-A727-211055F2CE6D}"/>
    <hyperlink ref="L111" r:id="rId1739" display="https://secure.gcmtotalsolutions.com/league/reports/standingsDetails.aspx?golferID=2845&amp;weekNum=11&amp;aID=26" xr:uid="{FCCF3674-638A-4829-B9F5-D40C6C735528}"/>
    <hyperlink ref="M111" r:id="rId1740" display="https://secure.gcmtotalsolutions.com/league/reports/standingsDetails.aspx?golferID=2845&amp;weekNum=12&amp;aID=26" xr:uid="{6A734331-1383-4A55-88AB-76D1657C9ED5}"/>
    <hyperlink ref="N111" r:id="rId1741" display="https://secure.gcmtotalsolutions.com/league/reports/standingsDetails.aspx?golferID=2845&amp;weekNum=13&amp;aID=26" xr:uid="{B281C75C-1B91-418F-A460-866D9F9F44E2}"/>
    <hyperlink ref="O111" r:id="rId1742" display="https://secure.gcmtotalsolutions.com/league/reports/standingsDetails.aspx?golferID=2845&amp;weekNum=14&amp;aID=26" xr:uid="{AF9E2AD7-0507-484D-9CAD-E68B4C7F5DCA}"/>
    <hyperlink ref="P111" r:id="rId1743" display="https://secure.gcmtotalsolutions.com/league/reports/standingsDetails.aspx?golferID=2845&amp;weekNum=15&amp;aID=26" xr:uid="{72E727C1-77E9-4B9C-9F2A-BAD4B851B401}"/>
    <hyperlink ref="Q111" r:id="rId1744" display="https://secure.gcmtotalsolutions.com/league/reports/standingsDetails.aspx?golferID=2845&amp;weekNum=16&amp;aID=26" xr:uid="{F73F7965-7C2D-4BDB-99B5-6F5332E9648B}"/>
    <hyperlink ref="B112" r:id="rId1745" display="https://secure.gcmtotalsolutions.com/league/reports/standingsDetails.aspx?golferID=2846&amp;weekNum=1&amp;aID=26" xr:uid="{0B5D7430-733A-4211-AD39-0626F056C6FB}"/>
    <hyperlink ref="C112" r:id="rId1746" display="https://secure.gcmtotalsolutions.com/league/reports/standingsDetails.aspx?golferID=2846&amp;weekNum=2&amp;aID=26" xr:uid="{0BC81B91-6D00-4BDD-8A43-261DE3A75630}"/>
    <hyperlink ref="D112" r:id="rId1747" display="https://secure.gcmtotalsolutions.com/league/reports/standingsDetails.aspx?golferID=2846&amp;weekNum=3&amp;aID=26" xr:uid="{C04D4AD2-1791-452F-B6D4-ECC7C27082B0}"/>
    <hyperlink ref="E112" r:id="rId1748" display="https://secure.gcmtotalsolutions.com/league/reports/standingsDetails.aspx?golferID=2846&amp;weekNum=4&amp;aID=26" xr:uid="{DF807CED-001A-4A32-8F73-1A8793B8C16D}"/>
    <hyperlink ref="F112" r:id="rId1749" display="https://secure.gcmtotalsolutions.com/league/reports/standingsDetails.aspx?golferID=2846&amp;weekNum=5&amp;aID=26" xr:uid="{54CC0606-D301-4216-A2AA-48FB070927DA}"/>
    <hyperlink ref="G112" r:id="rId1750" display="https://secure.gcmtotalsolutions.com/league/reports/standingsDetails.aspx?golferID=2846&amp;weekNum=6&amp;aID=26" xr:uid="{593BD470-94BD-4792-93AB-36868D2497A1}"/>
    <hyperlink ref="H112" r:id="rId1751" display="https://secure.gcmtotalsolutions.com/league/reports/standingsDetails.aspx?golferID=2846&amp;weekNum=7&amp;aID=26" xr:uid="{4E947A2B-A439-458C-8A04-796CF95ECD8E}"/>
    <hyperlink ref="I112" r:id="rId1752" display="https://secure.gcmtotalsolutions.com/league/reports/standingsDetails.aspx?golferID=2846&amp;weekNum=8&amp;aID=26" xr:uid="{F6817C03-FCF2-41DD-B086-46D03C4E5A27}"/>
    <hyperlink ref="J112" r:id="rId1753" display="https://secure.gcmtotalsolutions.com/league/reports/standingsDetails.aspx?golferID=2846&amp;weekNum=9&amp;aID=26" xr:uid="{74176566-8DBD-4E69-90AF-5D7533A5AD36}"/>
    <hyperlink ref="K112" r:id="rId1754" display="https://secure.gcmtotalsolutions.com/league/reports/standingsDetails.aspx?golferID=2846&amp;weekNum=10&amp;aID=26" xr:uid="{B77E31A5-11B1-48A4-B0C3-3BF18BD253DB}"/>
    <hyperlink ref="L112" r:id="rId1755" display="https://secure.gcmtotalsolutions.com/league/reports/standingsDetails.aspx?golferID=2846&amp;weekNum=11&amp;aID=26" xr:uid="{AEB5BC79-1A30-4894-9166-3D5FBE94B60A}"/>
    <hyperlink ref="M112" r:id="rId1756" display="https://secure.gcmtotalsolutions.com/league/reports/standingsDetails.aspx?golferID=2846&amp;weekNum=12&amp;aID=26" xr:uid="{3EF53BB8-A2C2-4981-AB9D-DB4D5EF4AC49}"/>
    <hyperlink ref="N112" r:id="rId1757" display="https://secure.gcmtotalsolutions.com/league/reports/standingsDetails.aspx?golferID=2846&amp;weekNum=13&amp;aID=26" xr:uid="{29C7238B-426F-4C1F-92AD-B47E27E3622B}"/>
    <hyperlink ref="O112" r:id="rId1758" display="https://secure.gcmtotalsolutions.com/league/reports/standingsDetails.aspx?golferID=2846&amp;weekNum=14&amp;aID=26" xr:uid="{31922762-EFDD-42C0-BCC5-4B60004D53A4}"/>
    <hyperlink ref="P112" r:id="rId1759" display="https://secure.gcmtotalsolutions.com/league/reports/standingsDetails.aspx?golferID=2846&amp;weekNum=15&amp;aID=26" xr:uid="{C718F73D-A544-4785-ACC7-54376AFBFBF2}"/>
    <hyperlink ref="Q112" r:id="rId1760" display="https://secure.gcmtotalsolutions.com/league/reports/standingsDetails.aspx?golferID=2846&amp;weekNum=16&amp;aID=26" xr:uid="{5796FA17-2E98-427B-A753-AFC9E06A4E39}"/>
    <hyperlink ref="B113" r:id="rId1761" display="https://secure.gcmtotalsolutions.com/league/reports/standingsDetails.aspx?golferID=2847&amp;weekNum=1&amp;aID=26" xr:uid="{0FC0E45A-1484-4CE4-A187-F216B769C51F}"/>
    <hyperlink ref="C113" r:id="rId1762" display="https://secure.gcmtotalsolutions.com/league/reports/standingsDetails.aspx?golferID=2847&amp;weekNum=2&amp;aID=26" xr:uid="{861671C3-C4E9-4001-9ACF-50339317B2C1}"/>
    <hyperlink ref="D113" r:id="rId1763" display="https://secure.gcmtotalsolutions.com/league/reports/standingsDetails.aspx?golferID=2847&amp;weekNum=3&amp;aID=26" xr:uid="{EAF289B9-62CA-4D69-BC39-A0E56F4CC7A6}"/>
    <hyperlink ref="E113" r:id="rId1764" display="https://secure.gcmtotalsolutions.com/league/reports/standingsDetails.aspx?golferID=2847&amp;weekNum=4&amp;aID=26" xr:uid="{1D3463F4-982B-4108-9AB1-ECE2BFF1BAA6}"/>
    <hyperlink ref="F113" r:id="rId1765" display="https://secure.gcmtotalsolutions.com/league/reports/standingsDetails.aspx?golferID=2847&amp;weekNum=5&amp;aID=26" xr:uid="{946DD1D2-D6A3-4AB8-87F6-FB4260E76980}"/>
    <hyperlink ref="G113" r:id="rId1766" display="https://secure.gcmtotalsolutions.com/league/reports/standingsDetails.aspx?golferID=2847&amp;weekNum=6&amp;aID=26" xr:uid="{81676B9C-D50F-4117-91F3-5FD45554B6A9}"/>
    <hyperlink ref="H113" r:id="rId1767" display="https://secure.gcmtotalsolutions.com/league/reports/standingsDetails.aspx?golferID=2847&amp;weekNum=7&amp;aID=26" xr:uid="{6A1B5534-B82D-4400-9B9E-8DD374D85C5A}"/>
    <hyperlink ref="I113" r:id="rId1768" display="https://secure.gcmtotalsolutions.com/league/reports/standingsDetails.aspx?golferID=2847&amp;weekNum=8&amp;aID=26" xr:uid="{081ACD37-8E32-4103-9638-801A53F0E0B0}"/>
    <hyperlink ref="J113" r:id="rId1769" display="https://secure.gcmtotalsolutions.com/league/reports/standingsDetails.aspx?golferID=2847&amp;weekNum=9&amp;aID=26" xr:uid="{07CAF650-2415-4E4F-9F24-FC75C81F2372}"/>
    <hyperlink ref="K113" r:id="rId1770" display="https://secure.gcmtotalsolutions.com/league/reports/standingsDetails.aspx?golferID=2847&amp;weekNum=10&amp;aID=26" xr:uid="{1A0EF5C6-9440-4DD1-B639-328B6033930A}"/>
    <hyperlink ref="L113" r:id="rId1771" display="https://secure.gcmtotalsolutions.com/league/reports/standingsDetails.aspx?golferID=2847&amp;weekNum=11&amp;aID=26" xr:uid="{650A174C-AB83-435B-9012-9D4E4BAFC694}"/>
    <hyperlink ref="M113" r:id="rId1772" display="https://secure.gcmtotalsolutions.com/league/reports/standingsDetails.aspx?golferID=2847&amp;weekNum=12&amp;aID=26" xr:uid="{E4984221-1C7E-46CE-83AB-D257E2DBFF56}"/>
    <hyperlink ref="N113" r:id="rId1773" display="https://secure.gcmtotalsolutions.com/league/reports/standingsDetails.aspx?golferID=2847&amp;weekNum=13&amp;aID=26" xr:uid="{AAED18D3-2FDD-4165-BF0C-8CBF9E0006ED}"/>
    <hyperlink ref="O113" r:id="rId1774" display="https://secure.gcmtotalsolutions.com/league/reports/standingsDetails.aspx?golferID=2847&amp;weekNum=14&amp;aID=26" xr:uid="{48FFD738-58FC-4051-AE97-EA8A8A931711}"/>
    <hyperlink ref="P113" r:id="rId1775" display="https://secure.gcmtotalsolutions.com/league/reports/standingsDetails.aspx?golferID=2847&amp;weekNum=15&amp;aID=26" xr:uid="{3A918A93-3C75-4583-8281-B4B982F37A55}"/>
    <hyperlink ref="Q113" r:id="rId1776" display="https://secure.gcmtotalsolutions.com/league/reports/standingsDetails.aspx?golferID=2847&amp;weekNum=16&amp;aID=26" xr:uid="{88836082-817E-4360-8218-7A1B1AA13A0C}"/>
    <hyperlink ref="B114" r:id="rId1777" display="https://secure.gcmtotalsolutions.com/league/reports/standingsDetails.aspx?golferID=2848&amp;weekNum=1&amp;aID=26" xr:uid="{E9BFAA78-2FD9-492B-B838-F447A06007AE}"/>
    <hyperlink ref="C114" r:id="rId1778" display="https://secure.gcmtotalsolutions.com/league/reports/standingsDetails.aspx?golferID=2848&amp;weekNum=2&amp;aID=26" xr:uid="{72B14E39-87D1-43DF-857E-DA97C306E5FB}"/>
    <hyperlink ref="D114" r:id="rId1779" display="https://secure.gcmtotalsolutions.com/league/reports/standingsDetails.aspx?golferID=2848&amp;weekNum=3&amp;aID=26" xr:uid="{7C091E5F-7643-48EE-B1A3-7316071FBB94}"/>
    <hyperlink ref="E114" r:id="rId1780" display="https://secure.gcmtotalsolutions.com/league/reports/standingsDetails.aspx?golferID=2848&amp;weekNum=4&amp;aID=26" xr:uid="{BECE4A9B-54B0-413D-871A-D87480D46A01}"/>
    <hyperlink ref="F114" r:id="rId1781" display="https://secure.gcmtotalsolutions.com/league/reports/standingsDetails.aspx?golferID=2848&amp;weekNum=5&amp;aID=26" xr:uid="{92AA3412-2DC7-457D-9512-BEF234B7CE28}"/>
    <hyperlink ref="G114" r:id="rId1782" display="https://secure.gcmtotalsolutions.com/league/reports/standingsDetails.aspx?golferID=2848&amp;weekNum=6&amp;aID=26" xr:uid="{B5C199A0-F214-4122-8007-554EF1E05700}"/>
    <hyperlink ref="H114" r:id="rId1783" display="https://secure.gcmtotalsolutions.com/league/reports/standingsDetails.aspx?golferID=2848&amp;weekNum=7&amp;aID=26" xr:uid="{4DCF11C8-8C94-49F2-AE31-8C8B3687D6DF}"/>
    <hyperlink ref="I114" r:id="rId1784" display="https://secure.gcmtotalsolutions.com/league/reports/standingsDetails.aspx?golferID=2848&amp;weekNum=8&amp;aID=26" xr:uid="{7F17EBD7-D83B-4441-A6B9-86316CF64D2C}"/>
    <hyperlink ref="J114" r:id="rId1785" display="https://secure.gcmtotalsolutions.com/league/reports/standingsDetails.aspx?golferID=2848&amp;weekNum=9&amp;aID=26" xr:uid="{8589B7E5-BA7D-4172-BC2E-342828F6AD58}"/>
    <hyperlink ref="K114" r:id="rId1786" display="https://secure.gcmtotalsolutions.com/league/reports/standingsDetails.aspx?golferID=2848&amp;weekNum=10&amp;aID=26" xr:uid="{F8D1FF28-DFDE-4E2A-B6E5-4335588540EC}"/>
    <hyperlink ref="L114" r:id="rId1787" display="https://secure.gcmtotalsolutions.com/league/reports/standingsDetails.aspx?golferID=2848&amp;weekNum=11&amp;aID=26" xr:uid="{E3AD8AF1-FAD7-4404-AD36-1EC37BCE5C7A}"/>
    <hyperlink ref="M114" r:id="rId1788" display="https://secure.gcmtotalsolutions.com/league/reports/standingsDetails.aspx?golferID=2848&amp;weekNum=12&amp;aID=26" xr:uid="{6AECFD0E-1147-409D-8EE4-E11BD1E7C39B}"/>
    <hyperlink ref="N114" r:id="rId1789" display="https://secure.gcmtotalsolutions.com/league/reports/standingsDetails.aspx?golferID=2848&amp;weekNum=13&amp;aID=26" xr:uid="{A904CDB1-CA76-4ABF-88C8-034A79867D94}"/>
    <hyperlink ref="O114" r:id="rId1790" display="https://secure.gcmtotalsolutions.com/league/reports/standingsDetails.aspx?golferID=2848&amp;weekNum=14&amp;aID=26" xr:uid="{EE545ABE-BCC1-4170-81E4-820CC83387ED}"/>
    <hyperlink ref="P114" r:id="rId1791" display="https://secure.gcmtotalsolutions.com/league/reports/standingsDetails.aspx?golferID=2848&amp;weekNum=15&amp;aID=26" xr:uid="{F78EC747-C565-4907-8BFF-D277DCD6CEBD}"/>
    <hyperlink ref="Q114" r:id="rId1792" display="https://secure.gcmtotalsolutions.com/league/reports/standingsDetails.aspx?golferID=2848&amp;weekNum=16&amp;aID=26" xr:uid="{5821A570-8A1D-4441-B457-4AB7E02C1189}"/>
    <hyperlink ref="B115" r:id="rId1793" display="https://secure.gcmtotalsolutions.com/league/reports/standingsDetails.aspx?golferID=2849&amp;weekNum=1&amp;aID=26" xr:uid="{48165CDE-E036-4945-BAF0-FAC24D591A8B}"/>
    <hyperlink ref="C115" r:id="rId1794" display="https://secure.gcmtotalsolutions.com/league/reports/standingsDetails.aspx?golferID=2849&amp;weekNum=2&amp;aID=26" xr:uid="{BB8A54B3-A690-4456-AEBF-F3481829FC09}"/>
    <hyperlink ref="D115" r:id="rId1795" display="https://secure.gcmtotalsolutions.com/league/reports/standingsDetails.aspx?golferID=2849&amp;weekNum=3&amp;aID=26" xr:uid="{152DF1BA-1975-4D02-96B2-05B14BD4212B}"/>
    <hyperlink ref="E115" r:id="rId1796" display="https://secure.gcmtotalsolutions.com/league/reports/standingsDetails.aspx?golferID=2849&amp;weekNum=4&amp;aID=26" xr:uid="{7F14EBBA-1DB0-4411-8701-74995ECBA2B3}"/>
    <hyperlink ref="F115" r:id="rId1797" display="https://secure.gcmtotalsolutions.com/league/reports/standingsDetails.aspx?golferID=2849&amp;weekNum=5&amp;aID=26" xr:uid="{B0F3C7C4-AF54-4F84-8325-A7BBCC9D62E6}"/>
    <hyperlink ref="G115" r:id="rId1798" display="https://secure.gcmtotalsolutions.com/league/reports/standingsDetails.aspx?golferID=2849&amp;weekNum=6&amp;aID=26" xr:uid="{CFE00619-C333-41DF-B846-43145E065A53}"/>
    <hyperlink ref="H115" r:id="rId1799" display="https://secure.gcmtotalsolutions.com/league/reports/standingsDetails.aspx?golferID=2849&amp;weekNum=7&amp;aID=26" xr:uid="{9607E7E4-514A-409E-BB4D-C331F67341AD}"/>
    <hyperlink ref="I115" r:id="rId1800" display="https://secure.gcmtotalsolutions.com/league/reports/standingsDetails.aspx?golferID=2849&amp;weekNum=8&amp;aID=26" xr:uid="{F43A88BF-5271-4BCA-898E-ECA900BCB4FB}"/>
    <hyperlink ref="J115" r:id="rId1801" display="https://secure.gcmtotalsolutions.com/league/reports/standingsDetails.aspx?golferID=2849&amp;weekNum=9&amp;aID=26" xr:uid="{6981BDAF-5879-47C7-B9E5-8786E2ECB12B}"/>
    <hyperlink ref="K115" r:id="rId1802" display="https://secure.gcmtotalsolutions.com/league/reports/standingsDetails.aspx?golferID=2849&amp;weekNum=10&amp;aID=26" xr:uid="{F883B436-B0C7-4C74-83AC-650EEADE3E6C}"/>
    <hyperlink ref="L115" r:id="rId1803" display="https://secure.gcmtotalsolutions.com/league/reports/standingsDetails.aspx?golferID=2849&amp;weekNum=11&amp;aID=26" xr:uid="{952D253B-0559-43DD-8DE5-367CC36B613A}"/>
    <hyperlink ref="M115" r:id="rId1804" display="https://secure.gcmtotalsolutions.com/league/reports/standingsDetails.aspx?golferID=2849&amp;weekNum=12&amp;aID=26" xr:uid="{A61859C8-EC28-4579-8A4A-DE61A6656963}"/>
    <hyperlink ref="N115" r:id="rId1805" display="https://secure.gcmtotalsolutions.com/league/reports/standingsDetails.aspx?golferID=2849&amp;weekNum=13&amp;aID=26" xr:uid="{1E9FA3FE-2305-4209-A08B-8A00E8F617C6}"/>
    <hyperlink ref="O115" r:id="rId1806" display="https://secure.gcmtotalsolutions.com/league/reports/standingsDetails.aspx?golferID=2849&amp;weekNum=14&amp;aID=26" xr:uid="{EDE6A392-7A4E-421B-A2E1-19C71CF3EB14}"/>
    <hyperlink ref="P115" r:id="rId1807" display="https://secure.gcmtotalsolutions.com/league/reports/standingsDetails.aspx?golferID=2849&amp;weekNum=15&amp;aID=26" xr:uid="{1FE580C9-17BF-4BD0-8CD3-181489DA368D}"/>
    <hyperlink ref="Q115" r:id="rId1808" display="https://secure.gcmtotalsolutions.com/league/reports/standingsDetails.aspx?golferID=2849&amp;weekNum=16&amp;aID=26" xr:uid="{41D01EE1-80D0-4BAE-9A8A-F32BCF254212}"/>
    <hyperlink ref="B116" r:id="rId1809" display="https://secure.gcmtotalsolutions.com/league/reports/standingsDetails.aspx?golferID=2850&amp;weekNum=1&amp;aID=26" xr:uid="{D8D94336-20BF-4446-BD9D-67664D25F7BD}"/>
    <hyperlink ref="C116" r:id="rId1810" display="https://secure.gcmtotalsolutions.com/league/reports/standingsDetails.aspx?golferID=2850&amp;weekNum=2&amp;aID=26" xr:uid="{D8DFCBEC-B3D6-40FE-AD7F-7A9129F34C66}"/>
    <hyperlink ref="D116" r:id="rId1811" display="https://secure.gcmtotalsolutions.com/league/reports/standingsDetails.aspx?golferID=2850&amp;weekNum=3&amp;aID=26" xr:uid="{5FA9B406-1D0E-4BA5-941D-54225B4EE1D1}"/>
    <hyperlink ref="E116" r:id="rId1812" display="https://secure.gcmtotalsolutions.com/league/reports/standingsDetails.aspx?golferID=2850&amp;weekNum=4&amp;aID=26" xr:uid="{D0E082B7-CAFD-47AB-8828-A1DA472AD382}"/>
    <hyperlink ref="F116" r:id="rId1813" display="https://secure.gcmtotalsolutions.com/league/reports/standingsDetails.aspx?golferID=2850&amp;weekNum=5&amp;aID=26" xr:uid="{4466CDA8-4E45-4442-BCF3-D8B4C754B015}"/>
    <hyperlink ref="G116" r:id="rId1814" display="https://secure.gcmtotalsolutions.com/league/reports/standingsDetails.aspx?golferID=2850&amp;weekNum=6&amp;aID=26" xr:uid="{AFEB4FC3-A18E-415B-B27D-42349AA420B3}"/>
    <hyperlink ref="H116" r:id="rId1815" display="https://secure.gcmtotalsolutions.com/league/reports/standingsDetails.aspx?golferID=2850&amp;weekNum=7&amp;aID=26" xr:uid="{34628317-8966-4764-A42A-0B4A0175643E}"/>
    <hyperlink ref="I116" r:id="rId1816" display="https://secure.gcmtotalsolutions.com/league/reports/standingsDetails.aspx?golferID=2850&amp;weekNum=8&amp;aID=26" xr:uid="{AED5C0D0-A192-4474-A848-A3918186C117}"/>
    <hyperlink ref="J116" r:id="rId1817" display="https://secure.gcmtotalsolutions.com/league/reports/standingsDetails.aspx?golferID=2850&amp;weekNum=9&amp;aID=26" xr:uid="{F9D45D22-59AD-474E-8236-E04F33DC9DE8}"/>
    <hyperlink ref="K116" r:id="rId1818" display="https://secure.gcmtotalsolutions.com/league/reports/standingsDetails.aspx?golferID=2850&amp;weekNum=10&amp;aID=26" xr:uid="{B57ABD77-20D9-4F87-9955-25E7DDADF38F}"/>
    <hyperlink ref="L116" r:id="rId1819" display="https://secure.gcmtotalsolutions.com/league/reports/standingsDetails.aspx?golferID=2850&amp;weekNum=11&amp;aID=26" xr:uid="{C3790C5D-B33A-43CF-93FF-9037DB15437B}"/>
    <hyperlink ref="M116" r:id="rId1820" display="https://secure.gcmtotalsolutions.com/league/reports/standingsDetails.aspx?golferID=2850&amp;weekNum=12&amp;aID=26" xr:uid="{034B1AAC-546D-4942-8EB0-87827B791949}"/>
    <hyperlink ref="N116" r:id="rId1821" display="https://secure.gcmtotalsolutions.com/league/reports/standingsDetails.aspx?golferID=2850&amp;weekNum=13&amp;aID=26" xr:uid="{B159418C-19A6-4116-B636-710FB8B8B7B0}"/>
    <hyperlink ref="O116" r:id="rId1822" display="https://secure.gcmtotalsolutions.com/league/reports/standingsDetails.aspx?golferID=2850&amp;weekNum=14&amp;aID=26" xr:uid="{F6F54B38-015E-4E1B-9BCC-76C9D0756A7F}"/>
    <hyperlink ref="P116" r:id="rId1823" display="https://secure.gcmtotalsolutions.com/league/reports/standingsDetails.aspx?golferID=2850&amp;weekNum=15&amp;aID=26" xr:uid="{1D2F5F3F-7CC5-4BA7-9B2E-159B2D37FB96}"/>
    <hyperlink ref="Q116" r:id="rId1824" display="https://secure.gcmtotalsolutions.com/league/reports/standingsDetails.aspx?golferID=2850&amp;weekNum=16&amp;aID=26" xr:uid="{38733350-DB42-437D-BF9A-40C3FB0521F7}"/>
    <hyperlink ref="B117" r:id="rId1825" display="https://secure.gcmtotalsolutions.com/league/reports/standingsDetails.aspx?golferID=2851&amp;weekNum=1&amp;aID=26" xr:uid="{6F022C42-B141-46B8-8811-E663EF8B68ED}"/>
    <hyperlink ref="C117" r:id="rId1826" display="https://secure.gcmtotalsolutions.com/league/reports/standingsDetails.aspx?golferID=2851&amp;weekNum=2&amp;aID=26" xr:uid="{159E2240-3F7E-4FA5-8EB6-5D660A471995}"/>
    <hyperlink ref="D117" r:id="rId1827" display="https://secure.gcmtotalsolutions.com/league/reports/standingsDetails.aspx?golferID=2851&amp;weekNum=3&amp;aID=26" xr:uid="{6E3C3431-B5AE-447B-B457-54B540E1411E}"/>
    <hyperlink ref="E117" r:id="rId1828" display="https://secure.gcmtotalsolutions.com/league/reports/standingsDetails.aspx?golferID=2851&amp;weekNum=4&amp;aID=26" xr:uid="{0774D91B-9C54-4B1B-BBF0-40173B12AEEE}"/>
    <hyperlink ref="F117" r:id="rId1829" display="https://secure.gcmtotalsolutions.com/league/reports/standingsDetails.aspx?golferID=2851&amp;weekNum=5&amp;aID=26" xr:uid="{54F40795-B23E-42D2-B86C-03A893425C38}"/>
    <hyperlink ref="G117" r:id="rId1830" display="https://secure.gcmtotalsolutions.com/league/reports/standingsDetails.aspx?golferID=2851&amp;weekNum=6&amp;aID=26" xr:uid="{3C54E451-9116-4FF8-A373-60C897DB9A42}"/>
    <hyperlink ref="H117" r:id="rId1831" display="https://secure.gcmtotalsolutions.com/league/reports/standingsDetails.aspx?golferID=2851&amp;weekNum=7&amp;aID=26" xr:uid="{1BC486CE-DA21-45CF-AFBD-CA5CDD731884}"/>
    <hyperlink ref="I117" r:id="rId1832" display="https://secure.gcmtotalsolutions.com/league/reports/standingsDetails.aspx?golferID=2851&amp;weekNum=8&amp;aID=26" xr:uid="{48CC9FA7-831E-4DBD-9180-D44F6DA819B1}"/>
    <hyperlink ref="J117" r:id="rId1833" display="https://secure.gcmtotalsolutions.com/league/reports/standingsDetails.aspx?golferID=2851&amp;weekNum=9&amp;aID=26" xr:uid="{5E64FBF5-A5DB-460D-BF20-48E123AA700D}"/>
    <hyperlink ref="K117" r:id="rId1834" display="https://secure.gcmtotalsolutions.com/league/reports/standingsDetails.aspx?golferID=2851&amp;weekNum=10&amp;aID=26" xr:uid="{B3844DC5-EB9F-4968-BC9E-F8F9FB6CF3D0}"/>
    <hyperlink ref="L117" r:id="rId1835" display="https://secure.gcmtotalsolutions.com/league/reports/standingsDetails.aspx?golferID=2851&amp;weekNum=11&amp;aID=26" xr:uid="{AE453CA4-6621-4ED6-8D4E-B6D9AB49FC85}"/>
    <hyperlink ref="M117" r:id="rId1836" display="https://secure.gcmtotalsolutions.com/league/reports/standingsDetails.aspx?golferID=2851&amp;weekNum=12&amp;aID=26" xr:uid="{92D124D3-5B36-4B41-9471-A36126CF1084}"/>
    <hyperlink ref="N117" r:id="rId1837" display="https://secure.gcmtotalsolutions.com/league/reports/standingsDetails.aspx?golferID=2851&amp;weekNum=13&amp;aID=26" xr:uid="{2C50D0B9-43EB-41B5-B31E-3A9E700B0A59}"/>
    <hyperlink ref="O117" r:id="rId1838" display="https://secure.gcmtotalsolutions.com/league/reports/standingsDetails.aspx?golferID=2851&amp;weekNum=14&amp;aID=26" xr:uid="{F3F154EB-7DBE-4642-97C3-F9BDD27959AE}"/>
    <hyperlink ref="P117" r:id="rId1839" display="https://secure.gcmtotalsolutions.com/league/reports/standingsDetails.aspx?golferID=2851&amp;weekNum=15&amp;aID=26" xr:uid="{F62FA881-F9F2-4D7B-B4F0-40E59D582AB3}"/>
    <hyperlink ref="Q117" r:id="rId1840" display="https://secure.gcmtotalsolutions.com/league/reports/standingsDetails.aspx?golferID=2851&amp;weekNum=16&amp;aID=26" xr:uid="{D1D9E06C-3082-42EA-9C3B-B94754727CD8}"/>
    <hyperlink ref="B118" r:id="rId1841" display="https://secure.gcmtotalsolutions.com/league/reports/standingsDetails.aspx?golferID=2852&amp;weekNum=1&amp;aID=26" xr:uid="{ED0BC05D-9690-48FE-9DE2-F30F508475F3}"/>
    <hyperlink ref="C118" r:id="rId1842" display="https://secure.gcmtotalsolutions.com/league/reports/standingsDetails.aspx?golferID=2852&amp;weekNum=2&amp;aID=26" xr:uid="{BCAE1FC2-5869-4EA9-A003-CE58C9457F0D}"/>
    <hyperlink ref="D118" r:id="rId1843" display="https://secure.gcmtotalsolutions.com/league/reports/standingsDetails.aspx?golferID=2852&amp;weekNum=3&amp;aID=26" xr:uid="{457E328D-BCD9-41FB-A952-9DFFC311EA2B}"/>
    <hyperlink ref="E118" r:id="rId1844" display="https://secure.gcmtotalsolutions.com/league/reports/standingsDetails.aspx?golferID=2852&amp;weekNum=4&amp;aID=26" xr:uid="{D5106583-FEEC-4E1C-90D8-6042C52C6B4E}"/>
    <hyperlink ref="F118" r:id="rId1845" display="https://secure.gcmtotalsolutions.com/league/reports/standingsDetails.aspx?golferID=2852&amp;weekNum=5&amp;aID=26" xr:uid="{251D96F2-6E4D-4BC4-9609-6E04ECBC033F}"/>
    <hyperlink ref="G118" r:id="rId1846" display="https://secure.gcmtotalsolutions.com/league/reports/standingsDetails.aspx?golferID=2852&amp;weekNum=6&amp;aID=26" xr:uid="{9198052E-77ED-4945-B243-4F634E886A20}"/>
    <hyperlink ref="H118" r:id="rId1847" display="https://secure.gcmtotalsolutions.com/league/reports/standingsDetails.aspx?golferID=2852&amp;weekNum=7&amp;aID=26" xr:uid="{6EB1AE50-2EFE-4B04-87B1-D7D59FB19444}"/>
    <hyperlink ref="I118" r:id="rId1848" display="https://secure.gcmtotalsolutions.com/league/reports/standingsDetails.aspx?golferID=2852&amp;weekNum=8&amp;aID=26" xr:uid="{B2546D0C-9192-4489-8050-75F16D3C6635}"/>
    <hyperlink ref="J118" r:id="rId1849" display="https://secure.gcmtotalsolutions.com/league/reports/standingsDetails.aspx?golferID=2852&amp;weekNum=9&amp;aID=26" xr:uid="{FFE53DAB-CFF0-48DF-84CE-97216A7D32EC}"/>
    <hyperlink ref="K118" r:id="rId1850" display="https://secure.gcmtotalsolutions.com/league/reports/standingsDetails.aspx?golferID=2852&amp;weekNum=10&amp;aID=26" xr:uid="{BFA51C56-392A-464C-A1CA-BF61AD36A59B}"/>
    <hyperlink ref="L118" r:id="rId1851" display="https://secure.gcmtotalsolutions.com/league/reports/standingsDetails.aspx?golferID=2852&amp;weekNum=11&amp;aID=26" xr:uid="{B9AF498F-9A8A-4C68-9B6B-2F2B81E1B6F4}"/>
    <hyperlink ref="M118" r:id="rId1852" display="https://secure.gcmtotalsolutions.com/league/reports/standingsDetails.aspx?golferID=2852&amp;weekNum=12&amp;aID=26" xr:uid="{29EB113D-224D-4094-B70C-4093DE07F074}"/>
    <hyperlink ref="N118" r:id="rId1853" display="https://secure.gcmtotalsolutions.com/league/reports/standingsDetails.aspx?golferID=2852&amp;weekNum=13&amp;aID=26" xr:uid="{C1EF871E-8ACA-46FD-BE45-4B1DD00D5871}"/>
    <hyperlink ref="O118" r:id="rId1854" display="https://secure.gcmtotalsolutions.com/league/reports/standingsDetails.aspx?golferID=2852&amp;weekNum=14&amp;aID=26" xr:uid="{8D12681C-0E85-4E71-9703-56B303EDED3D}"/>
    <hyperlink ref="P118" r:id="rId1855" display="https://secure.gcmtotalsolutions.com/league/reports/standingsDetails.aspx?golferID=2852&amp;weekNum=15&amp;aID=26" xr:uid="{331E14CD-9366-40D0-8F8A-C0D640044A51}"/>
    <hyperlink ref="Q118" r:id="rId1856" display="https://secure.gcmtotalsolutions.com/league/reports/standingsDetails.aspx?golferID=2852&amp;weekNum=16&amp;aID=26" xr:uid="{804B3783-4CCC-42A3-B3CE-373BE98ABB31}"/>
    <hyperlink ref="B119" r:id="rId1857" display="https://secure.gcmtotalsolutions.com/league/reports/standingsDetails.aspx?golferID=2854&amp;weekNum=1&amp;aID=26" xr:uid="{65F4ACC4-6ED7-4B40-A539-5C9F5B2201C0}"/>
    <hyperlink ref="C119" r:id="rId1858" display="https://secure.gcmtotalsolutions.com/league/reports/standingsDetails.aspx?golferID=2854&amp;weekNum=2&amp;aID=26" xr:uid="{29DFFFE3-E6A8-4603-954C-05589AB30153}"/>
    <hyperlink ref="D119" r:id="rId1859" display="https://secure.gcmtotalsolutions.com/league/reports/standingsDetails.aspx?golferID=2854&amp;weekNum=3&amp;aID=26" xr:uid="{9319168B-ACE5-4D99-8B86-029043914F45}"/>
    <hyperlink ref="E119" r:id="rId1860" display="https://secure.gcmtotalsolutions.com/league/reports/standingsDetails.aspx?golferID=2854&amp;weekNum=4&amp;aID=26" xr:uid="{0C228F36-FB91-477A-A3E6-0A75E2348307}"/>
    <hyperlink ref="F119" r:id="rId1861" display="https://secure.gcmtotalsolutions.com/league/reports/standingsDetails.aspx?golferID=2854&amp;weekNum=5&amp;aID=26" xr:uid="{0180240D-2C4D-40DD-927D-BA0A74D0F93E}"/>
    <hyperlink ref="G119" r:id="rId1862" display="https://secure.gcmtotalsolutions.com/league/reports/standingsDetails.aspx?golferID=2854&amp;weekNum=6&amp;aID=26" xr:uid="{659175D8-9546-4F4E-A77B-8E61C48336A8}"/>
    <hyperlink ref="H119" r:id="rId1863" display="https://secure.gcmtotalsolutions.com/league/reports/standingsDetails.aspx?golferID=2854&amp;weekNum=7&amp;aID=26" xr:uid="{1BA00A73-4BB9-4724-987D-B7CBF308EBD3}"/>
    <hyperlink ref="I119" r:id="rId1864" display="https://secure.gcmtotalsolutions.com/league/reports/standingsDetails.aspx?golferID=2854&amp;weekNum=8&amp;aID=26" xr:uid="{180FA80E-9936-4A5B-8023-545DBD7BA991}"/>
    <hyperlink ref="J119" r:id="rId1865" display="https://secure.gcmtotalsolutions.com/league/reports/standingsDetails.aspx?golferID=2854&amp;weekNum=9&amp;aID=26" xr:uid="{D4F8CC67-2D5F-43CF-A56E-FCB91EB88F10}"/>
    <hyperlink ref="K119" r:id="rId1866" display="https://secure.gcmtotalsolutions.com/league/reports/standingsDetails.aspx?golferID=2854&amp;weekNum=10&amp;aID=26" xr:uid="{F293A5F9-A88A-4EE5-8CD9-EFF3E37FCABE}"/>
    <hyperlink ref="L119" r:id="rId1867" display="https://secure.gcmtotalsolutions.com/league/reports/standingsDetails.aspx?golferID=2854&amp;weekNum=11&amp;aID=26" xr:uid="{5D023CFE-A42B-4BB8-BA3F-33140BB80F29}"/>
    <hyperlink ref="M119" r:id="rId1868" display="https://secure.gcmtotalsolutions.com/league/reports/standingsDetails.aspx?golferID=2854&amp;weekNum=12&amp;aID=26" xr:uid="{975F2991-CEF5-4C8F-BD49-E17D310CBB43}"/>
    <hyperlink ref="N119" r:id="rId1869" display="https://secure.gcmtotalsolutions.com/league/reports/standingsDetails.aspx?golferID=2854&amp;weekNum=13&amp;aID=26" xr:uid="{017897EC-E99B-4906-AC2D-2FD85314AD9D}"/>
    <hyperlink ref="O119" r:id="rId1870" display="https://secure.gcmtotalsolutions.com/league/reports/standingsDetails.aspx?golferID=2854&amp;weekNum=14&amp;aID=26" xr:uid="{ECE96B47-9F1F-4208-9AD2-EA77007DEF81}"/>
    <hyperlink ref="P119" r:id="rId1871" display="https://secure.gcmtotalsolutions.com/league/reports/standingsDetails.aspx?golferID=2854&amp;weekNum=15&amp;aID=26" xr:uid="{E10862C2-9153-4BE5-AF6A-EDC5FFDE1218}"/>
    <hyperlink ref="Q119" r:id="rId1872" display="https://secure.gcmtotalsolutions.com/league/reports/standingsDetails.aspx?golferID=2854&amp;weekNum=16&amp;aID=26" xr:uid="{BBDA9245-DF62-4C42-BDB2-FA1A067548C5}"/>
    <hyperlink ref="B120" r:id="rId1873" display="https://secure.gcmtotalsolutions.com/league/reports/standingsDetails.aspx?golferID=2855&amp;weekNum=1&amp;aID=26" xr:uid="{5AB74974-A77E-4539-8716-2674CC7D60C0}"/>
    <hyperlink ref="C120" r:id="rId1874" display="https://secure.gcmtotalsolutions.com/league/reports/standingsDetails.aspx?golferID=2855&amp;weekNum=2&amp;aID=26" xr:uid="{FDE292D7-F2CF-43CF-A71B-4D1667A5EC26}"/>
    <hyperlink ref="D120" r:id="rId1875" display="https://secure.gcmtotalsolutions.com/league/reports/standingsDetails.aspx?golferID=2855&amp;weekNum=3&amp;aID=26" xr:uid="{ADB9B292-747E-42C5-A866-F1C6E8A25933}"/>
    <hyperlink ref="E120" r:id="rId1876" display="https://secure.gcmtotalsolutions.com/league/reports/standingsDetails.aspx?golferID=2855&amp;weekNum=4&amp;aID=26" xr:uid="{0512BC18-E72C-4835-ABB5-1958F3043CD4}"/>
    <hyperlink ref="F120" r:id="rId1877" display="https://secure.gcmtotalsolutions.com/league/reports/standingsDetails.aspx?golferID=2855&amp;weekNum=5&amp;aID=26" xr:uid="{6B627816-3353-4B9C-BEE0-F8A5D17981AC}"/>
    <hyperlink ref="G120" r:id="rId1878" display="https://secure.gcmtotalsolutions.com/league/reports/standingsDetails.aspx?golferID=2855&amp;weekNum=6&amp;aID=26" xr:uid="{6560A651-66D3-4BCA-92E7-60753613F3FA}"/>
    <hyperlink ref="H120" r:id="rId1879" display="https://secure.gcmtotalsolutions.com/league/reports/standingsDetails.aspx?golferID=2855&amp;weekNum=7&amp;aID=26" xr:uid="{A935FDD1-CF05-4AD6-9095-8234A2CF5932}"/>
    <hyperlink ref="I120" r:id="rId1880" display="https://secure.gcmtotalsolutions.com/league/reports/standingsDetails.aspx?golferID=2855&amp;weekNum=8&amp;aID=26" xr:uid="{8716A6B0-C7BF-4762-97CD-D43F4A90E018}"/>
    <hyperlink ref="J120" r:id="rId1881" display="https://secure.gcmtotalsolutions.com/league/reports/standingsDetails.aspx?golferID=2855&amp;weekNum=9&amp;aID=26" xr:uid="{6CA7B1A8-67A9-4783-8464-E3CC6E2BD419}"/>
    <hyperlink ref="K120" r:id="rId1882" display="https://secure.gcmtotalsolutions.com/league/reports/standingsDetails.aspx?golferID=2855&amp;weekNum=10&amp;aID=26" xr:uid="{67844953-DC03-4422-89EA-99C6763A37B9}"/>
    <hyperlink ref="L120" r:id="rId1883" display="https://secure.gcmtotalsolutions.com/league/reports/standingsDetails.aspx?golferID=2855&amp;weekNum=11&amp;aID=26" xr:uid="{9B54882B-7C85-4DE9-A1C4-F4204D2BA20C}"/>
    <hyperlink ref="M120" r:id="rId1884" display="https://secure.gcmtotalsolutions.com/league/reports/standingsDetails.aspx?golferID=2855&amp;weekNum=12&amp;aID=26" xr:uid="{6F94A080-2EBF-433F-B854-FD0EC09996DD}"/>
    <hyperlink ref="N120" r:id="rId1885" display="https://secure.gcmtotalsolutions.com/league/reports/standingsDetails.aspx?golferID=2855&amp;weekNum=13&amp;aID=26" xr:uid="{8BE4B588-7993-4688-8475-C61D29E71A9E}"/>
    <hyperlink ref="O120" r:id="rId1886" display="https://secure.gcmtotalsolutions.com/league/reports/standingsDetails.aspx?golferID=2855&amp;weekNum=14&amp;aID=26" xr:uid="{6D9D89CB-7909-4391-9ABE-CE263930626F}"/>
    <hyperlink ref="P120" r:id="rId1887" display="https://secure.gcmtotalsolutions.com/league/reports/standingsDetails.aspx?golferID=2855&amp;weekNum=15&amp;aID=26" xr:uid="{D84A2DF7-F9E7-4C75-A174-98D195957F18}"/>
    <hyperlink ref="Q120" r:id="rId1888" display="https://secure.gcmtotalsolutions.com/league/reports/standingsDetails.aspx?golferID=2855&amp;weekNum=16&amp;aID=26" xr:uid="{85871FF8-FDB9-4B8C-B64C-46FCEC83A738}"/>
    <hyperlink ref="B121" r:id="rId1889" display="https://secure.gcmtotalsolutions.com/league/reports/standingsDetails.aspx?golferID=2856&amp;weekNum=1&amp;aID=26" xr:uid="{384103CE-2B84-4EDE-8E6D-F9E8C3E21328}"/>
    <hyperlink ref="C121" r:id="rId1890" display="https://secure.gcmtotalsolutions.com/league/reports/standingsDetails.aspx?golferID=2856&amp;weekNum=2&amp;aID=26" xr:uid="{3F7F1373-ED18-4339-A9B4-AB3A88AE21F7}"/>
    <hyperlink ref="D121" r:id="rId1891" display="https://secure.gcmtotalsolutions.com/league/reports/standingsDetails.aspx?golferID=2856&amp;weekNum=3&amp;aID=26" xr:uid="{96D110ED-3B64-45D9-9852-221D81D9BE2F}"/>
    <hyperlink ref="E121" r:id="rId1892" display="https://secure.gcmtotalsolutions.com/league/reports/standingsDetails.aspx?golferID=2856&amp;weekNum=4&amp;aID=26" xr:uid="{32534298-0730-4683-B26F-3A2B861E4650}"/>
    <hyperlink ref="F121" r:id="rId1893" display="https://secure.gcmtotalsolutions.com/league/reports/standingsDetails.aspx?golferID=2856&amp;weekNum=5&amp;aID=26" xr:uid="{10819EA3-5BD8-4D01-88C2-67C6AB80963D}"/>
    <hyperlink ref="G121" r:id="rId1894" display="https://secure.gcmtotalsolutions.com/league/reports/standingsDetails.aspx?golferID=2856&amp;weekNum=6&amp;aID=26" xr:uid="{597B57D6-2977-4A00-92A9-CE07C20870EA}"/>
    <hyperlink ref="H121" r:id="rId1895" display="https://secure.gcmtotalsolutions.com/league/reports/standingsDetails.aspx?golferID=2856&amp;weekNum=7&amp;aID=26" xr:uid="{A3952B35-E05E-417C-9FEB-CAF376636096}"/>
    <hyperlink ref="I121" r:id="rId1896" display="https://secure.gcmtotalsolutions.com/league/reports/standingsDetails.aspx?golferID=2856&amp;weekNum=8&amp;aID=26" xr:uid="{148FFD67-1ADE-4EF4-A66D-73DE8EBAB6D8}"/>
    <hyperlink ref="J121" r:id="rId1897" display="https://secure.gcmtotalsolutions.com/league/reports/standingsDetails.aspx?golferID=2856&amp;weekNum=9&amp;aID=26" xr:uid="{A4612FF5-98F2-4A0E-BE44-62C94BE92B36}"/>
    <hyperlink ref="K121" r:id="rId1898" display="https://secure.gcmtotalsolutions.com/league/reports/standingsDetails.aspx?golferID=2856&amp;weekNum=10&amp;aID=26" xr:uid="{705B3915-C5AF-4A02-A658-EF88DE277906}"/>
    <hyperlink ref="L121" r:id="rId1899" display="https://secure.gcmtotalsolutions.com/league/reports/standingsDetails.aspx?golferID=2856&amp;weekNum=11&amp;aID=26" xr:uid="{BCE05B1C-34F8-4B98-96C8-3751EBDA1B2C}"/>
    <hyperlink ref="M121" r:id="rId1900" display="https://secure.gcmtotalsolutions.com/league/reports/standingsDetails.aspx?golferID=2856&amp;weekNum=12&amp;aID=26" xr:uid="{3BF9EDC4-371C-4B70-B7D2-14852BBEF16C}"/>
    <hyperlink ref="N121" r:id="rId1901" display="https://secure.gcmtotalsolutions.com/league/reports/standingsDetails.aspx?golferID=2856&amp;weekNum=13&amp;aID=26" xr:uid="{DBFD770A-B810-48E9-AEB2-BB2883717BC6}"/>
    <hyperlink ref="O121" r:id="rId1902" display="https://secure.gcmtotalsolutions.com/league/reports/standingsDetails.aspx?golferID=2856&amp;weekNum=14&amp;aID=26" xr:uid="{E8E7EFC6-15BA-4CC9-ADB7-BBCBC94172B0}"/>
    <hyperlink ref="P121" r:id="rId1903" display="https://secure.gcmtotalsolutions.com/league/reports/standingsDetails.aspx?golferID=2856&amp;weekNum=15&amp;aID=26" xr:uid="{DF2FAE1C-783C-4DC7-8934-73B51C504C59}"/>
    <hyperlink ref="Q121" r:id="rId1904" display="https://secure.gcmtotalsolutions.com/league/reports/standingsDetails.aspx?golferID=2856&amp;weekNum=16&amp;aID=26" xr:uid="{FBDC9611-57BB-4D44-9228-A0334E741E2E}"/>
    <hyperlink ref="B122" r:id="rId1905" display="https://secure.gcmtotalsolutions.com/league/reports/standingsDetails.aspx?golferID=2857&amp;weekNum=1&amp;aID=26" xr:uid="{D4DCC741-F89D-4C99-969D-EF23DEB18287}"/>
    <hyperlink ref="C122" r:id="rId1906" display="https://secure.gcmtotalsolutions.com/league/reports/standingsDetails.aspx?golferID=2857&amp;weekNum=2&amp;aID=26" xr:uid="{C8B5AF90-C9C6-4B8A-B9C4-2422378EA678}"/>
    <hyperlink ref="D122" r:id="rId1907" display="https://secure.gcmtotalsolutions.com/league/reports/standingsDetails.aspx?golferID=2857&amp;weekNum=3&amp;aID=26" xr:uid="{A14C9500-76C4-49A7-9045-B6B4DA9CEEB9}"/>
    <hyperlink ref="E122" r:id="rId1908" display="https://secure.gcmtotalsolutions.com/league/reports/standingsDetails.aspx?golferID=2857&amp;weekNum=4&amp;aID=26" xr:uid="{B2FFD709-0D37-4D24-8F9F-1B5D7BC0965A}"/>
    <hyperlink ref="F122" r:id="rId1909" display="https://secure.gcmtotalsolutions.com/league/reports/standingsDetails.aspx?golferID=2857&amp;weekNum=5&amp;aID=26" xr:uid="{93B1B0FA-611B-43F3-8B00-7FBD5F03527C}"/>
    <hyperlink ref="G122" r:id="rId1910" display="https://secure.gcmtotalsolutions.com/league/reports/standingsDetails.aspx?golferID=2857&amp;weekNum=6&amp;aID=26" xr:uid="{62F131FE-FC79-4601-BA70-02A62925EB21}"/>
    <hyperlink ref="H122" r:id="rId1911" display="https://secure.gcmtotalsolutions.com/league/reports/standingsDetails.aspx?golferID=2857&amp;weekNum=7&amp;aID=26" xr:uid="{39F4A320-A115-4CB6-8D3E-E59C5A0F4EC2}"/>
    <hyperlink ref="I122" r:id="rId1912" display="https://secure.gcmtotalsolutions.com/league/reports/standingsDetails.aspx?golferID=2857&amp;weekNum=8&amp;aID=26" xr:uid="{E2BE98DB-2904-4C7C-BBA6-4DC7F5C159EE}"/>
    <hyperlink ref="J122" r:id="rId1913" display="https://secure.gcmtotalsolutions.com/league/reports/standingsDetails.aspx?golferID=2857&amp;weekNum=9&amp;aID=26" xr:uid="{C30B1E9F-2124-492C-AA42-111986560F5D}"/>
    <hyperlink ref="K122" r:id="rId1914" display="https://secure.gcmtotalsolutions.com/league/reports/standingsDetails.aspx?golferID=2857&amp;weekNum=10&amp;aID=26" xr:uid="{E7A3DDC0-146E-4601-B93A-F73EFD8571B6}"/>
    <hyperlink ref="L122" r:id="rId1915" display="https://secure.gcmtotalsolutions.com/league/reports/standingsDetails.aspx?golferID=2857&amp;weekNum=11&amp;aID=26" xr:uid="{876E477D-BFBD-4BAF-BEA5-DAA351F5D497}"/>
    <hyperlink ref="M122" r:id="rId1916" display="https://secure.gcmtotalsolutions.com/league/reports/standingsDetails.aspx?golferID=2857&amp;weekNum=12&amp;aID=26" xr:uid="{8A78CA3B-0EFE-49CD-8C18-9F81D0F7898F}"/>
    <hyperlink ref="N122" r:id="rId1917" display="https://secure.gcmtotalsolutions.com/league/reports/standingsDetails.aspx?golferID=2857&amp;weekNum=13&amp;aID=26" xr:uid="{9AFD0848-B800-4905-AC3F-B1918AEA3137}"/>
    <hyperlink ref="O122" r:id="rId1918" display="https://secure.gcmtotalsolutions.com/league/reports/standingsDetails.aspx?golferID=2857&amp;weekNum=14&amp;aID=26" xr:uid="{BAD8C602-A2A0-4917-B666-F35614AB1C5E}"/>
    <hyperlink ref="P122" r:id="rId1919" display="https://secure.gcmtotalsolutions.com/league/reports/standingsDetails.aspx?golferID=2857&amp;weekNum=15&amp;aID=26" xr:uid="{84B02CF9-7042-4E6B-A7ED-3C5E28AF8282}"/>
    <hyperlink ref="Q122" r:id="rId1920" display="https://secure.gcmtotalsolutions.com/league/reports/standingsDetails.aspx?golferID=2857&amp;weekNum=16&amp;aID=26" xr:uid="{1A64CA09-281E-4FC4-9035-7C5CA0DB9229}"/>
    <hyperlink ref="B123" r:id="rId1921" display="https://secure.gcmtotalsolutions.com/league/reports/standingsDetails.aspx?golferID=2858&amp;weekNum=1&amp;aID=26" xr:uid="{89089962-781B-485C-80CF-9DC4FD9EE92D}"/>
    <hyperlink ref="C123" r:id="rId1922" display="https://secure.gcmtotalsolutions.com/league/reports/standingsDetails.aspx?golferID=2858&amp;weekNum=2&amp;aID=26" xr:uid="{82E6E019-506F-42C2-B836-0B4B34D07E86}"/>
    <hyperlink ref="D123" r:id="rId1923" display="https://secure.gcmtotalsolutions.com/league/reports/standingsDetails.aspx?golferID=2858&amp;weekNum=3&amp;aID=26" xr:uid="{361854FF-9058-4F12-8845-01D666BAD4A1}"/>
    <hyperlink ref="E123" r:id="rId1924" display="https://secure.gcmtotalsolutions.com/league/reports/standingsDetails.aspx?golferID=2858&amp;weekNum=4&amp;aID=26" xr:uid="{D413307F-5FDB-406D-8E5B-83EF2F547490}"/>
    <hyperlink ref="F123" r:id="rId1925" display="https://secure.gcmtotalsolutions.com/league/reports/standingsDetails.aspx?golferID=2858&amp;weekNum=5&amp;aID=26" xr:uid="{B555F3C4-7F8A-41C1-9D03-8C7C5783DB56}"/>
    <hyperlink ref="G123" r:id="rId1926" display="https://secure.gcmtotalsolutions.com/league/reports/standingsDetails.aspx?golferID=2858&amp;weekNum=6&amp;aID=26" xr:uid="{66AEA2C1-C80B-4D77-AD3C-B2A635B16821}"/>
    <hyperlink ref="H123" r:id="rId1927" display="https://secure.gcmtotalsolutions.com/league/reports/standingsDetails.aspx?golferID=2858&amp;weekNum=7&amp;aID=26" xr:uid="{FEA75675-1221-434C-8D0C-0A8BDF43A5CF}"/>
    <hyperlink ref="I123" r:id="rId1928" display="https://secure.gcmtotalsolutions.com/league/reports/standingsDetails.aspx?golferID=2858&amp;weekNum=8&amp;aID=26" xr:uid="{E3A8C1A9-FAA9-4B3C-8491-D4E35BD02F7C}"/>
    <hyperlink ref="J123" r:id="rId1929" display="https://secure.gcmtotalsolutions.com/league/reports/standingsDetails.aspx?golferID=2858&amp;weekNum=9&amp;aID=26" xr:uid="{F9D34BFF-E96C-48E5-98BE-6203EAB74F26}"/>
    <hyperlink ref="K123" r:id="rId1930" display="https://secure.gcmtotalsolutions.com/league/reports/standingsDetails.aspx?golferID=2858&amp;weekNum=10&amp;aID=26" xr:uid="{80017391-D148-4BCD-8500-1D02D5AEC4BF}"/>
    <hyperlink ref="L123" r:id="rId1931" display="https://secure.gcmtotalsolutions.com/league/reports/standingsDetails.aspx?golferID=2858&amp;weekNum=11&amp;aID=26" xr:uid="{0CA0A5F0-4F2D-4F29-ACAC-9F745C5A9043}"/>
    <hyperlink ref="M123" r:id="rId1932" display="https://secure.gcmtotalsolutions.com/league/reports/standingsDetails.aspx?golferID=2858&amp;weekNum=12&amp;aID=26" xr:uid="{C6D363F7-76BA-4BC2-B178-56D0F6459DEC}"/>
    <hyperlink ref="N123" r:id="rId1933" display="https://secure.gcmtotalsolutions.com/league/reports/standingsDetails.aspx?golferID=2858&amp;weekNum=13&amp;aID=26" xr:uid="{17B316A2-6490-4A29-810B-74036E4870BB}"/>
    <hyperlink ref="O123" r:id="rId1934" display="https://secure.gcmtotalsolutions.com/league/reports/standingsDetails.aspx?golferID=2858&amp;weekNum=14&amp;aID=26" xr:uid="{67E5AC34-3CFA-4AF2-8AA0-31457417D6D8}"/>
    <hyperlink ref="P123" r:id="rId1935" display="https://secure.gcmtotalsolutions.com/league/reports/standingsDetails.aspx?golferID=2858&amp;weekNum=15&amp;aID=26" xr:uid="{5F5DD130-D5F9-4EDA-B83E-F70F33DE9B8C}"/>
    <hyperlink ref="Q123" r:id="rId1936" display="https://secure.gcmtotalsolutions.com/league/reports/standingsDetails.aspx?golferID=2858&amp;weekNum=16&amp;aID=26" xr:uid="{47FEA65C-D05C-462F-A5C0-0A03303AF798}"/>
    <hyperlink ref="B124" r:id="rId1937" display="https://secure.gcmtotalsolutions.com/league/reports/standingsDetails.aspx?golferID=2859&amp;weekNum=1&amp;aID=26" xr:uid="{7E47A21F-8400-48B1-BEFF-28EF375EC3B0}"/>
    <hyperlink ref="C124" r:id="rId1938" display="https://secure.gcmtotalsolutions.com/league/reports/standingsDetails.aspx?golferID=2859&amp;weekNum=2&amp;aID=26" xr:uid="{A3AECFA1-1E8B-4655-A2F6-4A8CE1E38A85}"/>
    <hyperlink ref="D124" r:id="rId1939" display="https://secure.gcmtotalsolutions.com/league/reports/standingsDetails.aspx?golferID=2859&amp;weekNum=3&amp;aID=26" xr:uid="{810871B6-D074-4F33-8AF6-1874839CA650}"/>
    <hyperlink ref="E124" r:id="rId1940" display="https://secure.gcmtotalsolutions.com/league/reports/standingsDetails.aspx?golferID=2859&amp;weekNum=4&amp;aID=26" xr:uid="{C81B208F-E6AD-49D2-A432-941A0C9EBA6D}"/>
    <hyperlink ref="F124" r:id="rId1941" display="https://secure.gcmtotalsolutions.com/league/reports/standingsDetails.aspx?golferID=2859&amp;weekNum=5&amp;aID=26" xr:uid="{1F089009-BED4-42F6-AFA3-78B554666BB4}"/>
    <hyperlink ref="G124" r:id="rId1942" display="https://secure.gcmtotalsolutions.com/league/reports/standingsDetails.aspx?golferID=2859&amp;weekNum=6&amp;aID=26" xr:uid="{B8E22425-FD3D-4470-8B57-C41CD70FF0A7}"/>
    <hyperlink ref="H124" r:id="rId1943" display="https://secure.gcmtotalsolutions.com/league/reports/standingsDetails.aspx?golferID=2859&amp;weekNum=7&amp;aID=26" xr:uid="{D0E09FE3-3F86-4845-B563-BE7E4D32BDA9}"/>
    <hyperlink ref="I124" r:id="rId1944" display="https://secure.gcmtotalsolutions.com/league/reports/standingsDetails.aspx?golferID=2859&amp;weekNum=8&amp;aID=26" xr:uid="{D3E465CF-BF55-4071-9F45-8E5E64CDF196}"/>
    <hyperlink ref="J124" r:id="rId1945" display="https://secure.gcmtotalsolutions.com/league/reports/standingsDetails.aspx?golferID=2859&amp;weekNum=9&amp;aID=26" xr:uid="{907BCC96-1D3A-4C2A-ACE7-0B3506E5BB7A}"/>
    <hyperlink ref="K124" r:id="rId1946" display="https://secure.gcmtotalsolutions.com/league/reports/standingsDetails.aspx?golferID=2859&amp;weekNum=10&amp;aID=26" xr:uid="{51B7F0B9-662A-412C-A3A9-445B7BFB3C93}"/>
    <hyperlink ref="L124" r:id="rId1947" display="https://secure.gcmtotalsolutions.com/league/reports/standingsDetails.aspx?golferID=2859&amp;weekNum=11&amp;aID=26" xr:uid="{6EE63F25-15F2-4EEC-99E1-FD292F0FFAB6}"/>
    <hyperlink ref="M124" r:id="rId1948" display="https://secure.gcmtotalsolutions.com/league/reports/standingsDetails.aspx?golferID=2859&amp;weekNum=12&amp;aID=26" xr:uid="{225F782E-FC3A-45BC-B2CC-C34528A35FBE}"/>
    <hyperlink ref="N124" r:id="rId1949" display="https://secure.gcmtotalsolutions.com/league/reports/standingsDetails.aspx?golferID=2859&amp;weekNum=13&amp;aID=26" xr:uid="{16166F72-8438-405D-ACD9-F6DE35C9E5E8}"/>
    <hyperlink ref="O124" r:id="rId1950" display="https://secure.gcmtotalsolutions.com/league/reports/standingsDetails.aspx?golferID=2859&amp;weekNum=14&amp;aID=26" xr:uid="{FB33AA01-5268-4673-ACD5-55DD45AF13B9}"/>
    <hyperlink ref="P124" r:id="rId1951" display="https://secure.gcmtotalsolutions.com/league/reports/standingsDetails.aspx?golferID=2859&amp;weekNum=15&amp;aID=26" xr:uid="{2CBB163B-917E-4662-890C-BA294C06E06C}"/>
    <hyperlink ref="Q124" r:id="rId1952" display="https://secure.gcmtotalsolutions.com/league/reports/standingsDetails.aspx?golferID=2859&amp;weekNum=16&amp;aID=26" xr:uid="{8ACB6D3C-DB98-4A57-985F-AF18367539B6}"/>
    <hyperlink ref="B125" r:id="rId1953" display="https://secure.gcmtotalsolutions.com/league/reports/standingsDetails.aspx?golferID=2860&amp;weekNum=1&amp;aID=26" xr:uid="{8DE6F330-7972-47F6-8ABC-92E9055950BD}"/>
    <hyperlink ref="C125" r:id="rId1954" display="https://secure.gcmtotalsolutions.com/league/reports/standingsDetails.aspx?golferID=2860&amp;weekNum=2&amp;aID=26" xr:uid="{AF3B93BA-EE39-494E-AA43-31C6932391B5}"/>
    <hyperlink ref="D125" r:id="rId1955" display="https://secure.gcmtotalsolutions.com/league/reports/standingsDetails.aspx?golferID=2860&amp;weekNum=3&amp;aID=26" xr:uid="{514E9354-8206-4C04-99EF-22CAF29D8B73}"/>
    <hyperlink ref="E125" r:id="rId1956" display="https://secure.gcmtotalsolutions.com/league/reports/standingsDetails.aspx?golferID=2860&amp;weekNum=4&amp;aID=26" xr:uid="{6E5AA3E7-C45B-4159-A6C0-FC8F5C27E996}"/>
    <hyperlink ref="F125" r:id="rId1957" display="https://secure.gcmtotalsolutions.com/league/reports/standingsDetails.aspx?golferID=2860&amp;weekNum=5&amp;aID=26" xr:uid="{7A196DD4-0FDD-4A81-9B2A-271F1E16FC4F}"/>
    <hyperlink ref="G125" r:id="rId1958" display="https://secure.gcmtotalsolutions.com/league/reports/standingsDetails.aspx?golferID=2860&amp;weekNum=6&amp;aID=26" xr:uid="{D39A33F0-D2E9-40DC-B38D-18A0D02DDA43}"/>
    <hyperlink ref="H125" r:id="rId1959" display="https://secure.gcmtotalsolutions.com/league/reports/standingsDetails.aspx?golferID=2860&amp;weekNum=7&amp;aID=26" xr:uid="{D6B1BB0F-6667-4705-8241-0596F630C266}"/>
    <hyperlink ref="I125" r:id="rId1960" display="https://secure.gcmtotalsolutions.com/league/reports/standingsDetails.aspx?golferID=2860&amp;weekNum=8&amp;aID=26" xr:uid="{4C5EFADE-73AB-463B-8C18-FD41A3742FDB}"/>
    <hyperlink ref="J125" r:id="rId1961" display="https://secure.gcmtotalsolutions.com/league/reports/standingsDetails.aspx?golferID=2860&amp;weekNum=9&amp;aID=26" xr:uid="{21E107DE-C8C2-4A58-8ED0-6DE909D1D252}"/>
    <hyperlink ref="K125" r:id="rId1962" display="https://secure.gcmtotalsolutions.com/league/reports/standingsDetails.aspx?golferID=2860&amp;weekNum=10&amp;aID=26" xr:uid="{CEF4BB25-36D4-4944-8A74-AA01F1102015}"/>
    <hyperlink ref="L125" r:id="rId1963" display="https://secure.gcmtotalsolutions.com/league/reports/standingsDetails.aspx?golferID=2860&amp;weekNum=11&amp;aID=26" xr:uid="{B3CF18A7-0995-495A-A643-2F94E9E3CE53}"/>
    <hyperlink ref="M125" r:id="rId1964" display="https://secure.gcmtotalsolutions.com/league/reports/standingsDetails.aspx?golferID=2860&amp;weekNum=12&amp;aID=26" xr:uid="{62AE4C9F-AFBF-4494-8211-39D8D24C65CB}"/>
    <hyperlink ref="N125" r:id="rId1965" display="https://secure.gcmtotalsolutions.com/league/reports/standingsDetails.aspx?golferID=2860&amp;weekNum=13&amp;aID=26" xr:uid="{7B067520-96B9-4A5D-AE01-1A36DBCFF0F3}"/>
    <hyperlink ref="O125" r:id="rId1966" display="https://secure.gcmtotalsolutions.com/league/reports/standingsDetails.aspx?golferID=2860&amp;weekNum=14&amp;aID=26" xr:uid="{D2C564B6-E85B-472E-BBBC-AD0AE224E15D}"/>
    <hyperlink ref="P125" r:id="rId1967" display="https://secure.gcmtotalsolutions.com/league/reports/standingsDetails.aspx?golferID=2860&amp;weekNum=15&amp;aID=26" xr:uid="{E10CA1F7-1720-40AD-AB10-A1F0A2FF2F5D}"/>
    <hyperlink ref="Q125" r:id="rId1968" display="https://secure.gcmtotalsolutions.com/league/reports/standingsDetails.aspx?golferID=2860&amp;weekNum=16&amp;aID=26" xr:uid="{4F52DCEB-33E9-44E4-8971-2E7A06EE97CC}"/>
    <hyperlink ref="B126" r:id="rId1969" display="https://secure.gcmtotalsolutions.com/league/reports/standingsDetails.aspx?golferID=2861&amp;weekNum=1&amp;aID=26" xr:uid="{30F0C367-2B4E-4EA7-B40F-FE7381F63587}"/>
    <hyperlink ref="C126" r:id="rId1970" display="https://secure.gcmtotalsolutions.com/league/reports/standingsDetails.aspx?golferID=2861&amp;weekNum=2&amp;aID=26" xr:uid="{1B065EE1-9530-443C-94B3-FF75C89329CE}"/>
    <hyperlink ref="D126" r:id="rId1971" display="https://secure.gcmtotalsolutions.com/league/reports/standingsDetails.aspx?golferID=2861&amp;weekNum=3&amp;aID=26" xr:uid="{646EAAA0-60EE-44EB-8CD5-6A0B472861B5}"/>
    <hyperlink ref="E126" r:id="rId1972" display="https://secure.gcmtotalsolutions.com/league/reports/standingsDetails.aspx?golferID=2861&amp;weekNum=4&amp;aID=26" xr:uid="{C4451FE6-EE95-42A3-9C08-5B8E00465FAE}"/>
    <hyperlink ref="F126" r:id="rId1973" display="https://secure.gcmtotalsolutions.com/league/reports/standingsDetails.aspx?golferID=2861&amp;weekNum=5&amp;aID=26" xr:uid="{EA99190C-1E72-4F3D-94B6-DD9ADE77E445}"/>
    <hyperlink ref="G126" r:id="rId1974" display="https://secure.gcmtotalsolutions.com/league/reports/standingsDetails.aspx?golferID=2861&amp;weekNum=6&amp;aID=26" xr:uid="{33D6957C-0CBE-4373-B42C-3C999BC7C6D1}"/>
    <hyperlink ref="H126" r:id="rId1975" display="https://secure.gcmtotalsolutions.com/league/reports/standingsDetails.aspx?golferID=2861&amp;weekNum=7&amp;aID=26" xr:uid="{5DC1C8B2-B2FB-48F2-91B1-9E4B2643447F}"/>
    <hyperlink ref="I126" r:id="rId1976" display="https://secure.gcmtotalsolutions.com/league/reports/standingsDetails.aspx?golferID=2861&amp;weekNum=8&amp;aID=26" xr:uid="{C9A2A1BB-1918-4B71-817E-B9D8D528630A}"/>
    <hyperlink ref="J126" r:id="rId1977" display="https://secure.gcmtotalsolutions.com/league/reports/standingsDetails.aspx?golferID=2861&amp;weekNum=9&amp;aID=26" xr:uid="{6D4630C1-3A54-4DDD-83CA-7385F179D7AE}"/>
    <hyperlink ref="K126" r:id="rId1978" display="https://secure.gcmtotalsolutions.com/league/reports/standingsDetails.aspx?golferID=2861&amp;weekNum=10&amp;aID=26" xr:uid="{9CD219FE-3195-4240-A917-1393BFE80B49}"/>
    <hyperlink ref="L126" r:id="rId1979" display="https://secure.gcmtotalsolutions.com/league/reports/standingsDetails.aspx?golferID=2861&amp;weekNum=11&amp;aID=26" xr:uid="{93748E9D-D2C2-42F5-A9A6-B60BCC4CAB0B}"/>
    <hyperlink ref="M126" r:id="rId1980" display="https://secure.gcmtotalsolutions.com/league/reports/standingsDetails.aspx?golferID=2861&amp;weekNum=12&amp;aID=26" xr:uid="{F725877C-7D5C-4EA4-87B0-86A4E78FB69E}"/>
    <hyperlink ref="N126" r:id="rId1981" display="https://secure.gcmtotalsolutions.com/league/reports/standingsDetails.aspx?golferID=2861&amp;weekNum=13&amp;aID=26" xr:uid="{F055B7A4-16AA-46DD-B59F-A45421B11E1E}"/>
    <hyperlink ref="O126" r:id="rId1982" display="https://secure.gcmtotalsolutions.com/league/reports/standingsDetails.aspx?golferID=2861&amp;weekNum=14&amp;aID=26" xr:uid="{9BF6A3DE-6AE4-4FC2-AA24-291ABDAEDE95}"/>
    <hyperlink ref="P126" r:id="rId1983" display="https://secure.gcmtotalsolutions.com/league/reports/standingsDetails.aspx?golferID=2861&amp;weekNum=15&amp;aID=26" xr:uid="{84F2AA0C-500B-4BF8-A7FC-9024C1F75A85}"/>
    <hyperlink ref="Q126" r:id="rId1984" display="https://secure.gcmtotalsolutions.com/league/reports/standingsDetails.aspx?golferID=2861&amp;weekNum=16&amp;aID=26" xr:uid="{CCB40E19-5CF4-4435-9E67-BF0B65B12FC0}"/>
    <hyperlink ref="B127" r:id="rId1985" display="https://secure.gcmtotalsolutions.com/league/reports/standingsDetails.aspx?golferID=2862&amp;weekNum=1&amp;aID=26" xr:uid="{901A6BCC-FBBA-400F-AAA2-A4B1710E1B22}"/>
    <hyperlink ref="C127" r:id="rId1986" display="https://secure.gcmtotalsolutions.com/league/reports/standingsDetails.aspx?golferID=2862&amp;weekNum=2&amp;aID=26" xr:uid="{D67FF901-C3B2-4B3B-BA20-B09BBB5476C2}"/>
    <hyperlink ref="D127" r:id="rId1987" display="https://secure.gcmtotalsolutions.com/league/reports/standingsDetails.aspx?golferID=2862&amp;weekNum=3&amp;aID=26" xr:uid="{CF5B4F12-9096-4C0D-B95E-1386ADE15FDC}"/>
    <hyperlink ref="E127" r:id="rId1988" display="https://secure.gcmtotalsolutions.com/league/reports/standingsDetails.aspx?golferID=2862&amp;weekNum=4&amp;aID=26" xr:uid="{8E607CC0-E9CE-40C2-91BD-E0AAA11DA557}"/>
    <hyperlink ref="F127" r:id="rId1989" display="https://secure.gcmtotalsolutions.com/league/reports/standingsDetails.aspx?golferID=2862&amp;weekNum=5&amp;aID=26" xr:uid="{B17BEFA6-7DCF-4453-92BC-BEC2C0B88968}"/>
    <hyperlink ref="G127" r:id="rId1990" display="https://secure.gcmtotalsolutions.com/league/reports/standingsDetails.aspx?golferID=2862&amp;weekNum=6&amp;aID=26" xr:uid="{C6668A6F-50C5-4F0E-98D1-697FD562BDA0}"/>
    <hyperlink ref="H127" r:id="rId1991" display="https://secure.gcmtotalsolutions.com/league/reports/standingsDetails.aspx?golferID=2862&amp;weekNum=7&amp;aID=26" xr:uid="{18B5662E-A745-44E7-B0D3-654DAF202A95}"/>
    <hyperlink ref="I127" r:id="rId1992" display="https://secure.gcmtotalsolutions.com/league/reports/standingsDetails.aspx?golferID=2862&amp;weekNum=8&amp;aID=26" xr:uid="{805C7930-2D58-4CAD-9541-1CA56B73A55A}"/>
    <hyperlink ref="J127" r:id="rId1993" display="https://secure.gcmtotalsolutions.com/league/reports/standingsDetails.aspx?golferID=2862&amp;weekNum=9&amp;aID=26" xr:uid="{1A0651AF-9725-42DB-8C74-30687B3244DE}"/>
    <hyperlink ref="K127" r:id="rId1994" display="https://secure.gcmtotalsolutions.com/league/reports/standingsDetails.aspx?golferID=2862&amp;weekNum=10&amp;aID=26" xr:uid="{0EC4EB56-F438-49CC-B5A3-FA8E8ECD6E52}"/>
    <hyperlink ref="L127" r:id="rId1995" display="https://secure.gcmtotalsolutions.com/league/reports/standingsDetails.aspx?golferID=2862&amp;weekNum=11&amp;aID=26" xr:uid="{323E1B06-03AF-406A-A009-E11E69913F77}"/>
    <hyperlink ref="M127" r:id="rId1996" display="https://secure.gcmtotalsolutions.com/league/reports/standingsDetails.aspx?golferID=2862&amp;weekNum=12&amp;aID=26" xr:uid="{730A9EDA-EB31-4305-82E2-8DBFD242281C}"/>
    <hyperlink ref="N127" r:id="rId1997" display="https://secure.gcmtotalsolutions.com/league/reports/standingsDetails.aspx?golferID=2862&amp;weekNum=13&amp;aID=26" xr:uid="{AE6AF175-7AF8-4F07-874A-370B5943A690}"/>
    <hyperlink ref="O127" r:id="rId1998" display="https://secure.gcmtotalsolutions.com/league/reports/standingsDetails.aspx?golferID=2862&amp;weekNum=14&amp;aID=26" xr:uid="{ECE9E5FE-4EC2-4371-8F2F-9216B394F7D1}"/>
    <hyperlink ref="P127" r:id="rId1999" display="https://secure.gcmtotalsolutions.com/league/reports/standingsDetails.aspx?golferID=2862&amp;weekNum=15&amp;aID=26" xr:uid="{75AB9362-C250-405A-8DB0-695C70239C47}"/>
    <hyperlink ref="Q127" r:id="rId2000" display="https://secure.gcmtotalsolutions.com/league/reports/standingsDetails.aspx?golferID=2862&amp;weekNum=16&amp;aID=26" xr:uid="{59953446-25B7-4875-A27A-B8D65293D655}"/>
    <hyperlink ref="B128" r:id="rId2001" display="https://secure.gcmtotalsolutions.com/league/reports/standingsDetails.aspx?golferID=2863&amp;weekNum=1&amp;aID=26" xr:uid="{932A4D56-146E-41CA-852E-28AB90370BD6}"/>
    <hyperlink ref="C128" r:id="rId2002" display="https://secure.gcmtotalsolutions.com/league/reports/standingsDetails.aspx?golferID=2863&amp;weekNum=2&amp;aID=26" xr:uid="{21AC5849-1E42-4AD4-B2AD-11D8843E9F29}"/>
    <hyperlink ref="D128" r:id="rId2003" display="https://secure.gcmtotalsolutions.com/league/reports/standingsDetails.aspx?golferID=2863&amp;weekNum=3&amp;aID=26" xr:uid="{BCA0F564-43D6-4A16-93B1-E5777901DCF9}"/>
    <hyperlink ref="E128" r:id="rId2004" display="https://secure.gcmtotalsolutions.com/league/reports/standingsDetails.aspx?golferID=2863&amp;weekNum=4&amp;aID=26" xr:uid="{D385BE39-629C-42BC-987C-047F9DBEFD2B}"/>
    <hyperlink ref="F128" r:id="rId2005" display="https://secure.gcmtotalsolutions.com/league/reports/standingsDetails.aspx?golferID=2863&amp;weekNum=5&amp;aID=26" xr:uid="{5C05641E-DF92-48DF-8594-2B9E42A2351F}"/>
    <hyperlink ref="G128" r:id="rId2006" display="https://secure.gcmtotalsolutions.com/league/reports/standingsDetails.aspx?golferID=2863&amp;weekNum=6&amp;aID=26" xr:uid="{005E4990-6407-49FD-A7C5-CF14CCBF79E8}"/>
    <hyperlink ref="H128" r:id="rId2007" display="https://secure.gcmtotalsolutions.com/league/reports/standingsDetails.aspx?golferID=2863&amp;weekNum=7&amp;aID=26" xr:uid="{A58F5588-F3C1-4BCC-88EB-0BA7E8A87582}"/>
    <hyperlink ref="I128" r:id="rId2008" display="https://secure.gcmtotalsolutions.com/league/reports/standingsDetails.aspx?golferID=2863&amp;weekNum=8&amp;aID=26" xr:uid="{680E3C14-DED8-4CF4-8D2A-24E0D823B974}"/>
    <hyperlink ref="J128" r:id="rId2009" display="https://secure.gcmtotalsolutions.com/league/reports/standingsDetails.aspx?golferID=2863&amp;weekNum=9&amp;aID=26" xr:uid="{538BE68A-E4DE-4349-9236-852F14504801}"/>
    <hyperlink ref="K128" r:id="rId2010" display="https://secure.gcmtotalsolutions.com/league/reports/standingsDetails.aspx?golferID=2863&amp;weekNum=10&amp;aID=26" xr:uid="{1679BD29-BBD5-4755-95B8-45172D427A71}"/>
    <hyperlink ref="L128" r:id="rId2011" display="https://secure.gcmtotalsolutions.com/league/reports/standingsDetails.aspx?golferID=2863&amp;weekNum=11&amp;aID=26" xr:uid="{4B50517C-F651-41A0-B423-99AE8E9BF473}"/>
    <hyperlink ref="M128" r:id="rId2012" display="https://secure.gcmtotalsolutions.com/league/reports/standingsDetails.aspx?golferID=2863&amp;weekNum=12&amp;aID=26" xr:uid="{2A4C26DB-DE5A-4972-B48B-8DFBC51B9FC3}"/>
    <hyperlink ref="N128" r:id="rId2013" display="https://secure.gcmtotalsolutions.com/league/reports/standingsDetails.aspx?golferID=2863&amp;weekNum=13&amp;aID=26" xr:uid="{8C43A184-9639-41E1-9365-5C77C4FE8E26}"/>
    <hyperlink ref="O128" r:id="rId2014" display="https://secure.gcmtotalsolutions.com/league/reports/standingsDetails.aspx?golferID=2863&amp;weekNum=14&amp;aID=26" xr:uid="{F350F49B-AAE4-4991-AA47-83D94C3D0BA9}"/>
    <hyperlink ref="P128" r:id="rId2015" display="https://secure.gcmtotalsolutions.com/league/reports/standingsDetails.aspx?golferID=2863&amp;weekNum=15&amp;aID=26" xr:uid="{1FC813B1-CDB1-48EC-8D72-CEF743585E15}"/>
    <hyperlink ref="Q128" r:id="rId2016" display="https://secure.gcmtotalsolutions.com/league/reports/standingsDetails.aspx?golferID=2863&amp;weekNum=16&amp;aID=26" xr:uid="{86D042EC-C552-4E6F-BA3E-7BBB08D6D255}"/>
    <hyperlink ref="B129" r:id="rId2017" display="https://secure.gcmtotalsolutions.com/league/reports/standingsDetails.aspx?golferID=2864&amp;weekNum=1&amp;aID=26" xr:uid="{6176BE40-91D1-42EB-BB99-84A133E14274}"/>
    <hyperlink ref="C129" r:id="rId2018" display="https://secure.gcmtotalsolutions.com/league/reports/standingsDetails.aspx?golferID=2864&amp;weekNum=2&amp;aID=26" xr:uid="{1CE7C890-C2CB-4CE0-845D-033EDF95A966}"/>
    <hyperlink ref="D129" r:id="rId2019" display="https://secure.gcmtotalsolutions.com/league/reports/standingsDetails.aspx?golferID=2864&amp;weekNum=3&amp;aID=26" xr:uid="{4359D203-D24D-416D-A7D0-D05AF47564D5}"/>
    <hyperlink ref="E129" r:id="rId2020" display="https://secure.gcmtotalsolutions.com/league/reports/standingsDetails.aspx?golferID=2864&amp;weekNum=4&amp;aID=26" xr:uid="{2CB2E0CD-0F17-4835-B0B0-39C271EB25EF}"/>
    <hyperlink ref="F129" r:id="rId2021" display="https://secure.gcmtotalsolutions.com/league/reports/standingsDetails.aspx?golferID=2864&amp;weekNum=5&amp;aID=26" xr:uid="{1DC657E1-DC45-4879-82A0-D125294C74B4}"/>
    <hyperlink ref="G129" r:id="rId2022" display="https://secure.gcmtotalsolutions.com/league/reports/standingsDetails.aspx?golferID=2864&amp;weekNum=6&amp;aID=26" xr:uid="{AA258EB2-F969-4C17-806D-569D49A066B3}"/>
    <hyperlink ref="H129" r:id="rId2023" display="https://secure.gcmtotalsolutions.com/league/reports/standingsDetails.aspx?golferID=2864&amp;weekNum=7&amp;aID=26" xr:uid="{2F83C7BE-793F-4C20-B17B-47777F70ECF2}"/>
    <hyperlink ref="I129" r:id="rId2024" display="https://secure.gcmtotalsolutions.com/league/reports/standingsDetails.aspx?golferID=2864&amp;weekNum=8&amp;aID=26" xr:uid="{098C11F3-C410-490F-882D-853487AEDAAE}"/>
    <hyperlink ref="J129" r:id="rId2025" display="https://secure.gcmtotalsolutions.com/league/reports/standingsDetails.aspx?golferID=2864&amp;weekNum=9&amp;aID=26" xr:uid="{1CC6FB73-352B-42F2-A8F3-BBBDB168DB84}"/>
    <hyperlink ref="K129" r:id="rId2026" display="https://secure.gcmtotalsolutions.com/league/reports/standingsDetails.aspx?golferID=2864&amp;weekNum=10&amp;aID=26" xr:uid="{CE539723-BE8B-460E-B73A-1F65C114CA5D}"/>
    <hyperlink ref="L129" r:id="rId2027" display="https://secure.gcmtotalsolutions.com/league/reports/standingsDetails.aspx?golferID=2864&amp;weekNum=11&amp;aID=26" xr:uid="{21AA6920-80FD-4B33-831F-3FA235B3F801}"/>
    <hyperlink ref="M129" r:id="rId2028" display="https://secure.gcmtotalsolutions.com/league/reports/standingsDetails.aspx?golferID=2864&amp;weekNum=12&amp;aID=26" xr:uid="{95789709-ECAD-49EF-AAB5-A10B3B9D86D6}"/>
    <hyperlink ref="N129" r:id="rId2029" display="https://secure.gcmtotalsolutions.com/league/reports/standingsDetails.aspx?golferID=2864&amp;weekNum=13&amp;aID=26" xr:uid="{B7C809DC-66D2-4237-921C-34BD6797F2E6}"/>
    <hyperlink ref="O129" r:id="rId2030" display="https://secure.gcmtotalsolutions.com/league/reports/standingsDetails.aspx?golferID=2864&amp;weekNum=14&amp;aID=26" xr:uid="{8073963F-E631-41E1-8E50-DB24E87DC61C}"/>
    <hyperlink ref="P129" r:id="rId2031" display="https://secure.gcmtotalsolutions.com/league/reports/standingsDetails.aspx?golferID=2864&amp;weekNum=15&amp;aID=26" xr:uid="{F2BA27FD-3F67-42DE-8D98-093183AAA63C}"/>
    <hyperlink ref="Q129" r:id="rId2032" display="https://secure.gcmtotalsolutions.com/league/reports/standingsDetails.aspx?golferID=2864&amp;weekNum=16&amp;aID=26" xr:uid="{7EE0B8AD-C0A2-4325-89CE-0BBC57D97ED0}"/>
    <hyperlink ref="B130" r:id="rId2033" display="https://secure.gcmtotalsolutions.com/league/reports/standingsDetails.aspx?golferID=2865&amp;weekNum=1&amp;aID=26" xr:uid="{E272861B-C1DC-4BBA-9E63-2EF67471EA92}"/>
    <hyperlink ref="C130" r:id="rId2034" display="https://secure.gcmtotalsolutions.com/league/reports/standingsDetails.aspx?golferID=2865&amp;weekNum=2&amp;aID=26" xr:uid="{2B6D9831-F74D-45D7-A32C-8CB07B4F8913}"/>
    <hyperlink ref="D130" r:id="rId2035" display="https://secure.gcmtotalsolutions.com/league/reports/standingsDetails.aspx?golferID=2865&amp;weekNum=3&amp;aID=26" xr:uid="{C995D190-4001-400F-A6CB-5E9AF6963063}"/>
    <hyperlink ref="E130" r:id="rId2036" display="https://secure.gcmtotalsolutions.com/league/reports/standingsDetails.aspx?golferID=2865&amp;weekNum=4&amp;aID=26" xr:uid="{58A5DC2C-E9A7-4526-A082-359AB164282A}"/>
    <hyperlink ref="F130" r:id="rId2037" display="https://secure.gcmtotalsolutions.com/league/reports/standingsDetails.aspx?golferID=2865&amp;weekNum=5&amp;aID=26" xr:uid="{D6F0531E-2985-43C6-8E20-FDEBF424BE13}"/>
    <hyperlink ref="G130" r:id="rId2038" display="https://secure.gcmtotalsolutions.com/league/reports/standingsDetails.aspx?golferID=2865&amp;weekNum=6&amp;aID=26" xr:uid="{EC709DA1-13B8-4F0F-B220-774AE7C08D46}"/>
    <hyperlink ref="H130" r:id="rId2039" display="https://secure.gcmtotalsolutions.com/league/reports/standingsDetails.aspx?golferID=2865&amp;weekNum=7&amp;aID=26" xr:uid="{0C5E8D16-F96E-4DE0-BD6A-FF4A9C493CB5}"/>
    <hyperlink ref="I130" r:id="rId2040" display="https://secure.gcmtotalsolutions.com/league/reports/standingsDetails.aspx?golferID=2865&amp;weekNum=8&amp;aID=26" xr:uid="{6025325E-613B-4C09-962B-6C7FEE1447DA}"/>
    <hyperlink ref="J130" r:id="rId2041" display="https://secure.gcmtotalsolutions.com/league/reports/standingsDetails.aspx?golferID=2865&amp;weekNum=9&amp;aID=26" xr:uid="{6E1602DA-CF21-4FC7-A385-B732AAC200AA}"/>
    <hyperlink ref="K130" r:id="rId2042" display="https://secure.gcmtotalsolutions.com/league/reports/standingsDetails.aspx?golferID=2865&amp;weekNum=10&amp;aID=26" xr:uid="{DCA82710-9FFF-4437-B0FD-4166DACB544A}"/>
    <hyperlink ref="L130" r:id="rId2043" display="https://secure.gcmtotalsolutions.com/league/reports/standingsDetails.aspx?golferID=2865&amp;weekNum=11&amp;aID=26" xr:uid="{8AE00BA8-3AF4-48B4-A048-771B83424F24}"/>
    <hyperlink ref="M130" r:id="rId2044" display="https://secure.gcmtotalsolutions.com/league/reports/standingsDetails.aspx?golferID=2865&amp;weekNum=12&amp;aID=26" xr:uid="{5026A8B8-E890-4B99-8041-C85241A487BE}"/>
    <hyperlink ref="N130" r:id="rId2045" display="https://secure.gcmtotalsolutions.com/league/reports/standingsDetails.aspx?golferID=2865&amp;weekNum=13&amp;aID=26" xr:uid="{232D9F26-A89C-4593-A262-DB3122657ECD}"/>
    <hyperlink ref="O130" r:id="rId2046" display="https://secure.gcmtotalsolutions.com/league/reports/standingsDetails.aspx?golferID=2865&amp;weekNum=14&amp;aID=26" xr:uid="{60060C2D-7058-48F7-8773-CA83F838E178}"/>
    <hyperlink ref="P130" r:id="rId2047" display="https://secure.gcmtotalsolutions.com/league/reports/standingsDetails.aspx?golferID=2865&amp;weekNum=15&amp;aID=26" xr:uid="{86B9B573-ADF4-472D-BF23-F63533D835B1}"/>
    <hyperlink ref="Q130" r:id="rId2048" display="https://secure.gcmtotalsolutions.com/league/reports/standingsDetails.aspx?golferID=2865&amp;weekNum=16&amp;aID=26" xr:uid="{72535788-C773-4C37-A05A-CCCD0E9DF7E3}"/>
    <hyperlink ref="B131" r:id="rId2049" display="https://secure.gcmtotalsolutions.com/league/reports/standingsDetails.aspx?golferID=2866&amp;weekNum=1&amp;aID=26" xr:uid="{59B3AA28-0CA9-4E4B-99F4-1579E56F4B12}"/>
    <hyperlink ref="C131" r:id="rId2050" display="https://secure.gcmtotalsolutions.com/league/reports/standingsDetails.aspx?golferID=2866&amp;weekNum=2&amp;aID=26" xr:uid="{ABC5F308-893E-4DBD-B902-434D89631A64}"/>
    <hyperlink ref="D131" r:id="rId2051" display="https://secure.gcmtotalsolutions.com/league/reports/standingsDetails.aspx?golferID=2866&amp;weekNum=3&amp;aID=26" xr:uid="{286CEAD5-6B29-4507-928C-D3B15B46D40A}"/>
    <hyperlink ref="E131" r:id="rId2052" display="https://secure.gcmtotalsolutions.com/league/reports/standingsDetails.aspx?golferID=2866&amp;weekNum=4&amp;aID=26" xr:uid="{05386272-0062-4DEE-A4D0-5F0098BB6045}"/>
    <hyperlink ref="F131" r:id="rId2053" display="https://secure.gcmtotalsolutions.com/league/reports/standingsDetails.aspx?golferID=2866&amp;weekNum=5&amp;aID=26" xr:uid="{32AD8A7C-24EF-4960-AE6F-0D323940B226}"/>
    <hyperlink ref="G131" r:id="rId2054" display="https://secure.gcmtotalsolutions.com/league/reports/standingsDetails.aspx?golferID=2866&amp;weekNum=6&amp;aID=26" xr:uid="{0D26600D-536F-4B02-86F1-D9B3B8249470}"/>
    <hyperlink ref="H131" r:id="rId2055" display="https://secure.gcmtotalsolutions.com/league/reports/standingsDetails.aspx?golferID=2866&amp;weekNum=7&amp;aID=26" xr:uid="{DF3D4562-4C21-4685-B9F6-D7BB95A60A5A}"/>
    <hyperlink ref="I131" r:id="rId2056" display="https://secure.gcmtotalsolutions.com/league/reports/standingsDetails.aspx?golferID=2866&amp;weekNum=8&amp;aID=26" xr:uid="{ED5D4653-9F65-4709-B9C2-B5E0CCD1FEA9}"/>
    <hyperlink ref="J131" r:id="rId2057" display="https://secure.gcmtotalsolutions.com/league/reports/standingsDetails.aspx?golferID=2866&amp;weekNum=9&amp;aID=26" xr:uid="{62A938D8-2D24-402C-9860-0A56BEB56C10}"/>
    <hyperlink ref="K131" r:id="rId2058" display="https://secure.gcmtotalsolutions.com/league/reports/standingsDetails.aspx?golferID=2866&amp;weekNum=10&amp;aID=26" xr:uid="{9822027F-CE25-4A27-A4FA-91DF41E4E9C2}"/>
    <hyperlink ref="L131" r:id="rId2059" display="https://secure.gcmtotalsolutions.com/league/reports/standingsDetails.aspx?golferID=2866&amp;weekNum=11&amp;aID=26" xr:uid="{619CE17C-8A92-45A7-AF5A-C504DF077E6F}"/>
    <hyperlink ref="M131" r:id="rId2060" display="https://secure.gcmtotalsolutions.com/league/reports/standingsDetails.aspx?golferID=2866&amp;weekNum=12&amp;aID=26" xr:uid="{1CA4660A-0B4A-430E-821C-DAACD4B50195}"/>
    <hyperlink ref="N131" r:id="rId2061" display="https://secure.gcmtotalsolutions.com/league/reports/standingsDetails.aspx?golferID=2866&amp;weekNum=13&amp;aID=26" xr:uid="{D0692397-2FE4-44BD-AAFC-55AB365B8B80}"/>
    <hyperlink ref="O131" r:id="rId2062" display="https://secure.gcmtotalsolutions.com/league/reports/standingsDetails.aspx?golferID=2866&amp;weekNum=14&amp;aID=26" xr:uid="{7F8239C1-F780-4F88-A59F-F79913D0D10D}"/>
    <hyperlink ref="P131" r:id="rId2063" display="https://secure.gcmtotalsolutions.com/league/reports/standingsDetails.aspx?golferID=2866&amp;weekNum=15&amp;aID=26" xr:uid="{C55C91F3-90D3-419F-ADD8-5DF0DB47A74C}"/>
    <hyperlink ref="Q131" r:id="rId2064" display="https://secure.gcmtotalsolutions.com/league/reports/standingsDetails.aspx?golferID=2866&amp;weekNum=16&amp;aID=26" xr:uid="{3C0FF23B-F78C-406F-9870-17EFF8A86B78}"/>
    <hyperlink ref="B132" r:id="rId2065" display="https://secure.gcmtotalsolutions.com/league/reports/standingsDetails.aspx?golferID=2867&amp;weekNum=1&amp;aID=26" xr:uid="{BBCD7C11-F927-474D-B1B6-37D64E844E16}"/>
    <hyperlink ref="C132" r:id="rId2066" display="https://secure.gcmtotalsolutions.com/league/reports/standingsDetails.aspx?golferID=2867&amp;weekNum=2&amp;aID=26" xr:uid="{27A38C9A-7051-4DC4-9058-942AD039333D}"/>
    <hyperlink ref="D132" r:id="rId2067" display="https://secure.gcmtotalsolutions.com/league/reports/standingsDetails.aspx?golferID=2867&amp;weekNum=3&amp;aID=26" xr:uid="{DD30C013-D66E-4A02-9194-EE19DF292610}"/>
    <hyperlink ref="E132" r:id="rId2068" display="https://secure.gcmtotalsolutions.com/league/reports/standingsDetails.aspx?golferID=2867&amp;weekNum=4&amp;aID=26" xr:uid="{9E6BE22E-3BA9-411A-9716-06248942C681}"/>
    <hyperlink ref="F132" r:id="rId2069" display="https://secure.gcmtotalsolutions.com/league/reports/standingsDetails.aspx?golferID=2867&amp;weekNum=5&amp;aID=26" xr:uid="{A694B943-ACEC-4714-9469-428D40D9464B}"/>
    <hyperlink ref="G132" r:id="rId2070" display="https://secure.gcmtotalsolutions.com/league/reports/standingsDetails.aspx?golferID=2867&amp;weekNum=6&amp;aID=26" xr:uid="{53612DD2-1803-4B7D-9AF4-244E46F5E1C3}"/>
    <hyperlink ref="H132" r:id="rId2071" display="https://secure.gcmtotalsolutions.com/league/reports/standingsDetails.aspx?golferID=2867&amp;weekNum=7&amp;aID=26" xr:uid="{62A74293-3E69-4E18-AC91-F7C17413CA44}"/>
    <hyperlink ref="I132" r:id="rId2072" display="https://secure.gcmtotalsolutions.com/league/reports/standingsDetails.aspx?golferID=2867&amp;weekNum=8&amp;aID=26" xr:uid="{806A8527-BD82-4EC2-BA0B-568CA4FD0303}"/>
    <hyperlink ref="J132" r:id="rId2073" display="https://secure.gcmtotalsolutions.com/league/reports/standingsDetails.aspx?golferID=2867&amp;weekNum=9&amp;aID=26" xr:uid="{0118C370-15E1-4FA2-8076-2FC5257264DE}"/>
    <hyperlink ref="K132" r:id="rId2074" display="https://secure.gcmtotalsolutions.com/league/reports/standingsDetails.aspx?golferID=2867&amp;weekNum=10&amp;aID=26" xr:uid="{38560D88-A55C-4275-AA3C-7B4EDBCDA3C9}"/>
    <hyperlink ref="L132" r:id="rId2075" display="https://secure.gcmtotalsolutions.com/league/reports/standingsDetails.aspx?golferID=2867&amp;weekNum=11&amp;aID=26" xr:uid="{9802AFA6-CF11-48BE-8D91-756C2834A121}"/>
    <hyperlink ref="M132" r:id="rId2076" display="https://secure.gcmtotalsolutions.com/league/reports/standingsDetails.aspx?golferID=2867&amp;weekNum=12&amp;aID=26" xr:uid="{022E1312-2162-4C39-8346-E4D73522A1A9}"/>
    <hyperlink ref="N132" r:id="rId2077" display="https://secure.gcmtotalsolutions.com/league/reports/standingsDetails.aspx?golferID=2867&amp;weekNum=13&amp;aID=26" xr:uid="{77FC48D0-1397-477F-8EC6-3756D3CA7D59}"/>
    <hyperlink ref="O132" r:id="rId2078" display="https://secure.gcmtotalsolutions.com/league/reports/standingsDetails.aspx?golferID=2867&amp;weekNum=14&amp;aID=26" xr:uid="{44E9E8AF-34B8-49F5-9AB1-B7B4CE6FE729}"/>
    <hyperlink ref="P132" r:id="rId2079" display="https://secure.gcmtotalsolutions.com/league/reports/standingsDetails.aspx?golferID=2867&amp;weekNum=15&amp;aID=26" xr:uid="{2FC2AD1D-2365-42F8-A6A7-8EE743EC4FC0}"/>
    <hyperlink ref="Q132" r:id="rId2080" display="https://secure.gcmtotalsolutions.com/league/reports/standingsDetails.aspx?golferID=2867&amp;weekNum=16&amp;aID=26" xr:uid="{43EDF962-9389-4036-8105-E62D05E33281}"/>
    <hyperlink ref="B133" r:id="rId2081" display="https://secure.gcmtotalsolutions.com/league/reports/standingsDetails.aspx?golferID=2868&amp;weekNum=1&amp;aID=26" xr:uid="{14ECBDDE-88BC-4BAB-A0C9-0F2C3A681D3D}"/>
    <hyperlink ref="C133" r:id="rId2082" display="https://secure.gcmtotalsolutions.com/league/reports/standingsDetails.aspx?golferID=2868&amp;weekNum=2&amp;aID=26" xr:uid="{B2CFEA10-109B-412A-81D0-87D19E813F72}"/>
    <hyperlink ref="D133" r:id="rId2083" display="https://secure.gcmtotalsolutions.com/league/reports/standingsDetails.aspx?golferID=2868&amp;weekNum=3&amp;aID=26" xr:uid="{789D913B-78B0-4537-9163-A75B17A228F9}"/>
    <hyperlink ref="E133" r:id="rId2084" display="https://secure.gcmtotalsolutions.com/league/reports/standingsDetails.aspx?golferID=2868&amp;weekNum=4&amp;aID=26" xr:uid="{B572DD1F-EB24-4AB1-8EBC-BAE875FD704E}"/>
    <hyperlink ref="F133" r:id="rId2085" display="https://secure.gcmtotalsolutions.com/league/reports/standingsDetails.aspx?golferID=2868&amp;weekNum=5&amp;aID=26" xr:uid="{4807A225-B2ED-4909-BEC1-00DABC595567}"/>
    <hyperlink ref="G133" r:id="rId2086" display="https://secure.gcmtotalsolutions.com/league/reports/standingsDetails.aspx?golferID=2868&amp;weekNum=6&amp;aID=26" xr:uid="{308DEEC1-6813-46D5-8081-6DC7B9D35667}"/>
    <hyperlink ref="H133" r:id="rId2087" display="https://secure.gcmtotalsolutions.com/league/reports/standingsDetails.aspx?golferID=2868&amp;weekNum=7&amp;aID=26" xr:uid="{9FA190C5-D209-4EA9-A448-0D882757CF8D}"/>
    <hyperlink ref="I133" r:id="rId2088" display="https://secure.gcmtotalsolutions.com/league/reports/standingsDetails.aspx?golferID=2868&amp;weekNum=8&amp;aID=26" xr:uid="{4D3A4BD1-4044-4A47-B25E-D8E1FDBF0FB8}"/>
    <hyperlink ref="J133" r:id="rId2089" display="https://secure.gcmtotalsolutions.com/league/reports/standingsDetails.aspx?golferID=2868&amp;weekNum=9&amp;aID=26" xr:uid="{7962340E-42D5-4B54-865C-8AA615660D73}"/>
    <hyperlink ref="K133" r:id="rId2090" display="https://secure.gcmtotalsolutions.com/league/reports/standingsDetails.aspx?golferID=2868&amp;weekNum=10&amp;aID=26" xr:uid="{8BE09231-938F-47C5-8A80-58DC41E8A4EB}"/>
    <hyperlink ref="L133" r:id="rId2091" display="https://secure.gcmtotalsolutions.com/league/reports/standingsDetails.aspx?golferID=2868&amp;weekNum=11&amp;aID=26" xr:uid="{54BD3D7F-EBAF-4F5F-B8EF-AB15C387A180}"/>
    <hyperlink ref="M133" r:id="rId2092" display="https://secure.gcmtotalsolutions.com/league/reports/standingsDetails.aspx?golferID=2868&amp;weekNum=12&amp;aID=26" xr:uid="{92B9D02B-1BA7-4010-B373-88E9E06EAEA7}"/>
    <hyperlink ref="N133" r:id="rId2093" display="https://secure.gcmtotalsolutions.com/league/reports/standingsDetails.aspx?golferID=2868&amp;weekNum=13&amp;aID=26" xr:uid="{E1F1A2E1-285C-43FE-97C0-204AE50931C5}"/>
    <hyperlink ref="O133" r:id="rId2094" display="https://secure.gcmtotalsolutions.com/league/reports/standingsDetails.aspx?golferID=2868&amp;weekNum=14&amp;aID=26" xr:uid="{79D2E0F8-9515-4ADD-991D-D0D97372E0B4}"/>
    <hyperlink ref="P133" r:id="rId2095" display="https://secure.gcmtotalsolutions.com/league/reports/standingsDetails.aspx?golferID=2868&amp;weekNum=15&amp;aID=26" xr:uid="{0BD9796A-F456-4D89-B50B-CBFA6BB94EE2}"/>
    <hyperlink ref="Q133" r:id="rId2096" display="https://secure.gcmtotalsolutions.com/league/reports/standingsDetails.aspx?golferID=2868&amp;weekNum=16&amp;aID=26" xr:uid="{08AD2855-65AE-409C-80F9-0C494DDD39B1}"/>
    <hyperlink ref="B134" r:id="rId2097" display="https://secure.gcmtotalsolutions.com/league/reports/standingsDetails.aspx?golferID=2869&amp;weekNum=1&amp;aID=26" xr:uid="{8326102C-27F4-4263-A3A3-2FFDFF6E10EF}"/>
    <hyperlink ref="C134" r:id="rId2098" display="https://secure.gcmtotalsolutions.com/league/reports/standingsDetails.aspx?golferID=2869&amp;weekNum=2&amp;aID=26" xr:uid="{8FF210F6-E921-42FC-865F-7752C3E78475}"/>
    <hyperlink ref="D134" r:id="rId2099" display="https://secure.gcmtotalsolutions.com/league/reports/standingsDetails.aspx?golferID=2869&amp;weekNum=3&amp;aID=26" xr:uid="{C42F8CFC-866F-4432-AD52-6573C8827AF6}"/>
    <hyperlink ref="E134" r:id="rId2100" display="https://secure.gcmtotalsolutions.com/league/reports/standingsDetails.aspx?golferID=2869&amp;weekNum=4&amp;aID=26" xr:uid="{A948241B-589A-4691-97C5-4033A235364F}"/>
    <hyperlink ref="F134" r:id="rId2101" display="https://secure.gcmtotalsolutions.com/league/reports/standingsDetails.aspx?golferID=2869&amp;weekNum=5&amp;aID=26" xr:uid="{1162C61F-5C24-4C09-BDAC-95FCB8C90DA1}"/>
    <hyperlink ref="G134" r:id="rId2102" display="https://secure.gcmtotalsolutions.com/league/reports/standingsDetails.aspx?golferID=2869&amp;weekNum=6&amp;aID=26" xr:uid="{C42A6D0B-C43C-44F1-81DB-CE6E23DD2DE5}"/>
    <hyperlink ref="H134" r:id="rId2103" display="https://secure.gcmtotalsolutions.com/league/reports/standingsDetails.aspx?golferID=2869&amp;weekNum=7&amp;aID=26" xr:uid="{A170B893-649C-4E5E-82A1-0DC2CE002D88}"/>
    <hyperlink ref="I134" r:id="rId2104" display="https://secure.gcmtotalsolutions.com/league/reports/standingsDetails.aspx?golferID=2869&amp;weekNum=8&amp;aID=26" xr:uid="{22D632C2-A703-4720-990C-404226ABD8A7}"/>
    <hyperlink ref="J134" r:id="rId2105" display="https://secure.gcmtotalsolutions.com/league/reports/standingsDetails.aspx?golferID=2869&amp;weekNum=9&amp;aID=26" xr:uid="{030A24BB-7CD0-4431-9B02-68A011BEA63A}"/>
    <hyperlink ref="K134" r:id="rId2106" display="https://secure.gcmtotalsolutions.com/league/reports/standingsDetails.aspx?golferID=2869&amp;weekNum=10&amp;aID=26" xr:uid="{83C459D0-74CE-4E13-9D3F-50DC6D6A24AE}"/>
    <hyperlink ref="L134" r:id="rId2107" display="https://secure.gcmtotalsolutions.com/league/reports/standingsDetails.aspx?golferID=2869&amp;weekNum=11&amp;aID=26" xr:uid="{890442A9-0E84-4D74-8DB9-66388D5C1DAB}"/>
    <hyperlink ref="M134" r:id="rId2108" display="https://secure.gcmtotalsolutions.com/league/reports/standingsDetails.aspx?golferID=2869&amp;weekNum=12&amp;aID=26" xr:uid="{CFD66A08-4D8F-42BA-B4DD-C0374CFA817A}"/>
    <hyperlink ref="N134" r:id="rId2109" display="https://secure.gcmtotalsolutions.com/league/reports/standingsDetails.aspx?golferID=2869&amp;weekNum=13&amp;aID=26" xr:uid="{E4EBC443-1ED2-4A60-A17B-FE8F44B39E77}"/>
    <hyperlink ref="O134" r:id="rId2110" display="https://secure.gcmtotalsolutions.com/league/reports/standingsDetails.aspx?golferID=2869&amp;weekNum=14&amp;aID=26" xr:uid="{E11B2044-6A90-4252-BC2D-092CAFC07F40}"/>
    <hyperlink ref="P134" r:id="rId2111" display="https://secure.gcmtotalsolutions.com/league/reports/standingsDetails.aspx?golferID=2869&amp;weekNum=15&amp;aID=26" xr:uid="{15435DF7-0817-4A48-9F00-D7610237CA00}"/>
    <hyperlink ref="Q134" r:id="rId2112" display="https://secure.gcmtotalsolutions.com/league/reports/standingsDetails.aspx?golferID=2869&amp;weekNum=16&amp;aID=26" xr:uid="{E8630D0F-8B8C-474A-9D85-5F87600EA9B8}"/>
    <hyperlink ref="B135" r:id="rId2113" display="https://secure.gcmtotalsolutions.com/league/reports/standingsDetails.aspx?golferID=2870&amp;weekNum=1&amp;aID=26" xr:uid="{4ADBBECE-BD99-4425-9647-7CACA6D715F4}"/>
    <hyperlink ref="C135" r:id="rId2114" display="https://secure.gcmtotalsolutions.com/league/reports/standingsDetails.aspx?golferID=2870&amp;weekNum=2&amp;aID=26" xr:uid="{50073A30-DA4F-4613-84D5-69002A474701}"/>
    <hyperlink ref="D135" r:id="rId2115" display="https://secure.gcmtotalsolutions.com/league/reports/standingsDetails.aspx?golferID=2870&amp;weekNum=3&amp;aID=26" xr:uid="{5E5591F0-3162-470B-B3BD-60EC6D66A2D8}"/>
    <hyperlink ref="E135" r:id="rId2116" display="https://secure.gcmtotalsolutions.com/league/reports/standingsDetails.aspx?golferID=2870&amp;weekNum=4&amp;aID=26" xr:uid="{EC80E1AD-491D-471D-B149-F36A90701B05}"/>
    <hyperlink ref="F135" r:id="rId2117" display="https://secure.gcmtotalsolutions.com/league/reports/standingsDetails.aspx?golferID=2870&amp;weekNum=5&amp;aID=26" xr:uid="{13C5F45E-7BD7-4164-A127-CD339F4B27EB}"/>
    <hyperlink ref="G135" r:id="rId2118" display="https://secure.gcmtotalsolutions.com/league/reports/standingsDetails.aspx?golferID=2870&amp;weekNum=6&amp;aID=26" xr:uid="{30768D66-CCB7-4353-A853-97EEE9DBC617}"/>
    <hyperlink ref="H135" r:id="rId2119" display="https://secure.gcmtotalsolutions.com/league/reports/standingsDetails.aspx?golferID=2870&amp;weekNum=7&amp;aID=26" xr:uid="{A7DA6E06-2920-4A1F-81DC-D14ED44F5F06}"/>
    <hyperlink ref="I135" r:id="rId2120" display="https://secure.gcmtotalsolutions.com/league/reports/standingsDetails.aspx?golferID=2870&amp;weekNum=8&amp;aID=26" xr:uid="{FDD2CC7F-DA7E-4FEE-8FC8-9AE0120D5D4E}"/>
    <hyperlink ref="J135" r:id="rId2121" display="https://secure.gcmtotalsolutions.com/league/reports/standingsDetails.aspx?golferID=2870&amp;weekNum=9&amp;aID=26" xr:uid="{508E6275-E21E-462A-9BA3-D04FA361C516}"/>
    <hyperlink ref="K135" r:id="rId2122" display="https://secure.gcmtotalsolutions.com/league/reports/standingsDetails.aspx?golferID=2870&amp;weekNum=10&amp;aID=26" xr:uid="{3FB7C306-09FE-49E0-BB3F-A2ADF7784F70}"/>
    <hyperlink ref="L135" r:id="rId2123" display="https://secure.gcmtotalsolutions.com/league/reports/standingsDetails.aspx?golferID=2870&amp;weekNum=11&amp;aID=26" xr:uid="{FD8ED86E-C4B1-4B96-A7BC-AE0A80CE5DC3}"/>
    <hyperlink ref="M135" r:id="rId2124" display="https://secure.gcmtotalsolutions.com/league/reports/standingsDetails.aspx?golferID=2870&amp;weekNum=12&amp;aID=26" xr:uid="{CE85A4A5-48A3-4504-BFC9-3B970AC9A209}"/>
    <hyperlink ref="N135" r:id="rId2125" display="https://secure.gcmtotalsolutions.com/league/reports/standingsDetails.aspx?golferID=2870&amp;weekNum=13&amp;aID=26" xr:uid="{2A3046D2-35FE-4940-A7E0-94F12CAD64B7}"/>
    <hyperlink ref="O135" r:id="rId2126" display="https://secure.gcmtotalsolutions.com/league/reports/standingsDetails.aspx?golferID=2870&amp;weekNum=14&amp;aID=26" xr:uid="{070F22C4-874C-4DF5-8B5B-908FB843D010}"/>
    <hyperlink ref="P135" r:id="rId2127" display="https://secure.gcmtotalsolutions.com/league/reports/standingsDetails.aspx?golferID=2870&amp;weekNum=15&amp;aID=26" xr:uid="{A7E940CA-8DFB-4D3F-A945-175828E40C0A}"/>
    <hyperlink ref="Q135" r:id="rId2128" display="https://secure.gcmtotalsolutions.com/league/reports/standingsDetails.aspx?golferID=2870&amp;weekNum=16&amp;aID=26" xr:uid="{80A183A5-68FA-4F65-A891-0B4A79F4FE52}"/>
    <hyperlink ref="B136" r:id="rId2129" display="https://secure.gcmtotalsolutions.com/league/reports/standingsDetails.aspx?golferID=2871&amp;weekNum=1&amp;aID=26" xr:uid="{11B38C57-D188-41E6-91B0-DC8E97236FD9}"/>
    <hyperlink ref="C136" r:id="rId2130" display="https://secure.gcmtotalsolutions.com/league/reports/standingsDetails.aspx?golferID=2871&amp;weekNum=2&amp;aID=26" xr:uid="{874AC8ED-FFFF-4B78-AD43-993C90D1D003}"/>
    <hyperlink ref="D136" r:id="rId2131" display="https://secure.gcmtotalsolutions.com/league/reports/standingsDetails.aspx?golferID=2871&amp;weekNum=3&amp;aID=26" xr:uid="{D5732834-516A-4BF4-8253-23B2963E8628}"/>
    <hyperlink ref="E136" r:id="rId2132" display="https://secure.gcmtotalsolutions.com/league/reports/standingsDetails.aspx?golferID=2871&amp;weekNum=4&amp;aID=26" xr:uid="{A754072F-8170-4021-B727-01BC9574CF11}"/>
    <hyperlink ref="F136" r:id="rId2133" display="https://secure.gcmtotalsolutions.com/league/reports/standingsDetails.aspx?golferID=2871&amp;weekNum=5&amp;aID=26" xr:uid="{4DFC4A95-B6D0-4F13-AD6F-0D6BD0C58E80}"/>
    <hyperlink ref="G136" r:id="rId2134" display="https://secure.gcmtotalsolutions.com/league/reports/standingsDetails.aspx?golferID=2871&amp;weekNum=6&amp;aID=26" xr:uid="{2082CDB2-8464-438B-8AB3-969D04D51FE4}"/>
    <hyperlink ref="H136" r:id="rId2135" display="https://secure.gcmtotalsolutions.com/league/reports/standingsDetails.aspx?golferID=2871&amp;weekNum=7&amp;aID=26" xr:uid="{00E4F835-790D-4AAE-BED3-3530864FB4BF}"/>
    <hyperlink ref="I136" r:id="rId2136" display="https://secure.gcmtotalsolutions.com/league/reports/standingsDetails.aspx?golferID=2871&amp;weekNum=8&amp;aID=26" xr:uid="{6F0F65ED-1B95-457C-8E04-3A06D1968586}"/>
    <hyperlink ref="J136" r:id="rId2137" display="https://secure.gcmtotalsolutions.com/league/reports/standingsDetails.aspx?golferID=2871&amp;weekNum=9&amp;aID=26" xr:uid="{9A9A0D39-EAC9-40F4-B184-C5FAACFEDEC4}"/>
    <hyperlink ref="K136" r:id="rId2138" display="https://secure.gcmtotalsolutions.com/league/reports/standingsDetails.aspx?golferID=2871&amp;weekNum=10&amp;aID=26" xr:uid="{D82E1507-1548-4D2D-BFAB-CF60814ECA60}"/>
    <hyperlink ref="L136" r:id="rId2139" display="https://secure.gcmtotalsolutions.com/league/reports/standingsDetails.aspx?golferID=2871&amp;weekNum=11&amp;aID=26" xr:uid="{F3C80004-4196-4C73-9BDD-F07917436F58}"/>
    <hyperlink ref="M136" r:id="rId2140" display="https://secure.gcmtotalsolutions.com/league/reports/standingsDetails.aspx?golferID=2871&amp;weekNum=12&amp;aID=26" xr:uid="{D9210432-E7D3-49C1-BE5D-DC8D16265441}"/>
    <hyperlink ref="N136" r:id="rId2141" display="https://secure.gcmtotalsolutions.com/league/reports/standingsDetails.aspx?golferID=2871&amp;weekNum=13&amp;aID=26" xr:uid="{34A4D2FB-4EA1-48E4-B93F-F298A889D4BD}"/>
    <hyperlink ref="O136" r:id="rId2142" display="https://secure.gcmtotalsolutions.com/league/reports/standingsDetails.aspx?golferID=2871&amp;weekNum=14&amp;aID=26" xr:uid="{8CE7FE44-9B62-4BFA-8DAD-3ADE321C0F11}"/>
    <hyperlink ref="P136" r:id="rId2143" display="https://secure.gcmtotalsolutions.com/league/reports/standingsDetails.aspx?golferID=2871&amp;weekNum=15&amp;aID=26" xr:uid="{B4697C1B-03C8-406B-A19B-296DD0655C23}"/>
    <hyperlink ref="Q136" r:id="rId2144" display="https://secure.gcmtotalsolutions.com/league/reports/standingsDetails.aspx?golferID=2871&amp;weekNum=16&amp;aID=26" xr:uid="{1ADD971F-3329-4525-8F16-D6758E30BA5C}"/>
    <hyperlink ref="B137" r:id="rId2145" display="https://secure.gcmtotalsolutions.com/league/reports/standingsDetails.aspx?golferID=2872&amp;weekNum=1&amp;aID=26" xr:uid="{8973F16C-C227-430E-BF93-AB3EA5CEDD6B}"/>
    <hyperlink ref="C137" r:id="rId2146" display="https://secure.gcmtotalsolutions.com/league/reports/standingsDetails.aspx?golferID=2872&amp;weekNum=2&amp;aID=26" xr:uid="{C59EB109-EC04-4C5A-864D-2FBC64C2C6FE}"/>
    <hyperlink ref="D137" r:id="rId2147" display="https://secure.gcmtotalsolutions.com/league/reports/standingsDetails.aspx?golferID=2872&amp;weekNum=3&amp;aID=26" xr:uid="{DD12875A-3C62-4DCD-BB3F-0953904E9419}"/>
    <hyperlink ref="E137" r:id="rId2148" display="https://secure.gcmtotalsolutions.com/league/reports/standingsDetails.aspx?golferID=2872&amp;weekNum=4&amp;aID=26" xr:uid="{DF8EF6E6-042B-4189-9E36-0AA86A9992EB}"/>
    <hyperlink ref="F137" r:id="rId2149" display="https://secure.gcmtotalsolutions.com/league/reports/standingsDetails.aspx?golferID=2872&amp;weekNum=5&amp;aID=26" xr:uid="{9754CEE5-4985-4077-8B47-DFD0C18B0A6A}"/>
    <hyperlink ref="G137" r:id="rId2150" display="https://secure.gcmtotalsolutions.com/league/reports/standingsDetails.aspx?golferID=2872&amp;weekNum=6&amp;aID=26" xr:uid="{12503F93-3394-445E-B479-6D235CEAE4F5}"/>
    <hyperlink ref="H137" r:id="rId2151" display="https://secure.gcmtotalsolutions.com/league/reports/standingsDetails.aspx?golferID=2872&amp;weekNum=7&amp;aID=26" xr:uid="{BCD9BAEF-F54A-4403-8576-CB31B5984147}"/>
    <hyperlink ref="I137" r:id="rId2152" display="https://secure.gcmtotalsolutions.com/league/reports/standingsDetails.aspx?golferID=2872&amp;weekNum=8&amp;aID=26" xr:uid="{C21BF9D9-9074-4ADB-8226-0FFDABE97CFA}"/>
    <hyperlink ref="J137" r:id="rId2153" display="https://secure.gcmtotalsolutions.com/league/reports/standingsDetails.aspx?golferID=2872&amp;weekNum=9&amp;aID=26" xr:uid="{D63C817A-F761-4ECF-A52F-A4978A0B1759}"/>
    <hyperlink ref="K137" r:id="rId2154" display="https://secure.gcmtotalsolutions.com/league/reports/standingsDetails.aspx?golferID=2872&amp;weekNum=10&amp;aID=26" xr:uid="{4F174BC2-4681-4399-B57F-0BDCC8F36B4C}"/>
    <hyperlink ref="L137" r:id="rId2155" display="https://secure.gcmtotalsolutions.com/league/reports/standingsDetails.aspx?golferID=2872&amp;weekNum=11&amp;aID=26" xr:uid="{DA2CCE1A-02FE-47AE-A00D-1142FAAF2A39}"/>
    <hyperlink ref="M137" r:id="rId2156" display="https://secure.gcmtotalsolutions.com/league/reports/standingsDetails.aspx?golferID=2872&amp;weekNum=12&amp;aID=26" xr:uid="{9B2B22CD-8BFC-46B5-AAF0-04059C848375}"/>
    <hyperlink ref="N137" r:id="rId2157" display="https://secure.gcmtotalsolutions.com/league/reports/standingsDetails.aspx?golferID=2872&amp;weekNum=13&amp;aID=26" xr:uid="{1E44600F-CAEB-4777-82F3-4FCE023EE68A}"/>
    <hyperlink ref="O137" r:id="rId2158" display="https://secure.gcmtotalsolutions.com/league/reports/standingsDetails.aspx?golferID=2872&amp;weekNum=14&amp;aID=26" xr:uid="{021EB5F2-802E-40F4-9ECD-1C4A90F30A01}"/>
    <hyperlink ref="P137" r:id="rId2159" display="https://secure.gcmtotalsolutions.com/league/reports/standingsDetails.aspx?golferID=2872&amp;weekNum=15&amp;aID=26" xr:uid="{5F69984F-6BD0-4BFD-9C55-F75595BBD9EA}"/>
    <hyperlink ref="Q137" r:id="rId2160" display="https://secure.gcmtotalsolutions.com/league/reports/standingsDetails.aspx?golferID=2872&amp;weekNum=16&amp;aID=26" xr:uid="{D59B86EC-AA49-4AA0-B401-608034331335}"/>
    <hyperlink ref="B138" r:id="rId2161" display="https://secure.gcmtotalsolutions.com/league/reports/standingsDetails.aspx?golferID=2873&amp;weekNum=1&amp;aID=26" xr:uid="{748116EE-26B0-4282-9A1A-1A511724102F}"/>
    <hyperlink ref="C138" r:id="rId2162" display="https://secure.gcmtotalsolutions.com/league/reports/standingsDetails.aspx?golferID=2873&amp;weekNum=2&amp;aID=26" xr:uid="{117FAC5F-2544-4223-85A7-7B3B40D5DC0B}"/>
    <hyperlink ref="D138" r:id="rId2163" display="https://secure.gcmtotalsolutions.com/league/reports/standingsDetails.aspx?golferID=2873&amp;weekNum=3&amp;aID=26" xr:uid="{D95ABA72-B008-4965-980E-AB71258313F7}"/>
    <hyperlink ref="E138" r:id="rId2164" display="https://secure.gcmtotalsolutions.com/league/reports/standingsDetails.aspx?golferID=2873&amp;weekNum=4&amp;aID=26" xr:uid="{023455A3-B07F-4E5E-A1FE-85ECACB4930E}"/>
    <hyperlink ref="F138" r:id="rId2165" display="https://secure.gcmtotalsolutions.com/league/reports/standingsDetails.aspx?golferID=2873&amp;weekNum=5&amp;aID=26" xr:uid="{BDD06902-70E2-4C83-A67F-C9DD9A92CFD4}"/>
    <hyperlink ref="G138" r:id="rId2166" display="https://secure.gcmtotalsolutions.com/league/reports/standingsDetails.aspx?golferID=2873&amp;weekNum=6&amp;aID=26" xr:uid="{02C604D7-7673-4C41-91EE-B26519062A6D}"/>
    <hyperlink ref="H138" r:id="rId2167" display="https://secure.gcmtotalsolutions.com/league/reports/standingsDetails.aspx?golferID=2873&amp;weekNum=7&amp;aID=26" xr:uid="{3AB5A4AC-453E-4266-81FB-9E93C13B472F}"/>
    <hyperlink ref="I138" r:id="rId2168" display="https://secure.gcmtotalsolutions.com/league/reports/standingsDetails.aspx?golferID=2873&amp;weekNum=8&amp;aID=26" xr:uid="{F460FECF-5A2B-43E3-BE5B-E9F096631701}"/>
    <hyperlink ref="J138" r:id="rId2169" display="https://secure.gcmtotalsolutions.com/league/reports/standingsDetails.aspx?golferID=2873&amp;weekNum=9&amp;aID=26" xr:uid="{28875B43-AD83-43CF-B2E4-CB8C7E761971}"/>
    <hyperlink ref="K138" r:id="rId2170" display="https://secure.gcmtotalsolutions.com/league/reports/standingsDetails.aspx?golferID=2873&amp;weekNum=10&amp;aID=26" xr:uid="{B2865624-61D5-4EA7-B190-0F562BE17824}"/>
    <hyperlink ref="L138" r:id="rId2171" display="https://secure.gcmtotalsolutions.com/league/reports/standingsDetails.aspx?golferID=2873&amp;weekNum=11&amp;aID=26" xr:uid="{A8C81485-B310-4C64-947B-0B9ECF998878}"/>
    <hyperlink ref="M138" r:id="rId2172" display="https://secure.gcmtotalsolutions.com/league/reports/standingsDetails.aspx?golferID=2873&amp;weekNum=12&amp;aID=26" xr:uid="{230A8CF4-EC81-450D-8578-139F31B4C205}"/>
    <hyperlink ref="N138" r:id="rId2173" display="https://secure.gcmtotalsolutions.com/league/reports/standingsDetails.aspx?golferID=2873&amp;weekNum=13&amp;aID=26" xr:uid="{91F0423B-4D9F-48DE-81E2-F021865FFD5B}"/>
    <hyperlink ref="O138" r:id="rId2174" display="https://secure.gcmtotalsolutions.com/league/reports/standingsDetails.aspx?golferID=2873&amp;weekNum=14&amp;aID=26" xr:uid="{592B0565-4A0E-4472-B794-77B3DA8AD61E}"/>
    <hyperlink ref="P138" r:id="rId2175" display="https://secure.gcmtotalsolutions.com/league/reports/standingsDetails.aspx?golferID=2873&amp;weekNum=15&amp;aID=26" xr:uid="{4B50B40B-9093-403B-8BC9-B2CA5ADF2013}"/>
    <hyperlink ref="Q138" r:id="rId2176" display="https://secure.gcmtotalsolutions.com/league/reports/standingsDetails.aspx?golferID=2873&amp;weekNum=16&amp;aID=26" xr:uid="{DAD42C93-D9AE-4EFB-AD58-817EF6819CCF}"/>
    <hyperlink ref="B139" r:id="rId2177" display="https://secure.gcmtotalsolutions.com/league/reports/standingsDetails.aspx?golferID=2874&amp;weekNum=1&amp;aID=26" xr:uid="{9289883C-A4E3-491C-B0B6-F57C5293A0AF}"/>
    <hyperlink ref="C139" r:id="rId2178" display="https://secure.gcmtotalsolutions.com/league/reports/standingsDetails.aspx?golferID=2874&amp;weekNum=2&amp;aID=26" xr:uid="{99985818-693A-4D4E-861D-5CA0C6791D20}"/>
    <hyperlink ref="D139" r:id="rId2179" display="https://secure.gcmtotalsolutions.com/league/reports/standingsDetails.aspx?golferID=2874&amp;weekNum=3&amp;aID=26" xr:uid="{6F8CF857-FAAE-42DB-A1A0-B2917948D71B}"/>
    <hyperlink ref="E139" r:id="rId2180" display="https://secure.gcmtotalsolutions.com/league/reports/standingsDetails.aspx?golferID=2874&amp;weekNum=4&amp;aID=26" xr:uid="{ACB35A28-F309-470D-AFCB-4182684F80E7}"/>
    <hyperlink ref="F139" r:id="rId2181" display="https://secure.gcmtotalsolutions.com/league/reports/standingsDetails.aspx?golferID=2874&amp;weekNum=5&amp;aID=26" xr:uid="{EB0C7C91-F343-46A9-A795-7449CFB8F3A4}"/>
    <hyperlink ref="G139" r:id="rId2182" display="https://secure.gcmtotalsolutions.com/league/reports/standingsDetails.aspx?golferID=2874&amp;weekNum=6&amp;aID=26" xr:uid="{EF3FE86E-CEE2-4E77-98A8-796C2DC6550D}"/>
    <hyperlink ref="H139" r:id="rId2183" display="https://secure.gcmtotalsolutions.com/league/reports/standingsDetails.aspx?golferID=2874&amp;weekNum=7&amp;aID=26" xr:uid="{3C034E29-99A0-4570-8138-5D936011A09B}"/>
    <hyperlink ref="I139" r:id="rId2184" display="https://secure.gcmtotalsolutions.com/league/reports/standingsDetails.aspx?golferID=2874&amp;weekNum=8&amp;aID=26" xr:uid="{F5CC3C15-E8C0-4BD6-A764-AF510F844C67}"/>
    <hyperlink ref="J139" r:id="rId2185" display="https://secure.gcmtotalsolutions.com/league/reports/standingsDetails.aspx?golferID=2874&amp;weekNum=9&amp;aID=26" xr:uid="{225A8E33-C842-4164-A3D2-94C5BC4D34D7}"/>
    <hyperlink ref="K139" r:id="rId2186" display="https://secure.gcmtotalsolutions.com/league/reports/standingsDetails.aspx?golferID=2874&amp;weekNum=10&amp;aID=26" xr:uid="{E26D1533-37CE-4809-8523-9ABB0B8B18F9}"/>
    <hyperlink ref="L139" r:id="rId2187" display="https://secure.gcmtotalsolutions.com/league/reports/standingsDetails.aspx?golferID=2874&amp;weekNum=11&amp;aID=26" xr:uid="{8E9D0A8C-4E52-4038-BB60-9A04E144EBFD}"/>
    <hyperlink ref="M139" r:id="rId2188" display="https://secure.gcmtotalsolutions.com/league/reports/standingsDetails.aspx?golferID=2874&amp;weekNum=12&amp;aID=26" xr:uid="{5FA24285-8450-4BE9-B829-3502214D010D}"/>
    <hyperlink ref="N139" r:id="rId2189" display="https://secure.gcmtotalsolutions.com/league/reports/standingsDetails.aspx?golferID=2874&amp;weekNum=13&amp;aID=26" xr:uid="{44A0B080-6404-4E2A-9A31-717DEBAA0287}"/>
    <hyperlink ref="O139" r:id="rId2190" display="https://secure.gcmtotalsolutions.com/league/reports/standingsDetails.aspx?golferID=2874&amp;weekNum=14&amp;aID=26" xr:uid="{2EC8A378-ADEE-4A99-9137-4D33EFADBADB}"/>
    <hyperlink ref="P139" r:id="rId2191" display="https://secure.gcmtotalsolutions.com/league/reports/standingsDetails.aspx?golferID=2874&amp;weekNum=15&amp;aID=26" xr:uid="{95B0CA48-89C6-4D3F-8778-A2C9840EDFF0}"/>
    <hyperlink ref="Q139" r:id="rId2192" display="https://secure.gcmtotalsolutions.com/league/reports/standingsDetails.aspx?golferID=2874&amp;weekNum=16&amp;aID=26" xr:uid="{BA723429-71D1-4853-9B1F-3C6D3AFAAFF9}"/>
    <hyperlink ref="B140" r:id="rId2193" display="https://secure.gcmtotalsolutions.com/league/reports/standingsDetails.aspx?golferID=2875&amp;weekNum=1&amp;aID=26" xr:uid="{5011B4B1-94B7-414C-8F90-57872A2ADA03}"/>
    <hyperlink ref="C140" r:id="rId2194" display="https://secure.gcmtotalsolutions.com/league/reports/standingsDetails.aspx?golferID=2875&amp;weekNum=2&amp;aID=26" xr:uid="{56D8D53D-F9AE-4237-A9C9-2E394B5CE8B8}"/>
    <hyperlink ref="D140" r:id="rId2195" display="https://secure.gcmtotalsolutions.com/league/reports/standingsDetails.aspx?golferID=2875&amp;weekNum=3&amp;aID=26" xr:uid="{0DCE1D5F-1143-4E76-A216-710CA9935886}"/>
    <hyperlink ref="E140" r:id="rId2196" display="https://secure.gcmtotalsolutions.com/league/reports/standingsDetails.aspx?golferID=2875&amp;weekNum=4&amp;aID=26" xr:uid="{ABBBEE2F-BCE0-498D-83D6-1742CFC659DE}"/>
    <hyperlink ref="F140" r:id="rId2197" display="https://secure.gcmtotalsolutions.com/league/reports/standingsDetails.aspx?golferID=2875&amp;weekNum=5&amp;aID=26" xr:uid="{046B2913-FAA7-49A5-A288-47BAB7D10AAC}"/>
    <hyperlink ref="G140" r:id="rId2198" display="https://secure.gcmtotalsolutions.com/league/reports/standingsDetails.aspx?golferID=2875&amp;weekNum=6&amp;aID=26" xr:uid="{82FEC80F-5378-439B-9A63-6C9D0E64E8B3}"/>
    <hyperlink ref="H140" r:id="rId2199" display="https://secure.gcmtotalsolutions.com/league/reports/standingsDetails.aspx?golferID=2875&amp;weekNum=7&amp;aID=26" xr:uid="{EC1F12E9-3D88-4091-B060-AED1C50C05CA}"/>
    <hyperlink ref="I140" r:id="rId2200" display="https://secure.gcmtotalsolutions.com/league/reports/standingsDetails.aspx?golferID=2875&amp;weekNum=8&amp;aID=26" xr:uid="{0206CAE9-0666-4854-A976-EE481C7F892E}"/>
    <hyperlink ref="J140" r:id="rId2201" display="https://secure.gcmtotalsolutions.com/league/reports/standingsDetails.aspx?golferID=2875&amp;weekNum=9&amp;aID=26" xr:uid="{C9DAA756-024E-4776-AE56-33AA39C2D487}"/>
    <hyperlink ref="K140" r:id="rId2202" display="https://secure.gcmtotalsolutions.com/league/reports/standingsDetails.aspx?golferID=2875&amp;weekNum=10&amp;aID=26" xr:uid="{70747CB1-1D26-4844-B93B-C213BCCD807A}"/>
    <hyperlink ref="L140" r:id="rId2203" display="https://secure.gcmtotalsolutions.com/league/reports/standingsDetails.aspx?golferID=2875&amp;weekNum=11&amp;aID=26" xr:uid="{DB47B32D-6FBE-4390-95DD-4B2D8A922613}"/>
    <hyperlink ref="M140" r:id="rId2204" display="https://secure.gcmtotalsolutions.com/league/reports/standingsDetails.aspx?golferID=2875&amp;weekNum=12&amp;aID=26" xr:uid="{AD7FB1E5-0779-43D1-AE50-2E7969725D9C}"/>
    <hyperlink ref="N140" r:id="rId2205" display="https://secure.gcmtotalsolutions.com/league/reports/standingsDetails.aspx?golferID=2875&amp;weekNum=13&amp;aID=26" xr:uid="{01473998-9F64-4630-9228-A88243F40850}"/>
    <hyperlink ref="O140" r:id="rId2206" display="https://secure.gcmtotalsolutions.com/league/reports/standingsDetails.aspx?golferID=2875&amp;weekNum=14&amp;aID=26" xr:uid="{AB94E35F-71D5-4214-84A0-70E725778187}"/>
    <hyperlink ref="P140" r:id="rId2207" display="https://secure.gcmtotalsolutions.com/league/reports/standingsDetails.aspx?golferID=2875&amp;weekNum=15&amp;aID=26" xr:uid="{FA1CADC2-2C75-46BB-B5FF-AAF8C9B1AFBA}"/>
    <hyperlink ref="Q140" r:id="rId2208" display="https://secure.gcmtotalsolutions.com/league/reports/standingsDetails.aspx?golferID=2875&amp;weekNum=16&amp;aID=26" xr:uid="{F57C4F7F-8BAA-4581-AA97-42AEC8394885}"/>
    <hyperlink ref="B141" r:id="rId2209" display="https://secure.gcmtotalsolutions.com/league/reports/standingsDetails.aspx?golferID=2876&amp;weekNum=1&amp;aID=26" xr:uid="{3891E95D-1A13-4D8E-BB1E-56BAA4629D41}"/>
    <hyperlink ref="C141" r:id="rId2210" display="https://secure.gcmtotalsolutions.com/league/reports/standingsDetails.aspx?golferID=2876&amp;weekNum=2&amp;aID=26" xr:uid="{0EF08EF9-CD04-4189-9DF8-EB7D31A93D8A}"/>
    <hyperlink ref="D141" r:id="rId2211" display="https://secure.gcmtotalsolutions.com/league/reports/standingsDetails.aspx?golferID=2876&amp;weekNum=3&amp;aID=26" xr:uid="{16598932-38D5-43B0-98A7-BC092E0D49CD}"/>
    <hyperlink ref="E141" r:id="rId2212" display="https://secure.gcmtotalsolutions.com/league/reports/standingsDetails.aspx?golferID=2876&amp;weekNum=4&amp;aID=26" xr:uid="{A816582F-200B-4D27-B8E6-761CA59ABC6D}"/>
    <hyperlink ref="F141" r:id="rId2213" display="https://secure.gcmtotalsolutions.com/league/reports/standingsDetails.aspx?golferID=2876&amp;weekNum=5&amp;aID=26" xr:uid="{83F5DD37-2970-402A-B1E9-8AEBAFC5A784}"/>
    <hyperlink ref="G141" r:id="rId2214" display="https://secure.gcmtotalsolutions.com/league/reports/standingsDetails.aspx?golferID=2876&amp;weekNum=6&amp;aID=26" xr:uid="{AAA12BDE-B5DA-4233-A2FC-B05BD6101A66}"/>
    <hyperlink ref="H141" r:id="rId2215" display="https://secure.gcmtotalsolutions.com/league/reports/standingsDetails.aspx?golferID=2876&amp;weekNum=7&amp;aID=26" xr:uid="{18103A79-406B-4A1A-BA11-FE671F982657}"/>
    <hyperlink ref="I141" r:id="rId2216" display="https://secure.gcmtotalsolutions.com/league/reports/standingsDetails.aspx?golferID=2876&amp;weekNum=8&amp;aID=26" xr:uid="{DEB26EBC-7D96-4265-86D2-84352A8F2B02}"/>
    <hyperlink ref="J141" r:id="rId2217" display="https://secure.gcmtotalsolutions.com/league/reports/standingsDetails.aspx?golferID=2876&amp;weekNum=9&amp;aID=26" xr:uid="{32F6AAFA-28C1-4F05-88A0-481590A1C15C}"/>
    <hyperlink ref="K141" r:id="rId2218" display="https://secure.gcmtotalsolutions.com/league/reports/standingsDetails.aspx?golferID=2876&amp;weekNum=10&amp;aID=26" xr:uid="{467EAF9B-C8E0-4BF7-BE82-2D003D786A72}"/>
    <hyperlink ref="L141" r:id="rId2219" display="https://secure.gcmtotalsolutions.com/league/reports/standingsDetails.aspx?golferID=2876&amp;weekNum=11&amp;aID=26" xr:uid="{DCA60C00-586D-426E-86D4-41736BEE53B8}"/>
    <hyperlink ref="M141" r:id="rId2220" display="https://secure.gcmtotalsolutions.com/league/reports/standingsDetails.aspx?golferID=2876&amp;weekNum=12&amp;aID=26" xr:uid="{CF0B34DF-ED0E-4072-93A6-CCDDACD025F3}"/>
    <hyperlink ref="N141" r:id="rId2221" display="https://secure.gcmtotalsolutions.com/league/reports/standingsDetails.aspx?golferID=2876&amp;weekNum=13&amp;aID=26" xr:uid="{C2DD4E91-F7EC-4623-BBFF-D273A7DC97CC}"/>
    <hyperlink ref="O141" r:id="rId2222" display="https://secure.gcmtotalsolutions.com/league/reports/standingsDetails.aspx?golferID=2876&amp;weekNum=14&amp;aID=26" xr:uid="{A85D6F58-9C4A-4F67-A171-A898F0CEC104}"/>
    <hyperlink ref="P141" r:id="rId2223" display="https://secure.gcmtotalsolutions.com/league/reports/standingsDetails.aspx?golferID=2876&amp;weekNum=15&amp;aID=26" xr:uid="{0AD26EF2-1C88-4609-A784-F6AA5BE08B60}"/>
    <hyperlink ref="Q141" r:id="rId2224" display="https://secure.gcmtotalsolutions.com/league/reports/standingsDetails.aspx?golferID=2876&amp;weekNum=16&amp;aID=26" xr:uid="{1C1419AC-4FB5-4167-A348-013A2A1418D4}"/>
    <hyperlink ref="B142" r:id="rId2225" display="https://secure.gcmtotalsolutions.com/league/reports/standingsDetails.aspx?golferID=2877&amp;weekNum=1&amp;aID=26" xr:uid="{FF36C1DB-9B58-4A78-8F92-D3B3260B375D}"/>
    <hyperlink ref="C142" r:id="rId2226" display="https://secure.gcmtotalsolutions.com/league/reports/standingsDetails.aspx?golferID=2877&amp;weekNum=2&amp;aID=26" xr:uid="{FF486CE6-1F80-4DCC-984A-6C6CD18625BB}"/>
    <hyperlink ref="D142" r:id="rId2227" display="https://secure.gcmtotalsolutions.com/league/reports/standingsDetails.aspx?golferID=2877&amp;weekNum=3&amp;aID=26" xr:uid="{CFF24CD0-807C-4F03-9D50-D33A48C1D886}"/>
    <hyperlink ref="E142" r:id="rId2228" display="https://secure.gcmtotalsolutions.com/league/reports/standingsDetails.aspx?golferID=2877&amp;weekNum=4&amp;aID=26" xr:uid="{83A153B3-72C8-47AE-A26C-B0784ABC47BA}"/>
    <hyperlink ref="F142" r:id="rId2229" display="https://secure.gcmtotalsolutions.com/league/reports/standingsDetails.aspx?golferID=2877&amp;weekNum=5&amp;aID=26" xr:uid="{299A4683-31C7-47C4-913A-3FC680DA1BA8}"/>
    <hyperlink ref="G142" r:id="rId2230" display="https://secure.gcmtotalsolutions.com/league/reports/standingsDetails.aspx?golferID=2877&amp;weekNum=6&amp;aID=26" xr:uid="{C0FCE9B8-2C5C-46FF-AF10-D1164BD50235}"/>
    <hyperlink ref="H142" r:id="rId2231" display="https://secure.gcmtotalsolutions.com/league/reports/standingsDetails.aspx?golferID=2877&amp;weekNum=7&amp;aID=26" xr:uid="{2CD63CA5-A437-4C99-A5E7-9A9987B8EB31}"/>
    <hyperlink ref="I142" r:id="rId2232" display="https://secure.gcmtotalsolutions.com/league/reports/standingsDetails.aspx?golferID=2877&amp;weekNum=8&amp;aID=26" xr:uid="{F619D6D4-9C8F-4C78-AC55-32D85A4F02C1}"/>
    <hyperlink ref="J142" r:id="rId2233" display="https://secure.gcmtotalsolutions.com/league/reports/standingsDetails.aspx?golferID=2877&amp;weekNum=9&amp;aID=26" xr:uid="{7A756883-ECE1-4756-8EB8-FE6B3D208B62}"/>
    <hyperlink ref="K142" r:id="rId2234" display="https://secure.gcmtotalsolutions.com/league/reports/standingsDetails.aspx?golferID=2877&amp;weekNum=10&amp;aID=26" xr:uid="{37A610A8-EE15-499A-A00D-CA781B273118}"/>
    <hyperlink ref="L142" r:id="rId2235" display="https://secure.gcmtotalsolutions.com/league/reports/standingsDetails.aspx?golferID=2877&amp;weekNum=11&amp;aID=26" xr:uid="{C6BC77E3-457F-45B7-9020-1F8F1AAEB730}"/>
    <hyperlink ref="M142" r:id="rId2236" display="https://secure.gcmtotalsolutions.com/league/reports/standingsDetails.aspx?golferID=2877&amp;weekNum=12&amp;aID=26" xr:uid="{F8E2B62D-B6A5-465C-A1D4-5646299ACA56}"/>
    <hyperlink ref="N142" r:id="rId2237" display="https://secure.gcmtotalsolutions.com/league/reports/standingsDetails.aspx?golferID=2877&amp;weekNum=13&amp;aID=26" xr:uid="{10C79782-6516-425A-8C83-237160B5914F}"/>
    <hyperlink ref="O142" r:id="rId2238" display="https://secure.gcmtotalsolutions.com/league/reports/standingsDetails.aspx?golferID=2877&amp;weekNum=14&amp;aID=26" xr:uid="{8C9D9ED5-C099-4381-BBA8-40FA39FE4720}"/>
    <hyperlink ref="P142" r:id="rId2239" display="https://secure.gcmtotalsolutions.com/league/reports/standingsDetails.aspx?golferID=2877&amp;weekNum=15&amp;aID=26" xr:uid="{AD5C2D9B-171A-4741-9E51-9EF6BD7A56C1}"/>
    <hyperlink ref="Q142" r:id="rId2240" display="https://secure.gcmtotalsolutions.com/league/reports/standingsDetails.aspx?golferID=2877&amp;weekNum=16&amp;aID=26" xr:uid="{ED4CC6FC-D5C6-492C-A2C9-3D4EBD3A9ED5}"/>
    <hyperlink ref="B143" r:id="rId2241" display="https://secure.gcmtotalsolutions.com/league/reports/standingsDetails.aspx?golferID=2878&amp;weekNum=1&amp;aID=26" xr:uid="{914E3EC4-BB2D-4BFA-99FB-204674798858}"/>
    <hyperlink ref="C143" r:id="rId2242" display="https://secure.gcmtotalsolutions.com/league/reports/standingsDetails.aspx?golferID=2878&amp;weekNum=2&amp;aID=26" xr:uid="{D1B40485-EB98-4F07-8D1A-20EC0A2E5265}"/>
    <hyperlink ref="D143" r:id="rId2243" display="https://secure.gcmtotalsolutions.com/league/reports/standingsDetails.aspx?golferID=2878&amp;weekNum=3&amp;aID=26" xr:uid="{CCB8ADB9-E53E-48DF-B16E-A2671BBA2F3B}"/>
    <hyperlink ref="E143" r:id="rId2244" display="https://secure.gcmtotalsolutions.com/league/reports/standingsDetails.aspx?golferID=2878&amp;weekNum=4&amp;aID=26" xr:uid="{4200F84C-5A44-4602-BC48-7C468228561A}"/>
    <hyperlink ref="F143" r:id="rId2245" display="https://secure.gcmtotalsolutions.com/league/reports/standingsDetails.aspx?golferID=2878&amp;weekNum=5&amp;aID=26" xr:uid="{FB5B46BB-E352-4829-B5E2-7CB6D374FEB1}"/>
    <hyperlink ref="G143" r:id="rId2246" display="https://secure.gcmtotalsolutions.com/league/reports/standingsDetails.aspx?golferID=2878&amp;weekNum=6&amp;aID=26" xr:uid="{DEE5FAD1-3637-4BA0-B869-64D38474C429}"/>
    <hyperlink ref="H143" r:id="rId2247" display="https://secure.gcmtotalsolutions.com/league/reports/standingsDetails.aspx?golferID=2878&amp;weekNum=7&amp;aID=26" xr:uid="{5324A2BE-80DD-4258-B2B0-0DE94E67DC8F}"/>
    <hyperlink ref="I143" r:id="rId2248" display="https://secure.gcmtotalsolutions.com/league/reports/standingsDetails.aspx?golferID=2878&amp;weekNum=8&amp;aID=26" xr:uid="{B9CFFF38-0CC5-4018-991A-B52F90511C22}"/>
    <hyperlink ref="J143" r:id="rId2249" display="https://secure.gcmtotalsolutions.com/league/reports/standingsDetails.aspx?golferID=2878&amp;weekNum=9&amp;aID=26" xr:uid="{6F914A30-8235-4B4A-8951-80437AD91048}"/>
    <hyperlink ref="K143" r:id="rId2250" display="https://secure.gcmtotalsolutions.com/league/reports/standingsDetails.aspx?golferID=2878&amp;weekNum=10&amp;aID=26" xr:uid="{2CA108CF-CB03-44C4-A507-FE0AEC05490B}"/>
    <hyperlink ref="L143" r:id="rId2251" display="https://secure.gcmtotalsolutions.com/league/reports/standingsDetails.aspx?golferID=2878&amp;weekNum=11&amp;aID=26" xr:uid="{C82C58B3-63B0-43B4-8BAC-F0B045735A29}"/>
    <hyperlink ref="M143" r:id="rId2252" display="https://secure.gcmtotalsolutions.com/league/reports/standingsDetails.aspx?golferID=2878&amp;weekNum=12&amp;aID=26" xr:uid="{178C1012-CFBF-4C2B-9F7B-7AE756EED087}"/>
    <hyperlink ref="N143" r:id="rId2253" display="https://secure.gcmtotalsolutions.com/league/reports/standingsDetails.aspx?golferID=2878&amp;weekNum=13&amp;aID=26" xr:uid="{606B36EE-4BA7-4F3B-B2F3-95B0D022AED2}"/>
    <hyperlink ref="O143" r:id="rId2254" display="https://secure.gcmtotalsolutions.com/league/reports/standingsDetails.aspx?golferID=2878&amp;weekNum=14&amp;aID=26" xr:uid="{F8CDF9D7-D6F2-4BB0-A84A-5D6FFB416919}"/>
    <hyperlink ref="P143" r:id="rId2255" display="https://secure.gcmtotalsolutions.com/league/reports/standingsDetails.aspx?golferID=2878&amp;weekNum=15&amp;aID=26" xr:uid="{46FC3D2C-51B0-45CA-8722-5B482324B99C}"/>
    <hyperlink ref="Q143" r:id="rId2256" display="https://secure.gcmtotalsolutions.com/league/reports/standingsDetails.aspx?golferID=2878&amp;weekNum=16&amp;aID=26" xr:uid="{965689D9-7865-46AE-B320-1227EF190556}"/>
    <hyperlink ref="B144" r:id="rId2257" display="https://secure.gcmtotalsolutions.com/league/reports/standingsDetails.aspx?golferID=2879&amp;weekNum=1&amp;aID=26" xr:uid="{84A19847-C966-4C4A-9D0C-47F2BBDCC99E}"/>
    <hyperlink ref="C144" r:id="rId2258" display="https://secure.gcmtotalsolutions.com/league/reports/standingsDetails.aspx?golferID=2879&amp;weekNum=2&amp;aID=26" xr:uid="{1C75C3F4-D340-4D47-A4E9-94F8A96B6021}"/>
    <hyperlink ref="D144" r:id="rId2259" display="https://secure.gcmtotalsolutions.com/league/reports/standingsDetails.aspx?golferID=2879&amp;weekNum=3&amp;aID=26" xr:uid="{21BDCB78-6534-4456-806F-8A578E01C1FF}"/>
    <hyperlink ref="E144" r:id="rId2260" display="https://secure.gcmtotalsolutions.com/league/reports/standingsDetails.aspx?golferID=2879&amp;weekNum=4&amp;aID=26" xr:uid="{A303631A-9A20-4F8A-8EAF-578A4725D3BA}"/>
    <hyperlink ref="F144" r:id="rId2261" display="https://secure.gcmtotalsolutions.com/league/reports/standingsDetails.aspx?golferID=2879&amp;weekNum=5&amp;aID=26" xr:uid="{429705AD-8AE0-4D10-8BA8-23FF84C33E6C}"/>
    <hyperlink ref="G144" r:id="rId2262" display="https://secure.gcmtotalsolutions.com/league/reports/standingsDetails.aspx?golferID=2879&amp;weekNum=6&amp;aID=26" xr:uid="{03DAE1F0-375B-4B1E-A3CA-E7E30DD2BC5B}"/>
    <hyperlink ref="H144" r:id="rId2263" display="https://secure.gcmtotalsolutions.com/league/reports/standingsDetails.aspx?golferID=2879&amp;weekNum=7&amp;aID=26" xr:uid="{EE5ABE34-81CC-4361-A741-2CD011D6D297}"/>
    <hyperlink ref="I144" r:id="rId2264" display="https://secure.gcmtotalsolutions.com/league/reports/standingsDetails.aspx?golferID=2879&amp;weekNum=8&amp;aID=26" xr:uid="{6530A0E4-1110-4989-B013-157BF5B248E0}"/>
    <hyperlink ref="J144" r:id="rId2265" display="https://secure.gcmtotalsolutions.com/league/reports/standingsDetails.aspx?golferID=2879&amp;weekNum=9&amp;aID=26" xr:uid="{9421E54E-F7EA-4EBD-A0F1-4D59CCAE37EF}"/>
    <hyperlink ref="K144" r:id="rId2266" display="https://secure.gcmtotalsolutions.com/league/reports/standingsDetails.aspx?golferID=2879&amp;weekNum=10&amp;aID=26" xr:uid="{4E457CCD-858C-4C61-96E6-4022E731CECD}"/>
    <hyperlink ref="L144" r:id="rId2267" display="https://secure.gcmtotalsolutions.com/league/reports/standingsDetails.aspx?golferID=2879&amp;weekNum=11&amp;aID=26" xr:uid="{0E39824D-B1E2-4BA6-AE18-4449C268AD35}"/>
    <hyperlink ref="M144" r:id="rId2268" display="https://secure.gcmtotalsolutions.com/league/reports/standingsDetails.aspx?golferID=2879&amp;weekNum=12&amp;aID=26" xr:uid="{5DCFD6E4-F195-4DCC-A895-75F66DD70757}"/>
    <hyperlink ref="N144" r:id="rId2269" display="https://secure.gcmtotalsolutions.com/league/reports/standingsDetails.aspx?golferID=2879&amp;weekNum=13&amp;aID=26" xr:uid="{94227909-B8BD-49C4-9D30-49F0C9B6A64F}"/>
    <hyperlink ref="O144" r:id="rId2270" display="https://secure.gcmtotalsolutions.com/league/reports/standingsDetails.aspx?golferID=2879&amp;weekNum=14&amp;aID=26" xr:uid="{540232BD-E8FB-4AF2-BE94-436301351B24}"/>
    <hyperlink ref="P144" r:id="rId2271" display="https://secure.gcmtotalsolutions.com/league/reports/standingsDetails.aspx?golferID=2879&amp;weekNum=15&amp;aID=26" xr:uid="{76751903-C8DD-4295-BFB4-0BFAFAD0C0F3}"/>
    <hyperlink ref="Q144" r:id="rId2272" display="https://secure.gcmtotalsolutions.com/league/reports/standingsDetails.aspx?golferID=2879&amp;weekNum=16&amp;aID=26" xr:uid="{2718F5F2-9859-4593-8364-D412C4A350FE}"/>
    <hyperlink ref="B145" r:id="rId2273" display="https://secure.gcmtotalsolutions.com/league/reports/standingsDetails.aspx?golferID=2880&amp;weekNum=1&amp;aID=26" xr:uid="{F348DE00-6EBD-4CE4-9003-CADA09716B0D}"/>
    <hyperlink ref="C145" r:id="rId2274" display="https://secure.gcmtotalsolutions.com/league/reports/standingsDetails.aspx?golferID=2880&amp;weekNum=2&amp;aID=26" xr:uid="{E25787DD-C267-4EFA-9A59-35EB26974559}"/>
    <hyperlink ref="D145" r:id="rId2275" display="https://secure.gcmtotalsolutions.com/league/reports/standingsDetails.aspx?golferID=2880&amp;weekNum=3&amp;aID=26" xr:uid="{C93B60F1-D7EA-4A66-97A8-CAE61F51A896}"/>
    <hyperlink ref="E145" r:id="rId2276" display="https://secure.gcmtotalsolutions.com/league/reports/standingsDetails.aspx?golferID=2880&amp;weekNum=4&amp;aID=26" xr:uid="{FAA4454F-79AB-4A54-B185-F9BD817925FA}"/>
    <hyperlink ref="F145" r:id="rId2277" display="https://secure.gcmtotalsolutions.com/league/reports/standingsDetails.aspx?golferID=2880&amp;weekNum=5&amp;aID=26" xr:uid="{A40724C1-7685-419F-8504-0C5D18FD824D}"/>
    <hyperlink ref="G145" r:id="rId2278" display="https://secure.gcmtotalsolutions.com/league/reports/standingsDetails.aspx?golferID=2880&amp;weekNum=6&amp;aID=26" xr:uid="{A64F506F-6EE0-47A5-B5BB-92BDCA7D891A}"/>
    <hyperlink ref="H145" r:id="rId2279" display="https://secure.gcmtotalsolutions.com/league/reports/standingsDetails.aspx?golferID=2880&amp;weekNum=7&amp;aID=26" xr:uid="{1CE634A2-CF4D-441A-82CD-0C91A6E1FB5B}"/>
    <hyperlink ref="I145" r:id="rId2280" display="https://secure.gcmtotalsolutions.com/league/reports/standingsDetails.aspx?golferID=2880&amp;weekNum=8&amp;aID=26" xr:uid="{2E46F5DF-FCDD-48C3-9E79-85E9E732D9BA}"/>
    <hyperlink ref="J145" r:id="rId2281" display="https://secure.gcmtotalsolutions.com/league/reports/standingsDetails.aspx?golferID=2880&amp;weekNum=9&amp;aID=26" xr:uid="{39832EC6-FDC6-4FC3-A479-F000F36EE9CE}"/>
    <hyperlink ref="K145" r:id="rId2282" display="https://secure.gcmtotalsolutions.com/league/reports/standingsDetails.aspx?golferID=2880&amp;weekNum=10&amp;aID=26" xr:uid="{8AF45CE9-2531-4959-8E07-EE61A7675AB7}"/>
    <hyperlink ref="L145" r:id="rId2283" display="https://secure.gcmtotalsolutions.com/league/reports/standingsDetails.aspx?golferID=2880&amp;weekNum=11&amp;aID=26" xr:uid="{0EC56190-0683-4E53-83A2-6A8C474144BD}"/>
    <hyperlink ref="M145" r:id="rId2284" display="https://secure.gcmtotalsolutions.com/league/reports/standingsDetails.aspx?golferID=2880&amp;weekNum=12&amp;aID=26" xr:uid="{E353418F-BD52-493E-93E8-2A0AD86204C0}"/>
    <hyperlink ref="N145" r:id="rId2285" display="https://secure.gcmtotalsolutions.com/league/reports/standingsDetails.aspx?golferID=2880&amp;weekNum=13&amp;aID=26" xr:uid="{1E6CCE7B-85DF-4D2D-9DE4-F9B2801EE237}"/>
    <hyperlink ref="O145" r:id="rId2286" display="https://secure.gcmtotalsolutions.com/league/reports/standingsDetails.aspx?golferID=2880&amp;weekNum=14&amp;aID=26" xr:uid="{F766C9B8-05ED-4B8B-8554-B12B1CF8F768}"/>
    <hyperlink ref="P145" r:id="rId2287" display="https://secure.gcmtotalsolutions.com/league/reports/standingsDetails.aspx?golferID=2880&amp;weekNum=15&amp;aID=26" xr:uid="{828D7AFC-2068-4363-A39A-EFF7189B51FF}"/>
    <hyperlink ref="Q145" r:id="rId2288" display="https://secure.gcmtotalsolutions.com/league/reports/standingsDetails.aspx?golferID=2880&amp;weekNum=16&amp;aID=26" xr:uid="{FF4E32D0-AAFD-45BF-BC0B-0AD27AE1A8B9}"/>
    <hyperlink ref="B146" r:id="rId2289" display="https://secure.gcmtotalsolutions.com/league/reports/standingsDetails.aspx?golferID=2881&amp;weekNum=1&amp;aID=26" xr:uid="{998002C7-2462-4D93-80DF-A9A1D20093E5}"/>
    <hyperlink ref="C146" r:id="rId2290" display="https://secure.gcmtotalsolutions.com/league/reports/standingsDetails.aspx?golferID=2881&amp;weekNum=2&amp;aID=26" xr:uid="{E852CA1E-67DE-4440-8FEE-E611E9A87A1D}"/>
    <hyperlink ref="D146" r:id="rId2291" display="https://secure.gcmtotalsolutions.com/league/reports/standingsDetails.aspx?golferID=2881&amp;weekNum=3&amp;aID=26" xr:uid="{B7D4C272-E807-4421-9B06-C9248E607A05}"/>
    <hyperlink ref="E146" r:id="rId2292" display="https://secure.gcmtotalsolutions.com/league/reports/standingsDetails.aspx?golferID=2881&amp;weekNum=4&amp;aID=26" xr:uid="{B8D805BF-BF9F-482D-A3BE-402CE5C8979F}"/>
    <hyperlink ref="F146" r:id="rId2293" display="https://secure.gcmtotalsolutions.com/league/reports/standingsDetails.aspx?golferID=2881&amp;weekNum=5&amp;aID=26" xr:uid="{7C7081D4-1B28-4B0F-89F0-20A4706F8E4E}"/>
    <hyperlink ref="G146" r:id="rId2294" display="https://secure.gcmtotalsolutions.com/league/reports/standingsDetails.aspx?golferID=2881&amp;weekNum=6&amp;aID=26" xr:uid="{80784CA2-2DA1-450C-99C7-A831C85A38F8}"/>
    <hyperlink ref="H146" r:id="rId2295" display="https://secure.gcmtotalsolutions.com/league/reports/standingsDetails.aspx?golferID=2881&amp;weekNum=7&amp;aID=26" xr:uid="{E8805FF2-F3A0-4D5C-8BC6-01E1042E20C8}"/>
    <hyperlink ref="I146" r:id="rId2296" display="https://secure.gcmtotalsolutions.com/league/reports/standingsDetails.aspx?golferID=2881&amp;weekNum=8&amp;aID=26" xr:uid="{C014F75D-C2AD-4194-9671-AA1D5C8C3E03}"/>
    <hyperlink ref="J146" r:id="rId2297" display="https://secure.gcmtotalsolutions.com/league/reports/standingsDetails.aspx?golferID=2881&amp;weekNum=9&amp;aID=26" xr:uid="{2C5A8AB6-8C2B-4BED-B774-127A03DE0877}"/>
    <hyperlink ref="K146" r:id="rId2298" display="https://secure.gcmtotalsolutions.com/league/reports/standingsDetails.aspx?golferID=2881&amp;weekNum=10&amp;aID=26" xr:uid="{E35DD4D0-734E-4331-A664-650D6FE72B48}"/>
    <hyperlink ref="L146" r:id="rId2299" display="https://secure.gcmtotalsolutions.com/league/reports/standingsDetails.aspx?golferID=2881&amp;weekNum=11&amp;aID=26" xr:uid="{1BBB6E8D-AF48-457E-9173-057898C69475}"/>
    <hyperlink ref="M146" r:id="rId2300" display="https://secure.gcmtotalsolutions.com/league/reports/standingsDetails.aspx?golferID=2881&amp;weekNum=12&amp;aID=26" xr:uid="{F02BE65A-D7D6-4F08-8ED0-F9303AB1865C}"/>
    <hyperlink ref="N146" r:id="rId2301" display="https://secure.gcmtotalsolutions.com/league/reports/standingsDetails.aspx?golferID=2881&amp;weekNum=13&amp;aID=26" xr:uid="{237A84F8-C9E6-4785-BD90-DC8D559555F0}"/>
    <hyperlink ref="O146" r:id="rId2302" display="https://secure.gcmtotalsolutions.com/league/reports/standingsDetails.aspx?golferID=2881&amp;weekNum=14&amp;aID=26" xr:uid="{80F20D38-DDB6-4914-9FCA-B692688DBF33}"/>
    <hyperlink ref="P146" r:id="rId2303" display="https://secure.gcmtotalsolutions.com/league/reports/standingsDetails.aspx?golferID=2881&amp;weekNum=15&amp;aID=26" xr:uid="{B792105E-4F57-4901-BB41-3EA4F13792AB}"/>
    <hyperlink ref="Q146" r:id="rId2304" display="https://secure.gcmtotalsolutions.com/league/reports/standingsDetails.aspx?golferID=2881&amp;weekNum=16&amp;aID=26" xr:uid="{0B9FF0E1-6B07-4DCA-9A00-51D98F191B77}"/>
    <hyperlink ref="B147" r:id="rId2305" display="https://secure.gcmtotalsolutions.com/league/reports/standingsDetails.aspx?golferID=2882&amp;weekNum=1&amp;aID=26" xr:uid="{0017E7E9-AC6B-4571-A0ED-2104C4E709D7}"/>
    <hyperlink ref="C147" r:id="rId2306" display="https://secure.gcmtotalsolutions.com/league/reports/standingsDetails.aspx?golferID=2882&amp;weekNum=2&amp;aID=26" xr:uid="{7B22A0E6-BC73-40FF-954E-01F18A52EE0D}"/>
    <hyperlink ref="D147" r:id="rId2307" display="https://secure.gcmtotalsolutions.com/league/reports/standingsDetails.aspx?golferID=2882&amp;weekNum=3&amp;aID=26" xr:uid="{7C87138B-9AB1-4759-89C6-B196EC1DC44F}"/>
    <hyperlink ref="E147" r:id="rId2308" display="https://secure.gcmtotalsolutions.com/league/reports/standingsDetails.aspx?golferID=2882&amp;weekNum=4&amp;aID=26" xr:uid="{7CC083E4-89BE-4B56-986C-15BFF5B73EC9}"/>
    <hyperlink ref="F147" r:id="rId2309" display="https://secure.gcmtotalsolutions.com/league/reports/standingsDetails.aspx?golferID=2882&amp;weekNum=5&amp;aID=26" xr:uid="{E651303B-3F6F-45A6-B678-EF1FB4EE53D3}"/>
    <hyperlink ref="G147" r:id="rId2310" display="https://secure.gcmtotalsolutions.com/league/reports/standingsDetails.aspx?golferID=2882&amp;weekNum=6&amp;aID=26" xr:uid="{43432E9F-65F4-4A5A-8293-C993ADB18B54}"/>
    <hyperlink ref="H147" r:id="rId2311" display="https://secure.gcmtotalsolutions.com/league/reports/standingsDetails.aspx?golferID=2882&amp;weekNum=7&amp;aID=26" xr:uid="{65C30995-5630-4F47-A6E2-CCD49EEF26F7}"/>
    <hyperlink ref="I147" r:id="rId2312" display="https://secure.gcmtotalsolutions.com/league/reports/standingsDetails.aspx?golferID=2882&amp;weekNum=8&amp;aID=26" xr:uid="{8C1DE82A-051E-4C03-AF16-50D85D26FA5D}"/>
    <hyperlink ref="J147" r:id="rId2313" display="https://secure.gcmtotalsolutions.com/league/reports/standingsDetails.aspx?golferID=2882&amp;weekNum=9&amp;aID=26" xr:uid="{27BD7FD2-FDD1-470E-A704-1C91B31EDF99}"/>
    <hyperlink ref="K147" r:id="rId2314" display="https://secure.gcmtotalsolutions.com/league/reports/standingsDetails.aspx?golferID=2882&amp;weekNum=10&amp;aID=26" xr:uid="{4C8D37D0-EBF3-428C-B8BF-5D4C6D50F801}"/>
    <hyperlink ref="L147" r:id="rId2315" display="https://secure.gcmtotalsolutions.com/league/reports/standingsDetails.aspx?golferID=2882&amp;weekNum=11&amp;aID=26" xr:uid="{4A4E66E4-73C4-40A1-8EE1-88F9D1EC59D0}"/>
    <hyperlink ref="M147" r:id="rId2316" display="https://secure.gcmtotalsolutions.com/league/reports/standingsDetails.aspx?golferID=2882&amp;weekNum=12&amp;aID=26" xr:uid="{040D2384-81F8-4465-80E1-18CA7334136F}"/>
    <hyperlink ref="N147" r:id="rId2317" display="https://secure.gcmtotalsolutions.com/league/reports/standingsDetails.aspx?golferID=2882&amp;weekNum=13&amp;aID=26" xr:uid="{217665D9-4291-49CA-AD41-060FA1D97D77}"/>
    <hyperlink ref="O147" r:id="rId2318" display="https://secure.gcmtotalsolutions.com/league/reports/standingsDetails.aspx?golferID=2882&amp;weekNum=14&amp;aID=26" xr:uid="{87E88181-A8E7-4D60-B50E-FB288BB55AF4}"/>
    <hyperlink ref="P147" r:id="rId2319" display="https://secure.gcmtotalsolutions.com/league/reports/standingsDetails.aspx?golferID=2882&amp;weekNum=15&amp;aID=26" xr:uid="{7A70EE56-AD48-4C8B-A6F2-099151B64616}"/>
    <hyperlink ref="Q147" r:id="rId2320" display="https://secure.gcmtotalsolutions.com/league/reports/standingsDetails.aspx?golferID=2882&amp;weekNum=16&amp;aID=26" xr:uid="{F24C647C-A389-4727-B698-F848FD34B59C}"/>
    <hyperlink ref="B148" r:id="rId2321" display="https://secure.gcmtotalsolutions.com/league/reports/standingsDetails.aspx?golferID=2883&amp;weekNum=1&amp;aID=26" xr:uid="{73B8FCB6-EB34-430D-AB73-55B3C4D9C573}"/>
    <hyperlink ref="C148" r:id="rId2322" display="https://secure.gcmtotalsolutions.com/league/reports/standingsDetails.aspx?golferID=2883&amp;weekNum=2&amp;aID=26" xr:uid="{3B42083B-468D-4664-8A3C-0B4A688BEB7F}"/>
    <hyperlink ref="D148" r:id="rId2323" display="https://secure.gcmtotalsolutions.com/league/reports/standingsDetails.aspx?golferID=2883&amp;weekNum=3&amp;aID=26" xr:uid="{6342C025-D6C6-4472-BCE8-5F76E9EAB04B}"/>
    <hyperlink ref="E148" r:id="rId2324" display="https://secure.gcmtotalsolutions.com/league/reports/standingsDetails.aspx?golferID=2883&amp;weekNum=4&amp;aID=26" xr:uid="{C9E7794A-25CC-4F69-8F6E-2F8AA1508E56}"/>
    <hyperlink ref="F148" r:id="rId2325" display="https://secure.gcmtotalsolutions.com/league/reports/standingsDetails.aspx?golferID=2883&amp;weekNum=5&amp;aID=26" xr:uid="{A8D0F9C7-1FF5-4CD7-A483-416CD60C8521}"/>
    <hyperlink ref="G148" r:id="rId2326" display="https://secure.gcmtotalsolutions.com/league/reports/standingsDetails.aspx?golferID=2883&amp;weekNum=6&amp;aID=26" xr:uid="{28A88BD0-7155-4793-BAD9-B1020B737A9B}"/>
    <hyperlink ref="H148" r:id="rId2327" display="https://secure.gcmtotalsolutions.com/league/reports/standingsDetails.aspx?golferID=2883&amp;weekNum=7&amp;aID=26" xr:uid="{BBE86AC7-60B0-47E1-BD01-2119A05A482A}"/>
    <hyperlink ref="I148" r:id="rId2328" display="https://secure.gcmtotalsolutions.com/league/reports/standingsDetails.aspx?golferID=2883&amp;weekNum=8&amp;aID=26" xr:uid="{65CE14AF-5EE7-4600-96F2-15D9EDFD80AC}"/>
    <hyperlink ref="J148" r:id="rId2329" display="https://secure.gcmtotalsolutions.com/league/reports/standingsDetails.aspx?golferID=2883&amp;weekNum=9&amp;aID=26" xr:uid="{8BE4112B-519D-405C-990D-876750465A48}"/>
    <hyperlink ref="K148" r:id="rId2330" display="https://secure.gcmtotalsolutions.com/league/reports/standingsDetails.aspx?golferID=2883&amp;weekNum=10&amp;aID=26" xr:uid="{4BE07C37-59BC-4648-B8E3-EF89E7E59B52}"/>
    <hyperlink ref="L148" r:id="rId2331" display="https://secure.gcmtotalsolutions.com/league/reports/standingsDetails.aspx?golferID=2883&amp;weekNum=11&amp;aID=26" xr:uid="{2B956D8B-C69B-40C7-A51F-64C7500B0EE4}"/>
    <hyperlink ref="M148" r:id="rId2332" display="https://secure.gcmtotalsolutions.com/league/reports/standingsDetails.aspx?golferID=2883&amp;weekNum=12&amp;aID=26" xr:uid="{392CD420-D174-491C-8976-9375A42091BC}"/>
    <hyperlink ref="N148" r:id="rId2333" display="https://secure.gcmtotalsolutions.com/league/reports/standingsDetails.aspx?golferID=2883&amp;weekNum=13&amp;aID=26" xr:uid="{1528B751-04B9-494E-96ED-83F30B0CCD57}"/>
    <hyperlink ref="O148" r:id="rId2334" display="https://secure.gcmtotalsolutions.com/league/reports/standingsDetails.aspx?golferID=2883&amp;weekNum=14&amp;aID=26" xr:uid="{2C8640F8-51BC-4449-BF6B-DC7ED63A9C8D}"/>
    <hyperlink ref="P148" r:id="rId2335" display="https://secure.gcmtotalsolutions.com/league/reports/standingsDetails.aspx?golferID=2883&amp;weekNum=15&amp;aID=26" xr:uid="{B4F59C2B-D0E6-412F-9385-1B7B8267B4FC}"/>
    <hyperlink ref="Q148" r:id="rId2336" display="https://secure.gcmtotalsolutions.com/league/reports/standingsDetails.aspx?golferID=2883&amp;weekNum=16&amp;aID=26" xr:uid="{EF12BBDA-9BEC-46F0-BE8D-F87B4068E18F}"/>
    <hyperlink ref="B149" r:id="rId2337" display="https://secure.gcmtotalsolutions.com/league/reports/standingsDetails.aspx?golferID=2884&amp;weekNum=1&amp;aID=26" xr:uid="{82DCEE6C-4E23-4517-A4A2-81AA4FEBD7C7}"/>
    <hyperlink ref="C149" r:id="rId2338" display="https://secure.gcmtotalsolutions.com/league/reports/standingsDetails.aspx?golferID=2884&amp;weekNum=2&amp;aID=26" xr:uid="{47942C6F-91C2-46EA-8C03-A5447204D56D}"/>
    <hyperlink ref="D149" r:id="rId2339" display="https://secure.gcmtotalsolutions.com/league/reports/standingsDetails.aspx?golferID=2884&amp;weekNum=3&amp;aID=26" xr:uid="{4D389877-0CA6-4018-9658-605F3C6BDAFA}"/>
    <hyperlink ref="E149" r:id="rId2340" display="https://secure.gcmtotalsolutions.com/league/reports/standingsDetails.aspx?golferID=2884&amp;weekNum=4&amp;aID=26" xr:uid="{E8E0A7B8-2C9C-4EF7-8E8C-55B4E67C8DBE}"/>
    <hyperlink ref="F149" r:id="rId2341" display="https://secure.gcmtotalsolutions.com/league/reports/standingsDetails.aspx?golferID=2884&amp;weekNum=5&amp;aID=26" xr:uid="{4973F899-71DF-4DD7-A1CE-24AD95156E0F}"/>
    <hyperlink ref="G149" r:id="rId2342" display="https://secure.gcmtotalsolutions.com/league/reports/standingsDetails.aspx?golferID=2884&amp;weekNum=6&amp;aID=26" xr:uid="{CC2D5066-2FA5-4BC3-8B1A-7178A4DD8A6D}"/>
    <hyperlink ref="H149" r:id="rId2343" display="https://secure.gcmtotalsolutions.com/league/reports/standingsDetails.aspx?golferID=2884&amp;weekNum=7&amp;aID=26" xr:uid="{6822EFA7-081B-4973-A8D6-E6D243CC3849}"/>
    <hyperlink ref="I149" r:id="rId2344" display="https://secure.gcmtotalsolutions.com/league/reports/standingsDetails.aspx?golferID=2884&amp;weekNum=8&amp;aID=26" xr:uid="{666F5A03-BCD5-47C7-B535-601AA879DC89}"/>
    <hyperlink ref="J149" r:id="rId2345" display="https://secure.gcmtotalsolutions.com/league/reports/standingsDetails.aspx?golferID=2884&amp;weekNum=9&amp;aID=26" xr:uid="{29C88107-52A7-479F-AA32-51E07BDC6577}"/>
    <hyperlink ref="K149" r:id="rId2346" display="https://secure.gcmtotalsolutions.com/league/reports/standingsDetails.aspx?golferID=2884&amp;weekNum=10&amp;aID=26" xr:uid="{63A71990-1744-4C1E-89A5-0B4AA49B0538}"/>
    <hyperlink ref="L149" r:id="rId2347" display="https://secure.gcmtotalsolutions.com/league/reports/standingsDetails.aspx?golferID=2884&amp;weekNum=11&amp;aID=26" xr:uid="{29027AC0-A28E-4AAF-BC26-17F701F4FEA5}"/>
    <hyperlink ref="M149" r:id="rId2348" display="https://secure.gcmtotalsolutions.com/league/reports/standingsDetails.aspx?golferID=2884&amp;weekNum=12&amp;aID=26" xr:uid="{48E5091E-B583-45CE-A434-513156D70EE8}"/>
    <hyperlink ref="N149" r:id="rId2349" display="https://secure.gcmtotalsolutions.com/league/reports/standingsDetails.aspx?golferID=2884&amp;weekNum=13&amp;aID=26" xr:uid="{4A9BA4DE-B2CF-4690-84E5-538983FE8297}"/>
    <hyperlink ref="O149" r:id="rId2350" display="https://secure.gcmtotalsolutions.com/league/reports/standingsDetails.aspx?golferID=2884&amp;weekNum=14&amp;aID=26" xr:uid="{096F8CF8-45F3-4D8D-98C9-90CD2533D281}"/>
    <hyperlink ref="P149" r:id="rId2351" display="https://secure.gcmtotalsolutions.com/league/reports/standingsDetails.aspx?golferID=2884&amp;weekNum=15&amp;aID=26" xr:uid="{D51684F2-B38E-4F12-ADBE-67F5D0FDD102}"/>
    <hyperlink ref="Q149" r:id="rId2352" display="https://secure.gcmtotalsolutions.com/league/reports/standingsDetails.aspx?golferID=2884&amp;weekNum=16&amp;aID=26" xr:uid="{CD82D5F9-2D2A-4545-B160-5017411896DD}"/>
    <hyperlink ref="B150" r:id="rId2353" display="https://secure.gcmtotalsolutions.com/league/reports/standingsDetails.aspx?golferID=2885&amp;weekNum=1&amp;aID=26" xr:uid="{D20F1E93-590B-4CB7-B495-A597E8A20CA8}"/>
    <hyperlink ref="C150" r:id="rId2354" display="https://secure.gcmtotalsolutions.com/league/reports/standingsDetails.aspx?golferID=2885&amp;weekNum=2&amp;aID=26" xr:uid="{04DD2264-F73C-4DF5-8FF3-E5FA1652982F}"/>
    <hyperlink ref="D150" r:id="rId2355" display="https://secure.gcmtotalsolutions.com/league/reports/standingsDetails.aspx?golferID=2885&amp;weekNum=3&amp;aID=26" xr:uid="{8DCAF049-5C43-4269-9889-F0A463DA8B1C}"/>
    <hyperlink ref="E150" r:id="rId2356" display="https://secure.gcmtotalsolutions.com/league/reports/standingsDetails.aspx?golferID=2885&amp;weekNum=4&amp;aID=26" xr:uid="{18921361-3607-49B3-B2CC-3280662925F8}"/>
    <hyperlink ref="F150" r:id="rId2357" display="https://secure.gcmtotalsolutions.com/league/reports/standingsDetails.aspx?golferID=2885&amp;weekNum=5&amp;aID=26" xr:uid="{6A63029A-A8E0-4FB7-A257-95B94F639BF5}"/>
    <hyperlink ref="G150" r:id="rId2358" display="https://secure.gcmtotalsolutions.com/league/reports/standingsDetails.aspx?golferID=2885&amp;weekNum=6&amp;aID=26" xr:uid="{6CA2B423-F951-4A49-99D1-53439CF7D238}"/>
    <hyperlink ref="H150" r:id="rId2359" display="https://secure.gcmtotalsolutions.com/league/reports/standingsDetails.aspx?golferID=2885&amp;weekNum=7&amp;aID=26" xr:uid="{C4F24368-749C-4C8D-AB9D-79DF50CE2272}"/>
    <hyperlink ref="I150" r:id="rId2360" display="https://secure.gcmtotalsolutions.com/league/reports/standingsDetails.aspx?golferID=2885&amp;weekNum=8&amp;aID=26" xr:uid="{60D1600B-C81E-4B51-8286-A58479F9A5C7}"/>
    <hyperlink ref="J150" r:id="rId2361" display="https://secure.gcmtotalsolutions.com/league/reports/standingsDetails.aspx?golferID=2885&amp;weekNum=9&amp;aID=26" xr:uid="{63C9BD90-497E-4895-9AE0-419288A4FB86}"/>
    <hyperlink ref="K150" r:id="rId2362" display="https://secure.gcmtotalsolutions.com/league/reports/standingsDetails.aspx?golferID=2885&amp;weekNum=10&amp;aID=26" xr:uid="{472C711A-5646-43B8-9DF4-D83ABF3BB1B9}"/>
    <hyperlink ref="L150" r:id="rId2363" display="https://secure.gcmtotalsolutions.com/league/reports/standingsDetails.aspx?golferID=2885&amp;weekNum=11&amp;aID=26" xr:uid="{6EEFB734-29A2-4C03-A4E7-EA3546D7AD82}"/>
    <hyperlink ref="M150" r:id="rId2364" display="https://secure.gcmtotalsolutions.com/league/reports/standingsDetails.aspx?golferID=2885&amp;weekNum=12&amp;aID=26" xr:uid="{7FEC02B0-D3AD-48BA-9BFF-2364D4E1A0AB}"/>
    <hyperlink ref="N150" r:id="rId2365" display="https://secure.gcmtotalsolutions.com/league/reports/standingsDetails.aspx?golferID=2885&amp;weekNum=13&amp;aID=26" xr:uid="{BE0932E3-0520-4F13-B5AB-C59BBE06E48B}"/>
    <hyperlink ref="O150" r:id="rId2366" display="https://secure.gcmtotalsolutions.com/league/reports/standingsDetails.aspx?golferID=2885&amp;weekNum=14&amp;aID=26" xr:uid="{23A2BBE7-F44C-43C9-AF16-9CB6A9B2A3E9}"/>
    <hyperlink ref="P150" r:id="rId2367" display="https://secure.gcmtotalsolutions.com/league/reports/standingsDetails.aspx?golferID=2885&amp;weekNum=15&amp;aID=26" xr:uid="{92772AE8-C631-4361-98D5-E26EDAD55E69}"/>
    <hyperlink ref="Q150" r:id="rId2368" display="https://secure.gcmtotalsolutions.com/league/reports/standingsDetails.aspx?golferID=2885&amp;weekNum=16&amp;aID=26" xr:uid="{83AE13C8-6EF5-4E6A-BE0C-A52BBAC3D9E9}"/>
    <hyperlink ref="B151" r:id="rId2369" display="https://secure.gcmtotalsolutions.com/league/reports/standingsDetails.aspx?golferID=2886&amp;weekNum=1&amp;aID=26" xr:uid="{6B49DE80-8166-4662-90B5-FB70359C7DC3}"/>
    <hyperlink ref="C151" r:id="rId2370" display="https://secure.gcmtotalsolutions.com/league/reports/standingsDetails.aspx?golferID=2886&amp;weekNum=2&amp;aID=26" xr:uid="{1C3C9A29-1723-40E7-811B-F4EFE45F677D}"/>
    <hyperlink ref="D151" r:id="rId2371" display="https://secure.gcmtotalsolutions.com/league/reports/standingsDetails.aspx?golferID=2886&amp;weekNum=3&amp;aID=26" xr:uid="{FDC09A92-34E2-4F40-8F4D-E8BE8375465A}"/>
    <hyperlink ref="E151" r:id="rId2372" display="https://secure.gcmtotalsolutions.com/league/reports/standingsDetails.aspx?golferID=2886&amp;weekNum=4&amp;aID=26" xr:uid="{46F02F05-08AE-4E20-82B6-76AF9A003E9A}"/>
    <hyperlink ref="F151" r:id="rId2373" display="https://secure.gcmtotalsolutions.com/league/reports/standingsDetails.aspx?golferID=2886&amp;weekNum=5&amp;aID=26" xr:uid="{F4D68AD2-00A4-45B4-9722-6EA86DF0D3F8}"/>
    <hyperlink ref="G151" r:id="rId2374" display="https://secure.gcmtotalsolutions.com/league/reports/standingsDetails.aspx?golferID=2886&amp;weekNum=6&amp;aID=26" xr:uid="{69A4B311-4426-48FC-9B69-8233D7527B9E}"/>
    <hyperlink ref="H151" r:id="rId2375" display="https://secure.gcmtotalsolutions.com/league/reports/standingsDetails.aspx?golferID=2886&amp;weekNum=7&amp;aID=26" xr:uid="{6C1F85BE-C6DC-4887-8E21-BFEED5A89B11}"/>
    <hyperlink ref="I151" r:id="rId2376" display="https://secure.gcmtotalsolutions.com/league/reports/standingsDetails.aspx?golferID=2886&amp;weekNum=8&amp;aID=26" xr:uid="{4B306E8C-B77F-4060-8348-B4BC9BD66122}"/>
    <hyperlink ref="J151" r:id="rId2377" display="https://secure.gcmtotalsolutions.com/league/reports/standingsDetails.aspx?golferID=2886&amp;weekNum=9&amp;aID=26" xr:uid="{2F332188-6FD3-42EF-9B4D-C327DE15D2A6}"/>
    <hyperlink ref="K151" r:id="rId2378" display="https://secure.gcmtotalsolutions.com/league/reports/standingsDetails.aspx?golferID=2886&amp;weekNum=10&amp;aID=26" xr:uid="{FE342BB8-D47E-48D6-B84C-FAF6173FAD61}"/>
    <hyperlink ref="L151" r:id="rId2379" display="https://secure.gcmtotalsolutions.com/league/reports/standingsDetails.aspx?golferID=2886&amp;weekNum=11&amp;aID=26" xr:uid="{765A35FD-097E-46EE-8C84-2586DC80B2B4}"/>
    <hyperlink ref="M151" r:id="rId2380" display="https://secure.gcmtotalsolutions.com/league/reports/standingsDetails.aspx?golferID=2886&amp;weekNum=12&amp;aID=26" xr:uid="{AB1EF702-398E-44F7-A454-3F713A126A46}"/>
    <hyperlink ref="N151" r:id="rId2381" display="https://secure.gcmtotalsolutions.com/league/reports/standingsDetails.aspx?golferID=2886&amp;weekNum=13&amp;aID=26" xr:uid="{8C8FF1D7-FCBD-4A4D-BF73-426F9FDA6DA9}"/>
    <hyperlink ref="O151" r:id="rId2382" display="https://secure.gcmtotalsolutions.com/league/reports/standingsDetails.aspx?golferID=2886&amp;weekNum=14&amp;aID=26" xr:uid="{5C523796-CA56-4A83-8D5F-A1BC3F138E09}"/>
    <hyperlink ref="P151" r:id="rId2383" display="https://secure.gcmtotalsolutions.com/league/reports/standingsDetails.aspx?golferID=2886&amp;weekNum=15&amp;aID=26" xr:uid="{074EA08A-0A01-4A71-A32B-5CD7CAE82B5F}"/>
    <hyperlink ref="Q151" r:id="rId2384" display="https://secure.gcmtotalsolutions.com/league/reports/standingsDetails.aspx?golferID=2886&amp;weekNum=16&amp;aID=26" xr:uid="{61688190-1BB2-429F-9B51-20421D33CD3F}"/>
    <hyperlink ref="B152" r:id="rId2385" display="https://secure.gcmtotalsolutions.com/league/reports/standingsDetails.aspx?golferID=2887&amp;weekNum=1&amp;aID=26" xr:uid="{A97663FB-758C-4A3E-B357-3C4C7560C39B}"/>
    <hyperlink ref="C152" r:id="rId2386" display="https://secure.gcmtotalsolutions.com/league/reports/standingsDetails.aspx?golferID=2887&amp;weekNum=2&amp;aID=26" xr:uid="{3BE80ADF-B7F1-4EEA-ABED-EBE92FF96E94}"/>
    <hyperlink ref="D152" r:id="rId2387" display="https://secure.gcmtotalsolutions.com/league/reports/standingsDetails.aspx?golferID=2887&amp;weekNum=3&amp;aID=26" xr:uid="{92B6D4AB-F8E9-4A4A-8666-E2C43992A49A}"/>
    <hyperlink ref="E152" r:id="rId2388" display="https://secure.gcmtotalsolutions.com/league/reports/standingsDetails.aspx?golferID=2887&amp;weekNum=4&amp;aID=26" xr:uid="{E4ADABB6-4F48-4B71-B886-8793AFC4CDBB}"/>
    <hyperlink ref="F152" r:id="rId2389" display="https://secure.gcmtotalsolutions.com/league/reports/standingsDetails.aspx?golferID=2887&amp;weekNum=5&amp;aID=26" xr:uid="{BDCB2A3D-9406-4F5A-8C22-545C052A527C}"/>
    <hyperlink ref="G152" r:id="rId2390" display="https://secure.gcmtotalsolutions.com/league/reports/standingsDetails.aspx?golferID=2887&amp;weekNum=6&amp;aID=26" xr:uid="{A0F50DB6-F378-42C2-B10C-D10491FE7887}"/>
    <hyperlink ref="H152" r:id="rId2391" display="https://secure.gcmtotalsolutions.com/league/reports/standingsDetails.aspx?golferID=2887&amp;weekNum=7&amp;aID=26" xr:uid="{A87299D4-185F-4DC1-9CBA-EEEBA196FD85}"/>
    <hyperlink ref="I152" r:id="rId2392" display="https://secure.gcmtotalsolutions.com/league/reports/standingsDetails.aspx?golferID=2887&amp;weekNum=8&amp;aID=26" xr:uid="{788B2EF9-6299-41E5-8A34-BBD14FED4ED8}"/>
    <hyperlink ref="J152" r:id="rId2393" display="https://secure.gcmtotalsolutions.com/league/reports/standingsDetails.aspx?golferID=2887&amp;weekNum=9&amp;aID=26" xr:uid="{B06628DA-EFB7-420D-8D83-BB491A281946}"/>
    <hyperlink ref="K152" r:id="rId2394" display="https://secure.gcmtotalsolutions.com/league/reports/standingsDetails.aspx?golferID=2887&amp;weekNum=10&amp;aID=26" xr:uid="{76CAD04E-D0E1-40CB-8455-58F443CF563E}"/>
    <hyperlink ref="L152" r:id="rId2395" display="https://secure.gcmtotalsolutions.com/league/reports/standingsDetails.aspx?golferID=2887&amp;weekNum=11&amp;aID=26" xr:uid="{4B336CCE-30C8-48D2-A2AE-2BCCC3272CF9}"/>
    <hyperlink ref="M152" r:id="rId2396" display="https://secure.gcmtotalsolutions.com/league/reports/standingsDetails.aspx?golferID=2887&amp;weekNum=12&amp;aID=26" xr:uid="{CEF36824-D1E7-454A-BD58-E7F725296FF5}"/>
    <hyperlink ref="N152" r:id="rId2397" display="https://secure.gcmtotalsolutions.com/league/reports/standingsDetails.aspx?golferID=2887&amp;weekNum=13&amp;aID=26" xr:uid="{D9DF5CC4-702D-4F2F-9402-BD67D05364FA}"/>
    <hyperlink ref="O152" r:id="rId2398" display="https://secure.gcmtotalsolutions.com/league/reports/standingsDetails.aspx?golferID=2887&amp;weekNum=14&amp;aID=26" xr:uid="{B1F83B33-8D5E-46DB-906C-BC8E6774A1EA}"/>
    <hyperlink ref="P152" r:id="rId2399" display="https://secure.gcmtotalsolutions.com/league/reports/standingsDetails.aspx?golferID=2887&amp;weekNum=15&amp;aID=26" xr:uid="{E34909AC-5E7D-43E0-B262-9E004D959121}"/>
    <hyperlink ref="Q152" r:id="rId2400" display="https://secure.gcmtotalsolutions.com/league/reports/standingsDetails.aspx?golferID=2887&amp;weekNum=16&amp;aID=26" xr:uid="{0AF10F62-84BD-4D5E-82B9-4752EFB048A6}"/>
    <hyperlink ref="B153" r:id="rId2401" display="https://secure.gcmtotalsolutions.com/league/reports/standingsDetails.aspx?golferID=2888&amp;weekNum=1&amp;aID=26" xr:uid="{C27BAE05-C14E-448F-A7F3-F3ECCA4EBED9}"/>
    <hyperlink ref="C153" r:id="rId2402" display="https://secure.gcmtotalsolutions.com/league/reports/standingsDetails.aspx?golferID=2888&amp;weekNum=2&amp;aID=26" xr:uid="{88646F24-9FB3-4F7D-A383-AEF8C42ED8BC}"/>
    <hyperlink ref="D153" r:id="rId2403" display="https://secure.gcmtotalsolutions.com/league/reports/standingsDetails.aspx?golferID=2888&amp;weekNum=3&amp;aID=26" xr:uid="{3F16C368-AF77-4F40-8863-FE0B35D9847C}"/>
    <hyperlink ref="E153" r:id="rId2404" display="https://secure.gcmtotalsolutions.com/league/reports/standingsDetails.aspx?golferID=2888&amp;weekNum=4&amp;aID=26" xr:uid="{D95A50AC-E633-4B9F-B481-CA9B2D6CFAEF}"/>
    <hyperlink ref="F153" r:id="rId2405" display="https://secure.gcmtotalsolutions.com/league/reports/standingsDetails.aspx?golferID=2888&amp;weekNum=5&amp;aID=26" xr:uid="{899F4B01-1842-42C2-BA4E-03D5AF6ABAEA}"/>
    <hyperlink ref="G153" r:id="rId2406" display="https://secure.gcmtotalsolutions.com/league/reports/standingsDetails.aspx?golferID=2888&amp;weekNum=6&amp;aID=26" xr:uid="{CA13C7A3-21D7-4E9B-A78C-D01DA0BFED7A}"/>
    <hyperlink ref="H153" r:id="rId2407" display="https://secure.gcmtotalsolutions.com/league/reports/standingsDetails.aspx?golferID=2888&amp;weekNum=7&amp;aID=26" xr:uid="{4E8A8232-A71E-4677-AE53-F8BAAA6DB202}"/>
    <hyperlink ref="I153" r:id="rId2408" display="https://secure.gcmtotalsolutions.com/league/reports/standingsDetails.aspx?golferID=2888&amp;weekNum=8&amp;aID=26" xr:uid="{78C13EE3-6FCD-4B30-917B-32095EFF4138}"/>
    <hyperlink ref="J153" r:id="rId2409" display="https://secure.gcmtotalsolutions.com/league/reports/standingsDetails.aspx?golferID=2888&amp;weekNum=9&amp;aID=26" xr:uid="{777436E6-6C79-49D4-B321-1A1598DC5BDA}"/>
    <hyperlink ref="K153" r:id="rId2410" display="https://secure.gcmtotalsolutions.com/league/reports/standingsDetails.aspx?golferID=2888&amp;weekNum=10&amp;aID=26" xr:uid="{F7E79281-2B69-4743-AB39-2B44F554D988}"/>
    <hyperlink ref="L153" r:id="rId2411" display="https://secure.gcmtotalsolutions.com/league/reports/standingsDetails.aspx?golferID=2888&amp;weekNum=11&amp;aID=26" xr:uid="{D6C43FCE-C63F-46F3-9852-93B8760DDB1B}"/>
    <hyperlink ref="M153" r:id="rId2412" display="https://secure.gcmtotalsolutions.com/league/reports/standingsDetails.aspx?golferID=2888&amp;weekNum=12&amp;aID=26" xr:uid="{6BD0561C-FDA8-4831-B7E8-C6F965B81D0A}"/>
    <hyperlink ref="N153" r:id="rId2413" display="https://secure.gcmtotalsolutions.com/league/reports/standingsDetails.aspx?golferID=2888&amp;weekNum=13&amp;aID=26" xr:uid="{CA8F0BCB-9FDA-4687-987F-7C18E8F73F57}"/>
    <hyperlink ref="O153" r:id="rId2414" display="https://secure.gcmtotalsolutions.com/league/reports/standingsDetails.aspx?golferID=2888&amp;weekNum=14&amp;aID=26" xr:uid="{31281927-C881-43CE-9371-1A58FA702132}"/>
    <hyperlink ref="P153" r:id="rId2415" display="https://secure.gcmtotalsolutions.com/league/reports/standingsDetails.aspx?golferID=2888&amp;weekNum=15&amp;aID=26" xr:uid="{92CE7EF2-0BBB-4EB7-89DB-36B543184E76}"/>
    <hyperlink ref="Q153" r:id="rId2416" display="https://secure.gcmtotalsolutions.com/league/reports/standingsDetails.aspx?golferID=2888&amp;weekNum=16&amp;aID=26" xr:uid="{76471E8A-A30F-496E-A54B-B9E0D851793A}"/>
    <hyperlink ref="B154" r:id="rId2417" display="https://secure.gcmtotalsolutions.com/league/reports/standingsDetails.aspx?golferID=2889&amp;weekNum=1&amp;aID=26" xr:uid="{915C9652-3380-477B-9071-4D504277D576}"/>
    <hyperlink ref="C154" r:id="rId2418" display="https://secure.gcmtotalsolutions.com/league/reports/standingsDetails.aspx?golferID=2889&amp;weekNum=2&amp;aID=26" xr:uid="{7A54C33A-A27D-4249-91F6-6C2B6471DD8F}"/>
    <hyperlink ref="D154" r:id="rId2419" display="https://secure.gcmtotalsolutions.com/league/reports/standingsDetails.aspx?golferID=2889&amp;weekNum=3&amp;aID=26" xr:uid="{FB788F98-E019-45F8-ACD6-A9DD3BDFA2EF}"/>
    <hyperlink ref="E154" r:id="rId2420" display="https://secure.gcmtotalsolutions.com/league/reports/standingsDetails.aspx?golferID=2889&amp;weekNum=4&amp;aID=26" xr:uid="{BED8A509-830A-4863-B75E-22C645E5D30A}"/>
    <hyperlink ref="F154" r:id="rId2421" display="https://secure.gcmtotalsolutions.com/league/reports/standingsDetails.aspx?golferID=2889&amp;weekNum=5&amp;aID=26" xr:uid="{20CA508F-28C7-4B76-BBC9-792D4B02C979}"/>
    <hyperlink ref="G154" r:id="rId2422" display="https://secure.gcmtotalsolutions.com/league/reports/standingsDetails.aspx?golferID=2889&amp;weekNum=6&amp;aID=26" xr:uid="{4E62E94A-1B5F-4A74-AB77-58C94344AF2E}"/>
    <hyperlink ref="H154" r:id="rId2423" display="https://secure.gcmtotalsolutions.com/league/reports/standingsDetails.aspx?golferID=2889&amp;weekNum=7&amp;aID=26" xr:uid="{508AA603-0660-4F0C-8764-21263BD9F4A1}"/>
    <hyperlink ref="I154" r:id="rId2424" display="https://secure.gcmtotalsolutions.com/league/reports/standingsDetails.aspx?golferID=2889&amp;weekNum=8&amp;aID=26" xr:uid="{7D7F6173-C085-4869-A460-CDF421957D47}"/>
    <hyperlink ref="J154" r:id="rId2425" display="https://secure.gcmtotalsolutions.com/league/reports/standingsDetails.aspx?golferID=2889&amp;weekNum=9&amp;aID=26" xr:uid="{9E3C6BA6-0ADD-4BFB-9A88-76BF275F2548}"/>
    <hyperlink ref="K154" r:id="rId2426" display="https://secure.gcmtotalsolutions.com/league/reports/standingsDetails.aspx?golferID=2889&amp;weekNum=10&amp;aID=26" xr:uid="{C102AE07-1BED-4D95-BABC-4994BD94AF86}"/>
    <hyperlink ref="L154" r:id="rId2427" display="https://secure.gcmtotalsolutions.com/league/reports/standingsDetails.aspx?golferID=2889&amp;weekNum=11&amp;aID=26" xr:uid="{A232FD04-109E-4930-9A40-6961E7B39424}"/>
    <hyperlink ref="M154" r:id="rId2428" display="https://secure.gcmtotalsolutions.com/league/reports/standingsDetails.aspx?golferID=2889&amp;weekNum=12&amp;aID=26" xr:uid="{EA0E6232-D109-4559-A46F-CE152C478ABF}"/>
    <hyperlink ref="N154" r:id="rId2429" display="https://secure.gcmtotalsolutions.com/league/reports/standingsDetails.aspx?golferID=2889&amp;weekNum=13&amp;aID=26" xr:uid="{64E89280-9068-4BCB-8180-6AC150D3DE48}"/>
    <hyperlink ref="O154" r:id="rId2430" display="https://secure.gcmtotalsolutions.com/league/reports/standingsDetails.aspx?golferID=2889&amp;weekNum=14&amp;aID=26" xr:uid="{41C9085C-D22F-4C4D-8000-0DF6E6784236}"/>
    <hyperlink ref="P154" r:id="rId2431" display="https://secure.gcmtotalsolutions.com/league/reports/standingsDetails.aspx?golferID=2889&amp;weekNum=15&amp;aID=26" xr:uid="{E74D4605-1DE7-43F7-BB44-78C4F1808036}"/>
    <hyperlink ref="Q154" r:id="rId2432" display="https://secure.gcmtotalsolutions.com/league/reports/standingsDetails.aspx?golferID=2889&amp;weekNum=16&amp;aID=26" xr:uid="{058F5070-8F0C-4B48-9E75-0047266F15D7}"/>
    <hyperlink ref="B155" r:id="rId2433" display="https://secure.gcmtotalsolutions.com/league/reports/standingsDetails.aspx?golferID=2890&amp;weekNum=1&amp;aID=26" xr:uid="{AE8867AC-0C2E-4914-A796-39131F91AA5F}"/>
    <hyperlink ref="C155" r:id="rId2434" display="https://secure.gcmtotalsolutions.com/league/reports/standingsDetails.aspx?golferID=2890&amp;weekNum=2&amp;aID=26" xr:uid="{9FAA4268-E2DD-4D52-A023-03D297F4B8C6}"/>
    <hyperlink ref="D155" r:id="rId2435" display="https://secure.gcmtotalsolutions.com/league/reports/standingsDetails.aspx?golferID=2890&amp;weekNum=3&amp;aID=26" xr:uid="{0E9B9B70-6CFA-463F-9A45-648C220E2C4F}"/>
    <hyperlink ref="E155" r:id="rId2436" display="https://secure.gcmtotalsolutions.com/league/reports/standingsDetails.aspx?golferID=2890&amp;weekNum=4&amp;aID=26" xr:uid="{B96F143C-583F-4A91-BB33-40E3FFD1B258}"/>
    <hyperlink ref="F155" r:id="rId2437" display="https://secure.gcmtotalsolutions.com/league/reports/standingsDetails.aspx?golferID=2890&amp;weekNum=5&amp;aID=26" xr:uid="{24AF2FE9-FF56-47C9-9AF5-CE96013AEF06}"/>
    <hyperlink ref="G155" r:id="rId2438" display="https://secure.gcmtotalsolutions.com/league/reports/standingsDetails.aspx?golferID=2890&amp;weekNum=6&amp;aID=26" xr:uid="{B64A7C63-94EB-47A6-B511-F826E47B6652}"/>
    <hyperlink ref="H155" r:id="rId2439" display="https://secure.gcmtotalsolutions.com/league/reports/standingsDetails.aspx?golferID=2890&amp;weekNum=7&amp;aID=26" xr:uid="{BD1BED83-5B5B-4A2B-BAA9-EE85607587C6}"/>
    <hyperlink ref="I155" r:id="rId2440" display="https://secure.gcmtotalsolutions.com/league/reports/standingsDetails.aspx?golferID=2890&amp;weekNum=8&amp;aID=26" xr:uid="{C2FCC6C8-116D-49C8-A3AE-FFB0F5C09FDA}"/>
    <hyperlink ref="J155" r:id="rId2441" display="https://secure.gcmtotalsolutions.com/league/reports/standingsDetails.aspx?golferID=2890&amp;weekNum=9&amp;aID=26" xr:uid="{C5C05D84-5748-45D0-8E1A-C2D5FDE7705E}"/>
    <hyperlink ref="K155" r:id="rId2442" display="https://secure.gcmtotalsolutions.com/league/reports/standingsDetails.aspx?golferID=2890&amp;weekNum=10&amp;aID=26" xr:uid="{43D44638-4186-41F0-839D-05D237245439}"/>
    <hyperlink ref="L155" r:id="rId2443" display="https://secure.gcmtotalsolutions.com/league/reports/standingsDetails.aspx?golferID=2890&amp;weekNum=11&amp;aID=26" xr:uid="{450B5090-D945-452A-B2CB-6F56965179AC}"/>
    <hyperlink ref="M155" r:id="rId2444" display="https://secure.gcmtotalsolutions.com/league/reports/standingsDetails.aspx?golferID=2890&amp;weekNum=12&amp;aID=26" xr:uid="{EE49A650-44CA-4C0E-9B3B-662DE68F6FFA}"/>
    <hyperlink ref="N155" r:id="rId2445" display="https://secure.gcmtotalsolutions.com/league/reports/standingsDetails.aspx?golferID=2890&amp;weekNum=13&amp;aID=26" xr:uid="{4DA0EA8B-76B2-4045-A908-ABA9F297ABB5}"/>
    <hyperlink ref="O155" r:id="rId2446" display="https://secure.gcmtotalsolutions.com/league/reports/standingsDetails.aspx?golferID=2890&amp;weekNum=14&amp;aID=26" xr:uid="{EB1FF848-AEC8-40B9-8873-B5B5D09F84FD}"/>
    <hyperlink ref="P155" r:id="rId2447" display="https://secure.gcmtotalsolutions.com/league/reports/standingsDetails.aspx?golferID=2890&amp;weekNum=15&amp;aID=26" xr:uid="{B4803DE5-F640-4332-B237-6373471341E4}"/>
    <hyperlink ref="Q155" r:id="rId2448" display="https://secure.gcmtotalsolutions.com/league/reports/standingsDetails.aspx?golferID=2890&amp;weekNum=16&amp;aID=26" xr:uid="{7BDE9363-68E9-4FBF-89F5-EC44FE7C2364}"/>
    <hyperlink ref="B156" r:id="rId2449" display="https://secure.gcmtotalsolutions.com/league/reports/standingsDetails.aspx?golferID=2891&amp;weekNum=1&amp;aID=26" xr:uid="{36D89F56-D9F7-4AFE-A150-0A2D2E51854F}"/>
    <hyperlink ref="C156" r:id="rId2450" display="https://secure.gcmtotalsolutions.com/league/reports/standingsDetails.aspx?golferID=2891&amp;weekNum=2&amp;aID=26" xr:uid="{E39C37B4-AFFC-4090-ABDA-0C7594EC98BE}"/>
    <hyperlink ref="D156" r:id="rId2451" display="https://secure.gcmtotalsolutions.com/league/reports/standingsDetails.aspx?golferID=2891&amp;weekNum=3&amp;aID=26" xr:uid="{DACE9B1E-6314-405B-B518-773330A5F6AF}"/>
    <hyperlink ref="E156" r:id="rId2452" display="https://secure.gcmtotalsolutions.com/league/reports/standingsDetails.aspx?golferID=2891&amp;weekNum=4&amp;aID=26" xr:uid="{AE96318D-6635-45BF-A2C7-58F779FC5E47}"/>
    <hyperlink ref="F156" r:id="rId2453" display="https://secure.gcmtotalsolutions.com/league/reports/standingsDetails.aspx?golferID=2891&amp;weekNum=5&amp;aID=26" xr:uid="{F0B8CCAC-771F-4F44-B736-3F9797F6827B}"/>
    <hyperlink ref="G156" r:id="rId2454" display="https://secure.gcmtotalsolutions.com/league/reports/standingsDetails.aspx?golferID=2891&amp;weekNum=6&amp;aID=26" xr:uid="{312FB5E3-E549-47E5-A215-5A2007505B5E}"/>
    <hyperlink ref="H156" r:id="rId2455" display="https://secure.gcmtotalsolutions.com/league/reports/standingsDetails.aspx?golferID=2891&amp;weekNum=7&amp;aID=26" xr:uid="{FF607BA5-DDB7-48A2-AD76-4C0CC5DD5732}"/>
    <hyperlink ref="I156" r:id="rId2456" display="https://secure.gcmtotalsolutions.com/league/reports/standingsDetails.aspx?golferID=2891&amp;weekNum=8&amp;aID=26" xr:uid="{DEE5BD30-1769-4186-9EBB-02A9422C201B}"/>
    <hyperlink ref="J156" r:id="rId2457" display="https://secure.gcmtotalsolutions.com/league/reports/standingsDetails.aspx?golferID=2891&amp;weekNum=9&amp;aID=26" xr:uid="{5679874D-CBE5-4736-BC4C-26A50180A486}"/>
    <hyperlink ref="K156" r:id="rId2458" display="https://secure.gcmtotalsolutions.com/league/reports/standingsDetails.aspx?golferID=2891&amp;weekNum=10&amp;aID=26" xr:uid="{FB859A44-33DA-40E9-86D5-9DD6526E4AD7}"/>
    <hyperlink ref="L156" r:id="rId2459" display="https://secure.gcmtotalsolutions.com/league/reports/standingsDetails.aspx?golferID=2891&amp;weekNum=11&amp;aID=26" xr:uid="{F52494C2-98B1-42C2-88D5-344691C46B8C}"/>
    <hyperlink ref="M156" r:id="rId2460" display="https://secure.gcmtotalsolutions.com/league/reports/standingsDetails.aspx?golferID=2891&amp;weekNum=12&amp;aID=26" xr:uid="{21D8C4F1-9C7C-4E4E-85FA-09FEBBD35AAC}"/>
    <hyperlink ref="N156" r:id="rId2461" display="https://secure.gcmtotalsolutions.com/league/reports/standingsDetails.aspx?golferID=2891&amp;weekNum=13&amp;aID=26" xr:uid="{E44C673B-8F53-4470-A283-1E1041DB5672}"/>
    <hyperlink ref="O156" r:id="rId2462" display="https://secure.gcmtotalsolutions.com/league/reports/standingsDetails.aspx?golferID=2891&amp;weekNum=14&amp;aID=26" xr:uid="{8AEE566C-7C92-4436-8911-7F0AECA40FC8}"/>
    <hyperlink ref="P156" r:id="rId2463" display="https://secure.gcmtotalsolutions.com/league/reports/standingsDetails.aspx?golferID=2891&amp;weekNum=15&amp;aID=26" xr:uid="{E5566E37-93A4-4827-B876-75579545AF54}"/>
    <hyperlink ref="Q156" r:id="rId2464" display="https://secure.gcmtotalsolutions.com/league/reports/standingsDetails.aspx?golferID=2891&amp;weekNum=16&amp;aID=26" xr:uid="{61790BB1-75E6-4467-840C-8FD15CE5C7D1}"/>
    <hyperlink ref="B157" r:id="rId2465" display="https://secure.gcmtotalsolutions.com/league/reports/standingsDetails.aspx?golferID=2892&amp;weekNum=1&amp;aID=26" xr:uid="{83819FC3-085C-442A-A06E-73102EB43D86}"/>
    <hyperlink ref="C157" r:id="rId2466" display="https://secure.gcmtotalsolutions.com/league/reports/standingsDetails.aspx?golferID=2892&amp;weekNum=2&amp;aID=26" xr:uid="{EA973F39-9996-45FC-A698-BCABCD45B29C}"/>
    <hyperlink ref="D157" r:id="rId2467" display="https://secure.gcmtotalsolutions.com/league/reports/standingsDetails.aspx?golferID=2892&amp;weekNum=3&amp;aID=26" xr:uid="{8D4EE247-0200-4046-ADE0-18CC8735A125}"/>
    <hyperlink ref="E157" r:id="rId2468" display="https://secure.gcmtotalsolutions.com/league/reports/standingsDetails.aspx?golferID=2892&amp;weekNum=4&amp;aID=26" xr:uid="{19809168-4B4A-40B0-A1AA-32FB1C8C7869}"/>
    <hyperlink ref="F157" r:id="rId2469" display="https://secure.gcmtotalsolutions.com/league/reports/standingsDetails.aspx?golferID=2892&amp;weekNum=5&amp;aID=26" xr:uid="{AFAFA3B5-6C55-4AC7-A425-CF4CAD093470}"/>
    <hyperlink ref="G157" r:id="rId2470" display="https://secure.gcmtotalsolutions.com/league/reports/standingsDetails.aspx?golferID=2892&amp;weekNum=6&amp;aID=26" xr:uid="{CF0DB735-8CE3-4561-B625-9EBD62B9E31A}"/>
    <hyperlink ref="H157" r:id="rId2471" display="https://secure.gcmtotalsolutions.com/league/reports/standingsDetails.aspx?golferID=2892&amp;weekNum=7&amp;aID=26" xr:uid="{A21C43F2-E29F-49E9-99F7-9FC85813A91B}"/>
    <hyperlink ref="I157" r:id="rId2472" display="https://secure.gcmtotalsolutions.com/league/reports/standingsDetails.aspx?golferID=2892&amp;weekNum=8&amp;aID=26" xr:uid="{0D1F704C-607E-4031-B661-E8346EA0D5F2}"/>
    <hyperlink ref="J157" r:id="rId2473" display="https://secure.gcmtotalsolutions.com/league/reports/standingsDetails.aspx?golferID=2892&amp;weekNum=9&amp;aID=26" xr:uid="{6EB853C5-386D-4F38-B02A-EB0CE531E1BD}"/>
    <hyperlink ref="K157" r:id="rId2474" display="https://secure.gcmtotalsolutions.com/league/reports/standingsDetails.aspx?golferID=2892&amp;weekNum=10&amp;aID=26" xr:uid="{71F12987-7C1B-4935-81ED-43789297E2C0}"/>
    <hyperlink ref="L157" r:id="rId2475" display="https://secure.gcmtotalsolutions.com/league/reports/standingsDetails.aspx?golferID=2892&amp;weekNum=11&amp;aID=26" xr:uid="{BED964C9-A664-4F7A-988B-901AD0D4FC5D}"/>
    <hyperlink ref="M157" r:id="rId2476" display="https://secure.gcmtotalsolutions.com/league/reports/standingsDetails.aspx?golferID=2892&amp;weekNum=12&amp;aID=26" xr:uid="{DCCD02CF-F0C2-4F3B-8910-1FBF82739063}"/>
    <hyperlink ref="N157" r:id="rId2477" display="https://secure.gcmtotalsolutions.com/league/reports/standingsDetails.aspx?golferID=2892&amp;weekNum=13&amp;aID=26" xr:uid="{121CD75C-936D-46EE-90EA-A3504755E188}"/>
    <hyperlink ref="O157" r:id="rId2478" display="https://secure.gcmtotalsolutions.com/league/reports/standingsDetails.aspx?golferID=2892&amp;weekNum=14&amp;aID=26" xr:uid="{B34AACBB-94A6-4CD1-9DEF-D4DC4D376D63}"/>
    <hyperlink ref="P157" r:id="rId2479" display="https://secure.gcmtotalsolutions.com/league/reports/standingsDetails.aspx?golferID=2892&amp;weekNum=15&amp;aID=26" xr:uid="{7FD5DE06-E643-4174-BC2A-112C950A58F4}"/>
    <hyperlink ref="Q157" r:id="rId2480" display="https://secure.gcmtotalsolutions.com/league/reports/standingsDetails.aspx?golferID=2892&amp;weekNum=16&amp;aID=26" xr:uid="{B74E2645-EF61-4E88-9FDC-9F3573E5C9D6}"/>
    <hyperlink ref="B158" r:id="rId2481" display="https://secure.gcmtotalsolutions.com/league/reports/standingsDetails.aspx?golferID=2893&amp;weekNum=1&amp;aID=26" xr:uid="{A663FB68-C289-4650-AACE-E8BEE8B69401}"/>
    <hyperlink ref="C158" r:id="rId2482" display="https://secure.gcmtotalsolutions.com/league/reports/standingsDetails.aspx?golferID=2893&amp;weekNum=2&amp;aID=26" xr:uid="{24F58B5C-F312-4A36-9DE8-8BE93EEDC7CA}"/>
    <hyperlink ref="D158" r:id="rId2483" display="https://secure.gcmtotalsolutions.com/league/reports/standingsDetails.aspx?golferID=2893&amp;weekNum=3&amp;aID=26" xr:uid="{F1266008-FAFD-47A9-89B0-0CB42E9639F6}"/>
    <hyperlink ref="E158" r:id="rId2484" display="https://secure.gcmtotalsolutions.com/league/reports/standingsDetails.aspx?golferID=2893&amp;weekNum=4&amp;aID=26" xr:uid="{D943ABFE-C0C8-4578-9709-2ADEA8960194}"/>
    <hyperlink ref="F158" r:id="rId2485" display="https://secure.gcmtotalsolutions.com/league/reports/standingsDetails.aspx?golferID=2893&amp;weekNum=5&amp;aID=26" xr:uid="{0FBC92A6-87F3-469F-93FE-12E7F942EA1C}"/>
    <hyperlink ref="G158" r:id="rId2486" display="https://secure.gcmtotalsolutions.com/league/reports/standingsDetails.aspx?golferID=2893&amp;weekNum=6&amp;aID=26" xr:uid="{C46D4B6F-6B5E-4D60-87C5-906D2814F0AC}"/>
    <hyperlink ref="H158" r:id="rId2487" display="https://secure.gcmtotalsolutions.com/league/reports/standingsDetails.aspx?golferID=2893&amp;weekNum=7&amp;aID=26" xr:uid="{55CE0F13-C282-430A-AF7C-C3866BB924E3}"/>
    <hyperlink ref="I158" r:id="rId2488" display="https://secure.gcmtotalsolutions.com/league/reports/standingsDetails.aspx?golferID=2893&amp;weekNum=8&amp;aID=26" xr:uid="{A14D3117-417C-40BE-909C-993C5908A173}"/>
    <hyperlink ref="J158" r:id="rId2489" display="https://secure.gcmtotalsolutions.com/league/reports/standingsDetails.aspx?golferID=2893&amp;weekNum=9&amp;aID=26" xr:uid="{DE77CBE4-5FBD-4F39-B8F9-7529C2B4E17B}"/>
    <hyperlink ref="K158" r:id="rId2490" display="https://secure.gcmtotalsolutions.com/league/reports/standingsDetails.aspx?golferID=2893&amp;weekNum=10&amp;aID=26" xr:uid="{F693B9A8-82F4-4754-95E4-2A7FFA97B89B}"/>
    <hyperlink ref="L158" r:id="rId2491" display="https://secure.gcmtotalsolutions.com/league/reports/standingsDetails.aspx?golferID=2893&amp;weekNum=11&amp;aID=26" xr:uid="{3FC55203-6862-4EC8-8E49-4FE31A07615A}"/>
    <hyperlink ref="M158" r:id="rId2492" display="https://secure.gcmtotalsolutions.com/league/reports/standingsDetails.aspx?golferID=2893&amp;weekNum=12&amp;aID=26" xr:uid="{12EF25D0-2923-4450-89B5-69971364F25B}"/>
    <hyperlink ref="N158" r:id="rId2493" display="https://secure.gcmtotalsolutions.com/league/reports/standingsDetails.aspx?golferID=2893&amp;weekNum=13&amp;aID=26" xr:uid="{7BBCA8B3-6F68-4538-92C0-722F37A89869}"/>
    <hyperlink ref="O158" r:id="rId2494" display="https://secure.gcmtotalsolutions.com/league/reports/standingsDetails.aspx?golferID=2893&amp;weekNum=14&amp;aID=26" xr:uid="{5C4F7247-A4A8-40AA-8682-DED6C9A81148}"/>
    <hyperlink ref="P158" r:id="rId2495" display="https://secure.gcmtotalsolutions.com/league/reports/standingsDetails.aspx?golferID=2893&amp;weekNum=15&amp;aID=26" xr:uid="{A6CBFC3D-0FB6-482F-A5AC-F9239644E26F}"/>
    <hyperlink ref="Q158" r:id="rId2496" display="https://secure.gcmtotalsolutions.com/league/reports/standingsDetails.aspx?golferID=2893&amp;weekNum=16&amp;aID=26" xr:uid="{647E310F-12B5-4DAA-B425-7F464EEA9923}"/>
    <hyperlink ref="B159" r:id="rId2497" display="https://secure.gcmtotalsolutions.com/league/reports/standingsDetails.aspx?golferID=2914&amp;weekNum=1&amp;aID=26" xr:uid="{2CB0700F-2B12-440F-811B-0AC3264BE2E1}"/>
    <hyperlink ref="C159" r:id="rId2498" display="https://secure.gcmtotalsolutions.com/league/reports/standingsDetails.aspx?golferID=2914&amp;weekNum=2&amp;aID=26" xr:uid="{84CE81E0-BC6D-4415-A329-40CA6946F9B6}"/>
    <hyperlink ref="D159" r:id="rId2499" display="https://secure.gcmtotalsolutions.com/league/reports/standingsDetails.aspx?golferID=2914&amp;weekNum=3&amp;aID=26" xr:uid="{D102AE54-7981-44DC-A2BE-188D3DA6FB40}"/>
    <hyperlink ref="E159" r:id="rId2500" display="https://secure.gcmtotalsolutions.com/league/reports/standingsDetails.aspx?golferID=2914&amp;weekNum=4&amp;aID=26" xr:uid="{4F3B4462-A1C7-4D77-B0E6-556879916CD9}"/>
    <hyperlink ref="F159" r:id="rId2501" display="https://secure.gcmtotalsolutions.com/league/reports/standingsDetails.aspx?golferID=2914&amp;weekNum=5&amp;aID=26" xr:uid="{73368B97-6553-45EC-B64C-7FBBC77209FB}"/>
    <hyperlink ref="G159" r:id="rId2502" display="https://secure.gcmtotalsolutions.com/league/reports/standingsDetails.aspx?golferID=2914&amp;weekNum=6&amp;aID=26" xr:uid="{EDC8F994-5A1E-469E-8834-9C92E4489BF0}"/>
    <hyperlink ref="H159" r:id="rId2503" display="https://secure.gcmtotalsolutions.com/league/reports/standingsDetails.aspx?golferID=2914&amp;weekNum=7&amp;aID=26" xr:uid="{E6114F71-1F93-4AA1-A8F3-35A3B9860052}"/>
    <hyperlink ref="I159" r:id="rId2504" display="https://secure.gcmtotalsolutions.com/league/reports/standingsDetails.aspx?golferID=2914&amp;weekNum=8&amp;aID=26" xr:uid="{11EFC9C3-C146-45F0-B2C7-7111276459B0}"/>
    <hyperlink ref="J159" r:id="rId2505" display="https://secure.gcmtotalsolutions.com/league/reports/standingsDetails.aspx?golferID=2914&amp;weekNum=9&amp;aID=26" xr:uid="{9AAC8A54-9482-4DC3-AD55-977218F503ED}"/>
    <hyperlink ref="K159" r:id="rId2506" display="https://secure.gcmtotalsolutions.com/league/reports/standingsDetails.aspx?golferID=2914&amp;weekNum=10&amp;aID=26" xr:uid="{ED8B6E02-8E15-4FBA-8CE2-A95BBDDF6712}"/>
    <hyperlink ref="L159" r:id="rId2507" display="https://secure.gcmtotalsolutions.com/league/reports/standingsDetails.aspx?golferID=2914&amp;weekNum=11&amp;aID=26" xr:uid="{C6E2FB33-E70F-44D6-9D97-D7D888427F83}"/>
    <hyperlink ref="M159" r:id="rId2508" display="https://secure.gcmtotalsolutions.com/league/reports/standingsDetails.aspx?golferID=2914&amp;weekNum=12&amp;aID=26" xr:uid="{C2021957-1548-4E1A-8DD9-857F8339964A}"/>
    <hyperlink ref="N159" r:id="rId2509" display="https://secure.gcmtotalsolutions.com/league/reports/standingsDetails.aspx?golferID=2914&amp;weekNum=13&amp;aID=26" xr:uid="{D5E1774D-B4A7-41FB-9953-200AA14436F8}"/>
    <hyperlink ref="O159" r:id="rId2510" display="https://secure.gcmtotalsolutions.com/league/reports/standingsDetails.aspx?golferID=2914&amp;weekNum=14&amp;aID=26" xr:uid="{5E36A33A-4BD0-417E-9EE4-BA39D2EF8682}"/>
    <hyperlink ref="P159" r:id="rId2511" display="https://secure.gcmtotalsolutions.com/league/reports/standingsDetails.aspx?golferID=2914&amp;weekNum=15&amp;aID=26" xr:uid="{7713F613-0345-4E29-99FB-AA4C545E0DFA}"/>
    <hyperlink ref="Q159" r:id="rId2512" display="https://secure.gcmtotalsolutions.com/league/reports/standingsDetails.aspx?golferID=2914&amp;weekNum=16&amp;aID=26" xr:uid="{8611C057-EDD5-410A-BD49-843C5FCC5102}"/>
    <hyperlink ref="B160" r:id="rId2513" display="https://secure.gcmtotalsolutions.com/league/reports/standingsDetails.aspx?golferID=2894&amp;weekNum=1&amp;aID=26" xr:uid="{185B2CF4-E60F-471B-BC4C-94756574A935}"/>
    <hyperlink ref="C160" r:id="rId2514" display="https://secure.gcmtotalsolutions.com/league/reports/standingsDetails.aspx?golferID=2894&amp;weekNum=2&amp;aID=26" xr:uid="{EB476F14-FE2C-4032-9ABF-CD7E6ADDC78D}"/>
    <hyperlink ref="D160" r:id="rId2515" display="https://secure.gcmtotalsolutions.com/league/reports/standingsDetails.aspx?golferID=2894&amp;weekNum=3&amp;aID=26" xr:uid="{C7A16C02-437F-4F61-8BB1-B24680BFFC70}"/>
    <hyperlink ref="E160" r:id="rId2516" display="https://secure.gcmtotalsolutions.com/league/reports/standingsDetails.aspx?golferID=2894&amp;weekNum=4&amp;aID=26" xr:uid="{66854908-FE89-4B2E-88FC-4F1AEC9E6092}"/>
    <hyperlink ref="F160" r:id="rId2517" display="https://secure.gcmtotalsolutions.com/league/reports/standingsDetails.aspx?golferID=2894&amp;weekNum=5&amp;aID=26" xr:uid="{154E02F4-7748-49C6-93B5-E7DF2FC7E4BA}"/>
    <hyperlink ref="G160" r:id="rId2518" display="https://secure.gcmtotalsolutions.com/league/reports/standingsDetails.aspx?golferID=2894&amp;weekNum=6&amp;aID=26" xr:uid="{DCF59BC6-040A-4246-A080-4252C1BF0740}"/>
    <hyperlink ref="H160" r:id="rId2519" display="https://secure.gcmtotalsolutions.com/league/reports/standingsDetails.aspx?golferID=2894&amp;weekNum=7&amp;aID=26" xr:uid="{EC3C2CAB-5CE2-4F10-A25E-E88FBF622D47}"/>
    <hyperlink ref="I160" r:id="rId2520" display="https://secure.gcmtotalsolutions.com/league/reports/standingsDetails.aspx?golferID=2894&amp;weekNum=8&amp;aID=26" xr:uid="{469C6A4A-D392-4B1D-858F-6DAC1CE018E5}"/>
    <hyperlink ref="J160" r:id="rId2521" display="https://secure.gcmtotalsolutions.com/league/reports/standingsDetails.aspx?golferID=2894&amp;weekNum=9&amp;aID=26" xr:uid="{411D6F80-1D19-44C0-BFDC-33514CF76022}"/>
    <hyperlink ref="K160" r:id="rId2522" display="https://secure.gcmtotalsolutions.com/league/reports/standingsDetails.aspx?golferID=2894&amp;weekNum=10&amp;aID=26" xr:uid="{362BA5CB-069F-46E7-9DFD-209E13696628}"/>
    <hyperlink ref="L160" r:id="rId2523" display="https://secure.gcmtotalsolutions.com/league/reports/standingsDetails.aspx?golferID=2894&amp;weekNum=11&amp;aID=26" xr:uid="{892947E1-6E4E-4EDF-ABD3-6F6EB7AD2128}"/>
    <hyperlink ref="M160" r:id="rId2524" display="https://secure.gcmtotalsolutions.com/league/reports/standingsDetails.aspx?golferID=2894&amp;weekNum=12&amp;aID=26" xr:uid="{044FDD0E-AE55-480A-9992-5471D65AFEB9}"/>
    <hyperlink ref="N160" r:id="rId2525" display="https://secure.gcmtotalsolutions.com/league/reports/standingsDetails.aspx?golferID=2894&amp;weekNum=13&amp;aID=26" xr:uid="{3134192C-B53A-44A6-8078-D97556674595}"/>
    <hyperlink ref="O160" r:id="rId2526" display="https://secure.gcmtotalsolutions.com/league/reports/standingsDetails.aspx?golferID=2894&amp;weekNum=14&amp;aID=26" xr:uid="{6457959F-CE77-4FC5-9189-6D420AFABFF9}"/>
    <hyperlink ref="P160" r:id="rId2527" display="https://secure.gcmtotalsolutions.com/league/reports/standingsDetails.aspx?golferID=2894&amp;weekNum=15&amp;aID=26" xr:uid="{462167A6-2880-48C5-93D3-08F6D1DB5CE6}"/>
    <hyperlink ref="Q160" r:id="rId2528" display="https://secure.gcmtotalsolutions.com/league/reports/standingsDetails.aspx?golferID=2894&amp;weekNum=16&amp;aID=26" xr:uid="{D77FFBF1-96D0-495B-BCA4-C12948B204A9}"/>
    <hyperlink ref="B161" r:id="rId2529" display="https://secure.gcmtotalsolutions.com/league/reports/standingsDetails.aspx?golferID=2895&amp;weekNum=1&amp;aID=26" xr:uid="{CBF408D5-D2FD-4C91-9D7B-E380B06F0C50}"/>
    <hyperlink ref="C161" r:id="rId2530" display="https://secure.gcmtotalsolutions.com/league/reports/standingsDetails.aspx?golferID=2895&amp;weekNum=2&amp;aID=26" xr:uid="{D0E3ED68-DB1A-4C79-9FF0-D4C0D0675B5D}"/>
    <hyperlink ref="D161" r:id="rId2531" display="https://secure.gcmtotalsolutions.com/league/reports/standingsDetails.aspx?golferID=2895&amp;weekNum=3&amp;aID=26" xr:uid="{AC2F6D8B-7974-47A5-BD13-61DA4894AA81}"/>
    <hyperlink ref="E161" r:id="rId2532" display="https://secure.gcmtotalsolutions.com/league/reports/standingsDetails.aspx?golferID=2895&amp;weekNum=4&amp;aID=26" xr:uid="{D7D5AF0E-4088-4F44-A3EA-F13AC84317DD}"/>
    <hyperlink ref="F161" r:id="rId2533" display="https://secure.gcmtotalsolutions.com/league/reports/standingsDetails.aspx?golferID=2895&amp;weekNum=5&amp;aID=26" xr:uid="{AE93B31D-C3FC-4693-8F6A-717AE634DD83}"/>
    <hyperlink ref="G161" r:id="rId2534" display="https://secure.gcmtotalsolutions.com/league/reports/standingsDetails.aspx?golferID=2895&amp;weekNum=6&amp;aID=26" xr:uid="{F9A0DE6C-05B3-4572-A51B-3DD873D15A83}"/>
    <hyperlink ref="H161" r:id="rId2535" display="https://secure.gcmtotalsolutions.com/league/reports/standingsDetails.aspx?golferID=2895&amp;weekNum=7&amp;aID=26" xr:uid="{23242B6A-6CD4-4CCF-882D-58066FBBB711}"/>
    <hyperlink ref="I161" r:id="rId2536" display="https://secure.gcmtotalsolutions.com/league/reports/standingsDetails.aspx?golferID=2895&amp;weekNum=8&amp;aID=26" xr:uid="{CB1A9B54-A497-4904-AED0-81E67388B345}"/>
    <hyperlink ref="J161" r:id="rId2537" display="https://secure.gcmtotalsolutions.com/league/reports/standingsDetails.aspx?golferID=2895&amp;weekNum=9&amp;aID=26" xr:uid="{8C9AD08F-CF84-4A7D-85A9-F21305B81BF3}"/>
    <hyperlink ref="K161" r:id="rId2538" display="https://secure.gcmtotalsolutions.com/league/reports/standingsDetails.aspx?golferID=2895&amp;weekNum=10&amp;aID=26" xr:uid="{7020EDBF-40CC-4516-AFC4-12E51AC95962}"/>
    <hyperlink ref="L161" r:id="rId2539" display="https://secure.gcmtotalsolutions.com/league/reports/standingsDetails.aspx?golferID=2895&amp;weekNum=11&amp;aID=26" xr:uid="{87489225-B03F-490D-837B-7409CFEACCEA}"/>
    <hyperlink ref="M161" r:id="rId2540" display="https://secure.gcmtotalsolutions.com/league/reports/standingsDetails.aspx?golferID=2895&amp;weekNum=12&amp;aID=26" xr:uid="{719A74C0-D612-4EAA-87D4-FB38C8FBF3F5}"/>
    <hyperlink ref="N161" r:id="rId2541" display="https://secure.gcmtotalsolutions.com/league/reports/standingsDetails.aspx?golferID=2895&amp;weekNum=13&amp;aID=26" xr:uid="{65A47E63-1455-4173-91E0-DCF340611FF3}"/>
    <hyperlink ref="O161" r:id="rId2542" display="https://secure.gcmtotalsolutions.com/league/reports/standingsDetails.aspx?golferID=2895&amp;weekNum=14&amp;aID=26" xr:uid="{A473789F-7825-46DC-B0BF-ECFAB906D7D4}"/>
    <hyperlink ref="P161" r:id="rId2543" display="https://secure.gcmtotalsolutions.com/league/reports/standingsDetails.aspx?golferID=2895&amp;weekNum=15&amp;aID=26" xr:uid="{D3C38AF2-BF73-47C1-962B-F92FFBA465E9}"/>
    <hyperlink ref="Q161" r:id="rId2544" display="https://secure.gcmtotalsolutions.com/league/reports/standingsDetails.aspx?golferID=2895&amp;weekNum=16&amp;aID=26" xr:uid="{30392285-302E-4056-9F0B-428FA80F98AF}"/>
    <hyperlink ref="B162" r:id="rId2545" display="https://secure.gcmtotalsolutions.com/league/reports/standingsDetails.aspx?golferID=2896&amp;weekNum=1&amp;aID=26" xr:uid="{7F120850-4362-4D50-A7B1-53308BCB27F3}"/>
    <hyperlink ref="C162" r:id="rId2546" display="https://secure.gcmtotalsolutions.com/league/reports/standingsDetails.aspx?golferID=2896&amp;weekNum=2&amp;aID=26" xr:uid="{2681A13A-3C68-4FFF-AB11-597EAE0BEFDA}"/>
    <hyperlink ref="D162" r:id="rId2547" display="https://secure.gcmtotalsolutions.com/league/reports/standingsDetails.aspx?golferID=2896&amp;weekNum=3&amp;aID=26" xr:uid="{6C047110-FA18-41F8-984A-59E9519046B4}"/>
    <hyperlink ref="E162" r:id="rId2548" display="https://secure.gcmtotalsolutions.com/league/reports/standingsDetails.aspx?golferID=2896&amp;weekNum=4&amp;aID=26" xr:uid="{75606114-354E-4E42-9F12-B760220B7432}"/>
    <hyperlink ref="F162" r:id="rId2549" display="https://secure.gcmtotalsolutions.com/league/reports/standingsDetails.aspx?golferID=2896&amp;weekNum=5&amp;aID=26" xr:uid="{A4760085-A441-426E-8D3B-83B6EA669285}"/>
    <hyperlink ref="G162" r:id="rId2550" display="https://secure.gcmtotalsolutions.com/league/reports/standingsDetails.aspx?golferID=2896&amp;weekNum=6&amp;aID=26" xr:uid="{DFF13EEF-35A3-49A8-8925-5A2320E3FC36}"/>
    <hyperlink ref="H162" r:id="rId2551" display="https://secure.gcmtotalsolutions.com/league/reports/standingsDetails.aspx?golferID=2896&amp;weekNum=7&amp;aID=26" xr:uid="{53E9FEAD-9D14-402B-AF68-F16B670723D6}"/>
    <hyperlink ref="I162" r:id="rId2552" display="https://secure.gcmtotalsolutions.com/league/reports/standingsDetails.aspx?golferID=2896&amp;weekNum=8&amp;aID=26" xr:uid="{636BA36E-38B1-4A93-89DD-41C54E2D31D7}"/>
    <hyperlink ref="J162" r:id="rId2553" display="https://secure.gcmtotalsolutions.com/league/reports/standingsDetails.aspx?golferID=2896&amp;weekNum=9&amp;aID=26" xr:uid="{DDE7ECFA-BCFD-4A71-AC2C-00C8B3BF8FB6}"/>
    <hyperlink ref="K162" r:id="rId2554" display="https://secure.gcmtotalsolutions.com/league/reports/standingsDetails.aspx?golferID=2896&amp;weekNum=10&amp;aID=26" xr:uid="{FBD4D26B-0C3C-43B2-A5CC-C434C0746EA6}"/>
    <hyperlink ref="L162" r:id="rId2555" display="https://secure.gcmtotalsolutions.com/league/reports/standingsDetails.aspx?golferID=2896&amp;weekNum=11&amp;aID=26" xr:uid="{D0937E1A-6315-4264-BBBB-0795A7A670C4}"/>
    <hyperlink ref="M162" r:id="rId2556" display="https://secure.gcmtotalsolutions.com/league/reports/standingsDetails.aspx?golferID=2896&amp;weekNum=12&amp;aID=26" xr:uid="{85DAE1B1-D8E6-484B-ACB2-3F1B74D5D084}"/>
    <hyperlink ref="N162" r:id="rId2557" display="https://secure.gcmtotalsolutions.com/league/reports/standingsDetails.aspx?golferID=2896&amp;weekNum=13&amp;aID=26" xr:uid="{A6462123-1D3E-4547-8319-42F1BA28BD6A}"/>
    <hyperlink ref="O162" r:id="rId2558" display="https://secure.gcmtotalsolutions.com/league/reports/standingsDetails.aspx?golferID=2896&amp;weekNum=14&amp;aID=26" xr:uid="{42A14ED0-FE6E-451C-ADDD-91F15FF0E68A}"/>
    <hyperlink ref="P162" r:id="rId2559" display="https://secure.gcmtotalsolutions.com/league/reports/standingsDetails.aspx?golferID=2896&amp;weekNum=15&amp;aID=26" xr:uid="{E66AFD48-3484-43F6-B10B-BB8CF8E1315C}"/>
    <hyperlink ref="Q162" r:id="rId2560" display="https://secure.gcmtotalsolutions.com/league/reports/standingsDetails.aspx?golferID=2896&amp;weekNum=16&amp;aID=26" xr:uid="{5E262936-AB88-4B37-8E17-77559F2D9D5C}"/>
    <hyperlink ref="B163" r:id="rId2561" display="https://secure.gcmtotalsolutions.com/league/reports/standingsDetails.aspx?golferID=2897&amp;weekNum=1&amp;aID=26" xr:uid="{594AE3AF-A244-4C20-8277-140BE6BB56A3}"/>
    <hyperlink ref="C163" r:id="rId2562" display="https://secure.gcmtotalsolutions.com/league/reports/standingsDetails.aspx?golferID=2897&amp;weekNum=2&amp;aID=26" xr:uid="{BD71988E-704F-4267-80F3-6E4FA75A04E0}"/>
    <hyperlink ref="D163" r:id="rId2563" display="https://secure.gcmtotalsolutions.com/league/reports/standingsDetails.aspx?golferID=2897&amp;weekNum=3&amp;aID=26" xr:uid="{429AD547-9BF1-4EFA-BE5A-66E045CDAECA}"/>
    <hyperlink ref="E163" r:id="rId2564" display="https://secure.gcmtotalsolutions.com/league/reports/standingsDetails.aspx?golferID=2897&amp;weekNum=4&amp;aID=26" xr:uid="{623F973B-D711-4814-B895-2472894A26B5}"/>
    <hyperlink ref="F163" r:id="rId2565" display="https://secure.gcmtotalsolutions.com/league/reports/standingsDetails.aspx?golferID=2897&amp;weekNum=5&amp;aID=26" xr:uid="{835E6433-254F-4EE0-8D5B-D09162F4F10B}"/>
    <hyperlink ref="G163" r:id="rId2566" display="https://secure.gcmtotalsolutions.com/league/reports/standingsDetails.aspx?golferID=2897&amp;weekNum=6&amp;aID=26" xr:uid="{B356F383-D510-4D98-A376-157F2CC78740}"/>
    <hyperlink ref="H163" r:id="rId2567" display="https://secure.gcmtotalsolutions.com/league/reports/standingsDetails.aspx?golferID=2897&amp;weekNum=7&amp;aID=26" xr:uid="{248F8265-5237-4FA6-9A97-96EBBF505706}"/>
    <hyperlink ref="I163" r:id="rId2568" display="https://secure.gcmtotalsolutions.com/league/reports/standingsDetails.aspx?golferID=2897&amp;weekNum=8&amp;aID=26" xr:uid="{BCF6BE5C-5E43-4881-88DE-9E2CBDF1DB3B}"/>
    <hyperlink ref="J163" r:id="rId2569" display="https://secure.gcmtotalsolutions.com/league/reports/standingsDetails.aspx?golferID=2897&amp;weekNum=9&amp;aID=26" xr:uid="{60C38B87-4AA9-4079-96AC-F397F7B834A8}"/>
    <hyperlink ref="K163" r:id="rId2570" display="https://secure.gcmtotalsolutions.com/league/reports/standingsDetails.aspx?golferID=2897&amp;weekNum=10&amp;aID=26" xr:uid="{D0818B16-2AB8-4CCB-8575-C24DCECDFDE5}"/>
    <hyperlink ref="L163" r:id="rId2571" display="https://secure.gcmtotalsolutions.com/league/reports/standingsDetails.aspx?golferID=2897&amp;weekNum=11&amp;aID=26" xr:uid="{07CF16A6-B997-4397-AF29-5A0024CE4807}"/>
    <hyperlink ref="M163" r:id="rId2572" display="https://secure.gcmtotalsolutions.com/league/reports/standingsDetails.aspx?golferID=2897&amp;weekNum=12&amp;aID=26" xr:uid="{14D8AB50-9737-4FCF-94E4-A53393AF5565}"/>
    <hyperlink ref="N163" r:id="rId2573" display="https://secure.gcmtotalsolutions.com/league/reports/standingsDetails.aspx?golferID=2897&amp;weekNum=13&amp;aID=26" xr:uid="{4BC9A3FF-80B8-422C-AA82-2580F44AE93D}"/>
    <hyperlink ref="O163" r:id="rId2574" display="https://secure.gcmtotalsolutions.com/league/reports/standingsDetails.aspx?golferID=2897&amp;weekNum=14&amp;aID=26" xr:uid="{85437118-6ED6-41D6-BF04-C92C08251758}"/>
    <hyperlink ref="P163" r:id="rId2575" display="https://secure.gcmtotalsolutions.com/league/reports/standingsDetails.aspx?golferID=2897&amp;weekNum=15&amp;aID=26" xr:uid="{9453E211-D486-45DF-9699-7BD6E52DE34C}"/>
    <hyperlink ref="Q163" r:id="rId2576" display="https://secure.gcmtotalsolutions.com/league/reports/standingsDetails.aspx?golferID=2897&amp;weekNum=16&amp;aID=26" xr:uid="{327F4254-B975-4274-A340-70AD2B93CCA8}"/>
    <hyperlink ref="B164" r:id="rId2577" display="https://secure.gcmtotalsolutions.com/league/reports/standingsDetails.aspx?golferID=2898&amp;weekNum=1&amp;aID=26" xr:uid="{75C1F3FC-CD0C-45A3-B7BB-D4B2C9BE909E}"/>
    <hyperlink ref="C164" r:id="rId2578" display="https://secure.gcmtotalsolutions.com/league/reports/standingsDetails.aspx?golferID=2898&amp;weekNum=2&amp;aID=26" xr:uid="{6C866684-7EB6-4163-A4BC-E952E74CE443}"/>
    <hyperlink ref="D164" r:id="rId2579" display="https://secure.gcmtotalsolutions.com/league/reports/standingsDetails.aspx?golferID=2898&amp;weekNum=3&amp;aID=26" xr:uid="{852B97F6-67EC-4220-BFD9-61556B62D839}"/>
    <hyperlink ref="E164" r:id="rId2580" display="https://secure.gcmtotalsolutions.com/league/reports/standingsDetails.aspx?golferID=2898&amp;weekNum=4&amp;aID=26" xr:uid="{03994B3F-324C-4AAD-8AA8-652F6348D588}"/>
    <hyperlink ref="F164" r:id="rId2581" display="https://secure.gcmtotalsolutions.com/league/reports/standingsDetails.aspx?golferID=2898&amp;weekNum=5&amp;aID=26" xr:uid="{5CCE0844-669A-4340-AE2B-6CACD8912D25}"/>
    <hyperlink ref="G164" r:id="rId2582" display="https://secure.gcmtotalsolutions.com/league/reports/standingsDetails.aspx?golferID=2898&amp;weekNum=6&amp;aID=26" xr:uid="{F09BFC88-B34E-4163-A74B-CFEAE018AF33}"/>
    <hyperlink ref="H164" r:id="rId2583" display="https://secure.gcmtotalsolutions.com/league/reports/standingsDetails.aspx?golferID=2898&amp;weekNum=7&amp;aID=26" xr:uid="{0ACA3BA7-80C9-4AD4-AC08-1E63EAB1A1F1}"/>
    <hyperlink ref="I164" r:id="rId2584" display="https://secure.gcmtotalsolutions.com/league/reports/standingsDetails.aspx?golferID=2898&amp;weekNum=8&amp;aID=26" xr:uid="{155C18BC-33BC-4BC3-BD15-63E18F19C9E2}"/>
    <hyperlink ref="J164" r:id="rId2585" display="https://secure.gcmtotalsolutions.com/league/reports/standingsDetails.aspx?golferID=2898&amp;weekNum=9&amp;aID=26" xr:uid="{C3A1E95F-3458-4A38-81B5-81FD56848A97}"/>
    <hyperlink ref="K164" r:id="rId2586" display="https://secure.gcmtotalsolutions.com/league/reports/standingsDetails.aspx?golferID=2898&amp;weekNum=10&amp;aID=26" xr:uid="{C0990E68-E774-43A6-8364-A313F32ADA30}"/>
    <hyperlink ref="L164" r:id="rId2587" display="https://secure.gcmtotalsolutions.com/league/reports/standingsDetails.aspx?golferID=2898&amp;weekNum=11&amp;aID=26" xr:uid="{15FFEB9C-A159-4408-BB52-F1714A4A2BDD}"/>
    <hyperlink ref="M164" r:id="rId2588" display="https://secure.gcmtotalsolutions.com/league/reports/standingsDetails.aspx?golferID=2898&amp;weekNum=12&amp;aID=26" xr:uid="{3692B39B-AC11-4427-9A70-A2F14B2CFE84}"/>
    <hyperlink ref="N164" r:id="rId2589" display="https://secure.gcmtotalsolutions.com/league/reports/standingsDetails.aspx?golferID=2898&amp;weekNum=13&amp;aID=26" xr:uid="{2F5093CC-EE15-4966-82D7-A0C266E2ABC3}"/>
    <hyperlink ref="O164" r:id="rId2590" display="https://secure.gcmtotalsolutions.com/league/reports/standingsDetails.aspx?golferID=2898&amp;weekNum=14&amp;aID=26" xr:uid="{5E535324-A712-456D-817F-C1A5B9EC3767}"/>
    <hyperlink ref="P164" r:id="rId2591" display="https://secure.gcmtotalsolutions.com/league/reports/standingsDetails.aspx?golferID=2898&amp;weekNum=15&amp;aID=26" xr:uid="{2637324A-8455-436D-B1AE-5B34D0D1BE87}"/>
    <hyperlink ref="Q164" r:id="rId2592" display="https://secure.gcmtotalsolutions.com/league/reports/standingsDetails.aspx?golferID=2898&amp;weekNum=16&amp;aID=26" xr:uid="{C88FBFDE-97C9-4945-AEB7-7240D72F13C9}"/>
    <hyperlink ref="B165" r:id="rId2593" display="https://secure.gcmtotalsolutions.com/league/reports/standingsDetails.aspx?golferID=2899&amp;weekNum=1&amp;aID=26" xr:uid="{8785AA88-EA79-4B75-B361-9D6C4556802D}"/>
    <hyperlink ref="C165" r:id="rId2594" display="https://secure.gcmtotalsolutions.com/league/reports/standingsDetails.aspx?golferID=2899&amp;weekNum=2&amp;aID=26" xr:uid="{8551C9C9-0A83-40D3-A6FC-095A5F3C8FF2}"/>
    <hyperlink ref="D165" r:id="rId2595" display="https://secure.gcmtotalsolutions.com/league/reports/standingsDetails.aspx?golferID=2899&amp;weekNum=3&amp;aID=26" xr:uid="{C31CE032-30F1-4277-82F9-F59445DFEDA1}"/>
    <hyperlink ref="E165" r:id="rId2596" display="https://secure.gcmtotalsolutions.com/league/reports/standingsDetails.aspx?golferID=2899&amp;weekNum=4&amp;aID=26" xr:uid="{B4F83149-7099-437E-B7A3-AC265FA66313}"/>
    <hyperlink ref="F165" r:id="rId2597" display="https://secure.gcmtotalsolutions.com/league/reports/standingsDetails.aspx?golferID=2899&amp;weekNum=5&amp;aID=26" xr:uid="{A75FB246-287D-4C4F-A916-A946302B5948}"/>
    <hyperlink ref="G165" r:id="rId2598" display="https://secure.gcmtotalsolutions.com/league/reports/standingsDetails.aspx?golferID=2899&amp;weekNum=6&amp;aID=26" xr:uid="{88AFD5BC-B6A8-47DF-B76F-A36B51081A91}"/>
    <hyperlink ref="H165" r:id="rId2599" display="https://secure.gcmtotalsolutions.com/league/reports/standingsDetails.aspx?golferID=2899&amp;weekNum=7&amp;aID=26" xr:uid="{00A8A1E0-EAE0-4839-8CA9-9645D8343E55}"/>
    <hyperlink ref="I165" r:id="rId2600" display="https://secure.gcmtotalsolutions.com/league/reports/standingsDetails.aspx?golferID=2899&amp;weekNum=8&amp;aID=26" xr:uid="{A6565A90-0238-4738-A672-B008DE290735}"/>
    <hyperlink ref="J165" r:id="rId2601" display="https://secure.gcmtotalsolutions.com/league/reports/standingsDetails.aspx?golferID=2899&amp;weekNum=9&amp;aID=26" xr:uid="{766CCD5F-15CD-4086-A908-B4867938EF45}"/>
    <hyperlink ref="K165" r:id="rId2602" display="https://secure.gcmtotalsolutions.com/league/reports/standingsDetails.aspx?golferID=2899&amp;weekNum=10&amp;aID=26" xr:uid="{13FEB9A8-FFAF-4F7E-8200-A4325AF8C789}"/>
    <hyperlink ref="L165" r:id="rId2603" display="https://secure.gcmtotalsolutions.com/league/reports/standingsDetails.aspx?golferID=2899&amp;weekNum=11&amp;aID=26" xr:uid="{3FBD957D-3892-4E9D-AF7D-8FDE888FBE69}"/>
    <hyperlink ref="M165" r:id="rId2604" display="https://secure.gcmtotalsolutions.com/league/reports/standingsDetails.aspx?golferID=2899&amp;weekNum=12&amp;aID=26" xr:uid="{140092D1-B9F8-4DFB-9189-BD2544C6FA76}"/>
    <hyperlink ref="N165" r:id="rId2605" display="https://secure.gcmtotalsolutions.com/league/reports/standingsDetails.aspx?golferID=2899&amp;weekNum=13&amp;aID=26" xr:uid="{56EDE4E2-20A7-474A-AE02-365CA0BD22AD}"/>
    <hyperlink ref="O165" r:id="rId2606" display="https://secure.gcmtotalsolutions.com/league/reports/standingsDetails.aspx?golferID=2899&amp;weekNum=14&amp;aID=26" xr:uid="{BB911A93-76B6-47F3-A463-366DDC076813}"/>
    <hyperlink ref="P165" r:id="rId2607" display="https://secure.gcmtotalsolutions.com/league/reports/standingsDetails.aspx?golferID=2899&amp;weekNum=15&amp;aID=26" xr:uid="{C64CEE74-26DB-462B-9D31-DB8ED6CB02D2}"/>
    <hyperlink ref="Q165" r:id="rId2608" display="https://secure.gcmtotalsolutions.com/league/reports/standingsDetails.aspx?golferID=2899&amp;weekNum=16&amp;aID=26" xr:uid="{9769EED8-34F1-4887-933C-C1B9E94D8A54}"/>
    <hyperlink ref="B166" r:id="rId2609" display="https://secure.gcmtotalsolutions.com/league/reports/standingsDetails.aspx?golferID=2900&amp;weekNum=1&amp;aID=26" xr:uid="{45F2CBDA-8858-4F80-84B1-D13D3C8769BE}"/>
    <hyperlink ref="C166" r:id="rId2610" display="https://secure.gcmtotalsolutions.com/league/reports/standingsDetails.aspx?golferID=2900&amp;weekNum=2&amp;aID=26" xr:uid="{159EDBFA-E23E-4ED4-9089-D7F573D6B93D}"/>
    <hyperlink ref="D166" r:id="rId2611" display="https://secure.gcmtotalsolutions.com/league/reports/standingsDetails.aspx?golferID=2900&amp;weekNum=3&amp;aID=26" xr:uid="{9C265104-50DE-4B08-BA12-B67729422474}"/>
    <hyperlink ref="E166" r:id="rId2612" display="https://secure.gcmtotalsolutions.com/league/reports/standingsDetails.aspx?golferID=2900&amp;weekNum=4&amp;aID=26" xr:uid="{E421D90B-23C3-40E4-8292-CAA6357FE8DA}"/>
    <hyperlink ref="F166" r:id="rId2613" display="https://secure.gcmtotalsolutions.com/league/reports/standingsDetails.aspx?golferID=2900&amp;weekNum=5&amp;aID=26" xr:uid="{A0A5ACC5-F7DA-49F0-8B99-FF1D82CA79F5}"/>
    <hyperlink ref="G166" r:id="rId2614" display="https://secure.gcmtotalsolutions.com/league/reports/standingsDetails.aspx?golferID=2900&amp;weekNum=6&amp;aID=26" xr:uid="{CE6B0A73-E5F8-41F8-B976-36987E9CFAD2}"/>
    <hyperlink ref="H166" r:id="rId2615" display="https://secure.gcmtotalsolutions.com/league/reports/standingsDetails.aspx?golferID=2900&amp;weekNum=7&amp;aID=26" xr:uid="{398A70E9-BC49-4DD8-8158-2A4A66C43859}"/>
    <hyperlink ref="I166" r:id="rId2616" display="https://secure.gcmtotalsolutions.com/league/reports/standingsDetails.aspx?golferID=2900&amp;weekNum=8&amp;aID=26" xr:uid="{17A7A2BB-6F45-443E-A574-C203B43593B2}"/>
    <hyperlink ref="J166" r:id="rId2617" display="https://secure.gcmtotalsolutions.com/league/reports/standingsDetails.aspx?golferID=2900&amp;weekNum=9&amp;aID=26" xr:uid="{63332E11-2E2E-4E0D-903B-1D2B6FE312B0}"/>
    <hyperlink ref="K166" r:id="rId2618" display="https://secure.gcmtotalsolutions.com/league/reports/standingsDetails.aspx?golferID=2900&amp;weekNum=10&amp;aID=26" xr:uid="{8AE80CF3-815B-44AF-8583-6A2DBD17CC8B}"/>
    <hyperlink ref="L166" r:id="rId2619" display="https://secure.gcmtotalsolutions.com/league/reports/standingsDetails.aspx?golferID=2900&amp;weekNum=11&amp;aID=26" xr:uid="{33027D6F-4016-49D0-B4C4-FCBD5814BBB3}"/>
    <hyperlink ref="M166" r:id="rId2620" display="https://secure.gcmtotalsolutions.com/league/reports/standingsDetails.aspx?golferID=2900&amp;weekNum=12&amp;aID=26" xr:uid="{3B9E0BD8-3A24-470B-BC9E-5CD0F8F58555}"/>
    <hyperlink ref="N166" r:id="rId2621" display="https://secure.gcmtotalsolutions.com/league/reports/standingsDetails.aspx?golferID=2900&amp;weekNum=13&amp;aID=26" xr:uid="{BBEE7548-3FA0-45AB-850A-08961103F87F}"/>
    <hyperlink ref="O166" r:id="rId2622" display="https://secure.gcmtotalsolutions.com/league/reports/standingsDetails.aspx?golferID=2900&amp;weekNum=14&amp;aID=26" xr:uid="{5F95E46A-D737-47F2-8196-06CEE435B37F}"/>
    <hyperlink ref="P166" r:id="rId2623" display="https://secure.gcmtotalsolutions.com/league/reports/standingsDetails.aspx?golferID=2900&amp;weekNum=15&amp;aID=26" xr:uid="{8F711B0E-A2BD-4BF8-A926-271DEE0BACB3}"/>
    <hyperlink ref="Q166" r:id="rId2624" display="https://secure.gcmtotalsolutions.com/league/reports/standingsDetails.aspx?golferID=2900&amp;weekNum=16&amp;aID=26" xr:uid="{9759585A-619C-4F95-96BD-3E20BD101F12}"/>
    <hyperlink ref="B167" r:id="rId2625" display="https://secure.gcmtotalsolutions.com/league/reports/standingsDetails.aspx?golferID=2901&amp;weekNum=1&amp;aID=26" xr:uid="{8BC1945B-B0D2-4B92-81E7-EDC210F9A3B5}"/>
    <hyperlink ref="C167" r:id="rId2626" display="https://secure.gcmtotalsolutions.com/league/reports/standingsDetails.aspx?golferID=2901&amp;weekNum=2&amp;aID=26" xr:uid="{135B30C9-A8E7-45CE-89BA-DC29E073AD9F}"/>
    <hyperlink ref="D167" r:id="rId2627" display="https://secure.gcmtotalsolutions.com/league/reports/standingsDetails.aspx?golferID=2901&amp;weekNum=3&amp;aID=26" xr:uid="{3C7C6677-420C-477E-8137-E7C7F7F81606}"/>
    <hyperlink ref="E167" r:id="rId2628" display="https://secure.gcmtotalsolutions.com/league/reports/standingsDetails.aspx?golferID=2901&amp;weekNum=4&amp;aID=26" xr:uid="{860FA612-6295-4523-9875-496CA60E9773}"/>
    <hyperlink ref="F167" r:id="rId2629" display="https://secure.gcmtotalsolutions.com/league/reports/standingsDetails.aspx?golferID=2901&amp;weekNum=5&amp;aID=26" xr:uid="{C291D19B-0274-44DF-B1E3-D56BB283C4CB}"/>
    <hyperlink ref="G167" r:id="rId2630" display="https://secure.gcmtotalsolutions.com/league/reports/standingsDetails.aspx?golferID=2901&amp;weekNum=6&amp;aID=26" xr:uid="{F819F3A6-BA1D-4706-8241-802B9E033DBC}"/>
    <hyperlink ref="H167" r:id="rId2631" display="https://secure.gcmtotalsolutions.com/league/reports/standingsDetails.aspx?golferID=2901&amp;weekNum=7&amp;aID=26" xr:uid="{F88D7558-247F-421C-9CE6-85AB1F532686}"/>
    <hyperlink ref="I167" r:id="rId2632" display="https://secure.gcmtotalsolutions.com/league/reports/standingsDetails.aspx?golferID=2901&amp;weekNum=8&amp;aID=26" xr:uid="{7899DCF1-91EB-4C85-AB35-7307F4AF0143}"/>
    <hyperlink ref="J167" r:id="rId2633" display="https://secure.gcmtotalsolutions.com/league/reports/standingsDetails.aspx?golferID=2901&amp;weekNum=9&amp;aID=26" xr:uid="{B54DE412-22CE-4D47-BE01-5511B8A94708}"/>
    <hyperlink ref="K167" r:id="rId2634" display="https://secure.gcmtotalsolutions.com/league/reports/standingsDetails.aspx?golferID=2901&amp;weekNum=10&amp;aID=26" xr:uid="{EC5A3D68-CFC2-4C37-BAF4-616689036686}"/>
    <hyperlink ref="L167" r:id="rId2635" display="https://secure.gcmtotalsolutions.com/league/reports/standingsDetails.aspx?golferID=2901&amp;weekNum=11&amp;aID=26" xr:uid="{5711A44C-79CD-42E6-A68D-48245894FD6F}"/>
    <hyperlink ref="M167" r:id="rId2636" display="https://secure.gcmtotalsolutions.com/league/reports/standingsDetails.aspx?golferID=2901&amp;weekNum=12&amp;aID=26" xr:uid="{6103182E-78C8-46C8-BEE9-D4846A673904}"/>
    <hyperlink ref="N167" r:id="rId2637" display="https://secure.gcmtotalsolutions.com/league/reports/standingsDetails.aspx?golferID=2901&amp;weekNum=13&amp;aID=26" xr:uid="{F8B563EC-35C9-4119-B1D3-DD7E567035AC}"/>
    <hyperlink ref="O167" r:id="rId2638" display="https://secure.gcmtotalsolutions.com/league/reports/standingsDetails.aspx?golferID=2901&amp;weekNum=14&amp;aID=26" xr:uid="{60A745E9-E168-4513-9A2B-EE101E74EE1A}"/>
    <hyperlink ref="P167" r:id="rId2639" display="https://secure.gcmtotalsolutions.com/league/reports/standingsDetails.aspx?golferID=2901&amp;weekNum=15&amp;aID=26" xr:uid="{6937FB5B-9F25-4AC7-9450-78BDC24DB4B6}"/>
    <hyperlink ref="Q167" r:id="rId2640" display="https://secure.gcmtotalsolutions.com/league/reports/standingsDetails.aspx?golferID=2901&amp;weekNum=16&amp;aID=26" xr:uid="{2FE120C8-DDA6-4800-B70D-A42A59784244}"/>
    <hyperlink ref="B168" r:id="rId2641" display="https://secure.gcmtotalsolutions.com/league/reports/standingsDetails.aspx?golferID=2902&amp;weekNum=1&amp;aID=26" xr:uid="{8AD045BF-0F09-4EE6-A79F-F4495E8EAF58}"/>
    <hyperlink ref="C168" r:id="rId2642" display="https://secure.gcmtotalsolutions.com/league/reports/standingsDetails.aspx?golferID=2902&amp;weekNum=2&amp;aID=26" xr:uid="{820AD4CE-90ED-4FF3-AE90-A1D5D896BD55}"/>
    <hyperlink ref="D168" r:id="rId2643" display="https://secure.gcmtotalsolutions.com/league/reports/standingsDetails.aspx?golferID=2902&amp;weekNum=3&amp;aID=26" xr:uid="{B11B34F5-98D6-4F67-864D-379DA36B3866}"/>
    <hyperlink ref="E168" r:id="rId2644" display="https://secure.gcmtotalsolutions.com/league/reports/standingsDetails.aspx?golferID=2902&amp;weekNum=4&amp;aID=26" xr:uid="{FB1F71C9-08B1-446A-A156-D9DAD1E3E500}"/>
    <hyperlink ref="F168" r:id="rId2645" display="https://secure.gcmtotalsolutions.com/league/reports/standingsDetails.aspx?golferID=2902&amp;weekNum=5&amp;aID=26" xr:uid="{34F83A15-0E55-421C-B7EE-BCD09A855FFC}"/>
    <hyperlink ref="G168" r:id="rId2646" display="https://secure.gcmtotalsolutions.com/league/reports/standingsDetails.aspx?golferID=2902&amp;weekNum=6&amp;aID=26" xr:uid="{E6DC1575-0432-4496-9FA6-1ED3591D6EED}"/>
    <hyperlink ref="H168" r:id="rId2647" display="https://secure.gcmtotalsolutions.com/league/reports/standingsDetails.aspx?golferID=2902&amp;weekNum=7&amp;aID=26" xr:uid="{9326FC79-5CE8-47D6-BDC4-D970B4F119ED}"/>
    <hyperlink ref="I168" r:id="rId2648" display="https://secure.gcmtotalsolutions.com/league/reports/standingsDetails.aspx?golferID=2902&amp;weekNum=8&amp;aID=26" xr:uid="{4512DD54-BA1D-4D47-8E72-002093E97C1E}"/>
    <hyperlink ref="J168" r:id="rId2649" display="https://secure.gcmtotalsolutions.com/league/reports/standingsDetails.aspx?golferID=2902&amp;weekNum=9&amp;aID=26" xr:uid="{D4B22B45-9378-4730-9DB9-D47C505FB2E9}"/>
    <hyperlink ref="K168" r:id="rId2650" display="https://secure.gcmtotalsolutions.com/league/reports/standingsDetails.aspx?golferID=2902&amp;weekNum=10&amp;aID=26" xr:uid="{2A8E524A-0B74-4930-9272-9353949F9EAF}"/>
    <hyperlink ref="L168" r:id="rId2651" display="https://secure.gcmtotalsolutions.com/league/reports/standingsDetails.aspx?golferID=2902&amp;weekNum=11&amp;aID=26" xr:uid="{1C02D38A-655B-4FEE-AD4D-26B54A04ECA6}"/>
    <hyperlink ref="M168" r:id="rId2652" display="https://secure.gcmtotalsolutions.com/league/reports/standingsDetails.aspx?golferID=2902&amp;weekNum=12&amp;aID=26" xr:uid="{99FB4856-3857-4773-84F5-D4A02AD76875}"/>
    <hyperlink ref="N168" r:id="rId2653" display="https://secure.gcmtotalsolutions.com/league/reports/standingsDetails.aspx?golferID=2902&amp;weekNum=13&amp;aID=26" xr:uid="{DF5D1D72-6269-4344-8519-F5391DFB298C}"/>
    <hyperlink ref="O168" r:id="rId2654" display="https://secure.gcmtotalsolutions.com/league/reports/standingsDetails.aspx?golferID=2902&amp;weekNum=14&amp;aID=26" xr:uid="{47C25A19-E9E1-4F52-BDAF-674C4E868B0B}"/>
    <hyperlink ref="P168" r:id="rId2655" display="https://secure.gcmtotalsolutions.com/league/reports/standingsDetails.aspx?golferID=2902&amp;weekNum=15&amp;aID=26" xr:uid="{F261791C-3CE7-48E5-ABC8-DE02AEF66183}"/>
    <hyperlink ref="Q168" r:id="rId2656" display="https://secure.gcmtotalsolutions.com/league/reports/standingsDetails.aspx?golferID=2902&amp;weekNum=16&amp;aID=26" xr:uid="{F1A9D39E-8868-41AB-9A73-A9F4F7383974}"/>
    <hyperlink ref="B169" r:id="rId2657" display="https://secure.gcmtotalsolutions.com/league/reports/standingsDetails.aspx?golferID=2903&amp;weekNum=1&amp;aID=26" xr:uid="{7B316C81-FDCC-482C-994E-B21D3122A48F}"/>
    <hyperlink ref="C169" r:id="rId2658" display="https://secure.gcmtotalsolutions.com/league/reports/standingsDetails.aspx?golferID=2903&amp;weekNum=2&amp;aID=26" xr:uid="{179D1AD1-1681-4D79-9582-9543126B6399}"/>
    <hyperlink ref="D169" r:id="rId2659" display="https://secure.gcmtotalsolutions.com/league/reports/standingsDetails.aspx?golferID=2903&amp;weekNum=3&amp;aID=26" xr:uid="{7EBC0BE0-ED6A-4727-B102-BC01F87DA26E}"/>
    <hyperlink ref="E169" r:id="rId2660" display="https://secure.gcmtotalsolutions.com/league/reports/standingsDetails.aspx?golferID=2903&amp;weekNum=4&amp;aID=26" xr:uid="{323F5768-90E3-4AEC-A61E-A1BA3D656EC2}"/>
    <hyperlink ref="F169" r:id="rId2661" display="https://secure.gcmtotalsolutions.com/league/reports/standingsDetails.aspx?golferID=2903&amp;weekNum=5&amp;aID=26" xr:uid="{F4D5496A-7E35-4417-95B3-BF6F566B0E2E}"/>
    <hyperlink ref="G169" r:id="rId2662" display="https://secure.gcmtotalsolutions.com/league/reports/standingsDetails.aspx?golferID=2903&amp;weekNum=6&amp;aID=26" xr:uid="{C6C205E5-2E99-42E1-9979-9963DB680ACE}"/>
    <hyperlink ref="H169" r:id="rId2663" display="https://secure.gcmtotalsolutions.com/league/reports/standingsDetails.aspx?golferID=2903&amp;weekNum=7&amp;aID=26" xr:uid="{160CD4EF-71AC-4023-BE60-07DA1B073105}"/>
    <hyperlink ref="I169" r:id="rId2664" display="https://secure.gcmtotalsolutions.com/league/reports/standingsDetails.aspx?golferID=2903&amp;weekNum=8&amp;aID=26" xr:uid="{02A2CB2A-A48B-41C2-B44B-A05C7ADA390F}"/>
    <hyperlink ref="J169" r:id="rId2665" display="https://secure.gcmtotalsolutions.com/league/reports/standingsDetails.aspx?golferID=2903&amp;weekNum=9&amp;aID=26" xr:uid="{6135B507-4ED6-445B-93B0-FAC7FC523205}"/>
    <hyperlink ref="K169" r:id="rId2666" display="https://secure.gcmtotalsolutions.com/league/reports/standingsDetails.aspx?golferID=2903&amp;weekNum=10&amp;aID=26" xr:uid="{2C35D629-EC4A-428A-975D-3C2CDF273C51}"/>
    <hyperlink ref="L169" r:id="rId2667" display="https://secure.gcmtotalsolutions.com/league/reports/standingsDetails.aspx?golferID=2903&amp;weekNum=11&amp;aID=26" xr:uid="{BB9B590C-BED9-4F11-9EAD-72ED158382E2}"/>
    <hyperlink ref="M169" r:id="rId2668" display="https://secure.gcmtotalsolutions.com/league/reports/standingsDetails.aspx?golferID=2903&amp;weekNum=12&amp;aID=26" xr:uid="{137C29ED-3EDB-4FBF-ADE9-6E480832F6EA}"/>
    <hyperlink ref="N169" r:id="rId2669" display="https://secure.gcmtotalsolutions.com/league/reports/standingsDetails.aspx?golferID=2903&amp;weekNum=13&amp;aID=26" xr:uid="{B17B50F1-F861-4E5E-8156-2EB458AFACA0}"/>
    <hyperlink ref="O169" r:id="rId2670" display="https://secure.gcmtotalsolutions.com/league/reports/standingsDetails.aspx?golferID=2903&amp;weekNum=14&amp;aID=26" xr:uid="{0C236FFA-7C97-4EFD-B549-D924BD9CBBAD}"/>
    <hyperlink ref="P169" r:id="rId2671" display="https://secure.gcmtotalsolutions.com/league/reports/standingsDetails.aspx?golferID=2903&amp;weekNum=15&amp;aID=26" xr:uid="{8D71185C-549B-4F53-9B57-EBE5E269444B}"/>
    <hyperlink ref="Q169" r:id="rId2672" display="https://secure.gcmtotalsolutions.com/league/reports/standingsDetails.aspx?golferID=2903&amp;weekNum=16&amp;aID=26" xr:uid="{59983D57-7B8F-48A1-9A61-C6D8EA85A71B}"/>
    <hyperlink ref="B170" r:id="rId2673" display="https://secure.gcmtotalsolutions.com/league/reports/standingsDetails.aspx?golferID=2904&amp;weekNum=1&amp;aID=26" xr:uid="{C85BD290-9CE5-45C2-B7A6-5A1D9FA51258}"/>
    <hyperlink ref="C170" r:id="rId2674" display="https://secure.gcmtotalsolutions.com/league/reports/standingsDetails.aspx?golferID=2904&amp;weekNum=2&amp;aID=26" xr:uid="{F40A2C8A-FA23-4E2B-B40E-0C6D2973BC08}"/>
    <hyperlink ref="D170" r:id="rId2675" display="https://secure.gcmtotalsolutions.com/league/reports/standingsDetails.aspx?golferID=2904&amp;weekNum=3&amp;aID=26" xr:uid="{780CD2D0-2D66-4A33-BCDD-6A57D80E8054}"/>
    <hyperlink ref="E170" r:id="rId2676" display="https://secure.gcmtotalsolutions.com/league/reports/standingsDetails.aspx?golferID=2904&amp;weekNum=4&amp;aID=26" xr:uid="{2497C4C0-209A-4972-ADD0-1DF4CA35AABF}"/>
    <hyperlink ref="F170" r:id="rId2677" display="https://secure.gcmtotalsolutions.com/league/reports/standingsDetails.aspx?golferID=2904&amp;weekNum=5&amp;aID=26" xr:uid="{9EC56452-1924-4CC8-8054-9663011554FA}"/>
    <hyperlink ref="G170" r:id="rId2678" display="https://secure.gcmtotalsolutions.com/league/reports/standingsDetails.aspx?golferID=2904&amp;weekNum=6&amp;aID=26" xr:uid="{5A47D681-B28F-4814-82FD-452D61EDDDC0}"/>
    <hyperlink ref="H170" r:id="rId2679" display="https://secure.gcmtotalsolutions.com/league/reports/standingsDetails.aspx?golferID=2904&amp;weekNum=7&amp;aID=26" xr:uid="{CBF66BD8-4BED-42DB-9409-E1BF80D030C8}"/>
    <hyperlink ref="I170" r:id="rId2680" display="https://secure.gcmtotalsolutions.com/league/reports/standingsDetails.aspx?golferID=2904&amp;weekNum=8&amp;aID=26" xr:uid="{DBC151DC-6DFF-47BB-B355-87BB0CF23238}"/>
    <hyperlink ref="J170" r:id="rId2681" display="https://secure.gcmtotalsolutions.com/league/reports/standingsDetails.aspx?golferID=2904&amp;weekNum=9&amp;aID=26" xr:uid="{BE9E86ED-D09D-4E98-9AE8-D7E624AA7D92}"/>
    <hyperlink ref="K170" r:id="rId2682" display="https://secure.gcmtotalsolutions.com/league/reports/standingsDetails.aspx?golferID=2904&amp;weekNum=10&amp;aID=26" xr:uid="{311B2445-2804-4E0F-9D1A-B40EDA195C8D}"/>
    <hyperlink ref="L170" r:id="rId2683" display="https://secure.gcmtotalsolutions.com/league/reports/standingsDetails.aspx?golferID=2904&amp;weekNum=11&amp;aID=26" xr:uid="{2387FD65-6319-47BD-908B-69CC908C91D1}"/>
    <hyperlink ref="M170" r:id="rId2684" display="https://secure.gcmtotalsolutions.com/league/reports/standingsDetails.aspx?golferID=2904&amp;weekNum=12&amp;aID=26" xr:uid="{839597DB-93F9-4FB6-A539-C1692F2E1F90}"/>
    <hyperlink ref="N170" r:id="rId2685" display="https://secure.gcmtotalsolutions.com/league/reports/standingsDetails.aspx?golferID=2904&amp;weekNum=13&amp;aID=26" xr:uid="{AC5FEC47-28E6-4F16-BFB2-6F75496CAA99}"/>
    <hyperlink ref="O170" r:id="rId2686" display="https://secure.gcmtotalsolutions.com/league/reports/standingsDetails.aspx?golferID=2904&amp;weekNum=14&amp;aID=26" xr:uid="{1AD30EAD-C73B-4EC4-92D2-C09486E46330}"/>
    <hyperlink ref="P170" r:id="rId2687" display="https://secure.gcmtotalsolutions.com/league/reports/standingsDetails.aspx?golferID=2904&amp;weekNum=15&amp;aID=26" xr:uid="{FCD767A8-1797-4E23-A1AD-EB0D6651B897}"/>
    <hyperlink ref="Q170" r:id="rId2688" display="https://secure.gcmtotalsolutions.com/league/reports/standingsDetails.aspx?golferID=2904&amp;weekNum=16&amp;aID=26" xr:uid="{8250EBA0-E517-4647-A905-36D508C313DE}"/>
    <hyperlink ref="B171" r:id="rId2689" display="https://secure.gcmtotalsolutions.com/league/reports/standingsDetails.aspx?golferID=2905&amp;weekNum=1&amp;aID=26" xr:uid="{4B2FC7EB-C4C2-4586-82E6-2D505312D256}"/>
    <hyperlink ref="C171" r:id="rId2690" display="https://secure.gcmtotalsolutions.com/league/reports/standingsDetails.aspx?golferID=2905&amp;weekNum=2&amp;aID=26" xr:uid="{ADD4F272-1598-4067-8898-9F68E2020061}"/>
    <hyperlink ref="D171" r:id="rId2691" display="https://secure.gcmtotalsolutions.com/league/reports/standingsDetails.aspx?golferID=2905&amp;weekNum=3&amp;aID=26" xr:uid="{71A0A882-1702-42C2-A9E5-A3A3C598D5EC}"/>
    <hyperlink ref="E171" r:id="rId2692" display="https://secure.gcmtotalsolutions.com/league/reports/standingsDetails.aspx?golferID=2905&amp;weekNum=4&amp;aID=26" xr:uid="{FD708A2F-D9F9-4B8B-A300-2B87BD7A7475}"/>
    <hyperlink ref="F171" r:id="rId2693" display="https://secure.gcmtotalsolutions.com/league/reports/standingsDetails.aspx?golferID=2905&amp;weekNum=5&amp;aID=26" xr:uid="{F61AD7FD-5C2E-43D7-8E7E-10E1CEFBD5AB}"/>
    <hyperlink ref="G171" r:id="rId2694" display="https://secure.gcmtotalsolutions.com/league/reports/standingsDetails.aspx?golferID=2905&amp;weekNum=6&amp;aID=26" xr:uid="{928F4576-EF4A-4FF2-B69A-FA10F55ECCC1}"/>
    <hyperlink ref="H171" r:id="rId2695" display="https://secure.gcmtotalsolutions.com/league/reports/standingsDetails.aspx?golferID=2905&amp;weekNum=7&amp;aID=26" xr:uid="{4282DE45-2867-4773-8B52-D4038B371F5D}"/>
    <hyperlink ref="I171" r:id="rId2696" display="https://secure.gcmtotalsolutions.com/league/reports/standingsDetails.aspx?golferID=2905&amp;weekNum=8&amp;aID=26" xr:uid="{D440B4C0-EE16-4B99-A76F-0799779109CF}"/>
    <hyperlink ref="J171" r:id="rId2697" display="https://secure.gcmtotalsolutions.com/league/reports/standingsDetails.aspx?golferID=2905&amp;weekNum=9&amp;aID=26" xr:uid="{9EFA2101-7023-4699-934F-B4F6FD754CD8}"/>
    <hyperlink ref="K171" r:id="rId2698" display="https://secure.gcmtotalsolutions.com/league/reports/standingsDetails.aspx?golferID=2905&amp;weekNum=10&amp;aID=26" xr:uid="{29BF3611-D54C-442E-879A-550905E14E2C}"/>
    <hyperlink ref="L171" r:id="rId2699" display="https://secure.gcmtotalsolutions.com/league/reports/standingsDetails.aspx?golferID=2905&amp;weekNum=11&amp;aID=26" xr:uid="{96E27AE2-39B1-4244-B9C1-9A9BDD454585}"/>
    <hyperlink ref="M171" r:id="rId2700" display="https://secure.gcmtotalsolutions.com/league/reports/standingsDetails.aspx?golferID=2905&amp;weekNum=12&amp;aID=26" xr:uid="{D15A2417-68FD-4ECE-A1E6-38DE40EF6DE9}"/>
    <hyperlink ref="N171" r:id="rId2701" display="https://secure.gcmtotalsolutions.com/league/reports/standingsDetails.aspx?golferID=2905&amp;weekNum=13&amp;aID=26" xr:uid="{0BD6F541-D6D1-4762-B223-8242149B51FB}"/>
    <hyperlink ref="O171" r:id="rId2702" display="https://secure.gcmtotalsolutions.com/league/reports/standingsDetails.aspx?golferID=2905&amp;weekNum=14&amp;aID=26" xr:uid="{2650162F-4162-4B5E-B0CE-BF0C32856C42}"/>
    <hyperlink ref="P171" r:id="rId2703" display="https://secure.gcmtotalsolutions.com/league/reports/standingsDetails.aspx?golferID=2905&amp;weekNum=15&amp;aID=26" xr:uid="{B8524B29-2375-4BDD-88B6-98F32D8512AC}"/>
    <hyperlink ref="Q171" r:id="rId2704" display="https://secure.gcmtotalsolutions.com/league/reports/standingsDetails.aspx?golferID=2905&amp;weekNum=16&amp;aID=26" xr:uid="{FDBF7A05-BE2E-4C1D-9215-F26E0837A8C0}"/>
    <hyperlink ref="B172" r:id="rId2705" display="https://secure.gcmtotalsolutions.com/league/reports/standingsDetails.aspx?golferID=2906&amp;weekNum=1&amp;aID=26" xr:uid="{2D73EEEE-BF26-4C4F-BBBC-0DC7B95094E4}"/>
    <hyperlink ref="C172" r:id="rId2706" display="https://secure.gcmtotalsolutions.com/league/reports/standingsDetails.aspx?golferID=2906&amp;weekNum=2&amp;aID=26" xr:uid="{B7C7F55C-2724-4AA7-8FD7-6C77D9B3AF0F}"/>
    <hyperlink ref="D172" r:id="rId2707" display="https://secure.gcmtotalsolutions.com/league/reports/standingsDetails.aspx?golferID=2906&amp;weekNum=3&amp;aID=26" xr:uid="{752FE5FC-86B2-4083-A6F9-0BA02511F963}"/>
    <hyperlink ref="E172" r:id="rId2708" display="https://secure.gcmtotalsolutions.com/league/reports/standingsDetails.aspx?golferID=2906&amp;weekNum=4&amp;aID=26" xr:uid="{EDC333F3-2A08-48A0-B50A-CFEE7826D37C}"/>
    <hyperlink ref="F172" r:id="rId2709" display="https://secure.gcmtotalsolutions.com/league/reports/standingsDetails.aspx?golferID=2906&amp;weekNum=5&amp;aID=26" xr:uid="{B1868F0E-7FE2-4E32-B190-B2E5998F992E}"/>
    <hyperlink ref="G172" r:id="rId2710" display="https://secure.gcmtotalsolutions.com/league/reports/standingsDetails.aspx?golferID=2906&amp;weekNum=6&amp;aID=26" xr:uid="{F5FB8748-16E8-4141-B64D-B5BD9421AF85}"/>
    <hyperlink ref="H172" r:id="rId2711" display="https://secure.gcmtotalsolutions.com/league/reports/standingsDetails.aspx?golferID=2906&amp;weekNum=7&amp;aID=26" xr:uid="{59CF9E6C-6C29-4B55-AE24-8601A36BB7E6}"/>
    <hyperlink ref="I172" r:id="rId2712" display="https://secure.gcmtotalsolutions.com/league/reports/standingsDetails.aspx?golferID=2906&amp;weekNum=8&amp;aID=26" xr:uid="{19069830-2DD7-45AC-87CA-27F9999FC545}"/>
    <hyperlink ref="J172" r:id="rId2713" display="https://secure.gcmtotalsolutions.com/league/reports/standingsDetails.aspx?golferID=2906&amp;weekNum=9&amp;aID=26" xr:uid="{66F06D75-5E7F-49EC-A6F2-6408E19F3063}"/>
    <hyperlink ref="K172" r:id="rId2714" display="https://secure.gcmtotalsolutions.com/league/reports/standingsDetails.aspx?golferID=2906&amp;weekNum=10&amp;aID=26" xr:uid="{6DE44ACB-7468-4871-BAEF-85D10C8B2E02}"/>
    <hyperlink ref="L172" r:id="rId2715" display="https://secure.gcmtotalsolutions.com/league/reports/standingsDetails.aspx?golferID=2906&amp;weekNum=11&amp;aID=26" xr:uid="{B46297A7-5CC3-49AA-94A6-0AC23ABCB9CE}"/>
    <hyperlink ref="M172" r:id="rId2716" display="https://secure.gcmtotalsolutions.com/league/reports/standingsDetails.aspx?golferID=2906&amp;weekNum=12&amp;aID=26" xr:uid="{21F21805-D2FB-4E44-A153-BA9827526BB9}"/>
    <hyperlink ref="N172" r:id="rId2717" display="https://secure.gcmtotalsolutions.com/league/reports/standingsDetails.aspx?golferID=2906&amp;weekNum=13&amp;aID=26" xr:uid="{A35EACDC-EECF-490D-A14B-68EE35B53F4B}"/>
    <hyperlink ref="O172" r:id="rId2718" display="https://secure.gcmtotalsolutions.com/league/reports/standingsDetails.aspx?golferID=2906&amp;weekNum=14&amp;aID=26" xr:uid="{8D9E1FCD-D3A2-42EF-9705-88FF53153668}"/>
    <hyperlink ref="P172" r:id="rId2719" display="https://secure.gcmtotalsolutions.com/league/reports/standingsDetails.aspx?golferID=2906&amp;weekNum=15&amp;aID=26" xr:uid="{58945F7E-110B-467D-9E0A-96ABF7A8022B}"/>
    <hyperlink ref="Q172" r:id="rId2720" display="https://secure.gcmtotalsolutions.com/league/reports/standingsDetails.aspx?golferID=2906&amp;weekNum=16&amp;aID=26" xr:uid="{42BACD25-5BE3-4514-953F-2B9AD2F4C6EF}"/>
    <hyperlink ref="B173" r:id="rId2721" display="https://secure.gcmtotalsolutions.com/league/reports/standingsDetails.aspx?golferID=2907&amp;weekNum=1&amp;aID=26" xr:uid="{5DF71331-3074-4DFF-82E9-A1420B9D7F4D}"/>
    <hyperlink ref="C173" r:id="rId2722" display="https://secure.gcmtotalsolutions.com/league/reports/standingsDetails.aspx?golferID=2907&amp;weekNum=2&amp;aID=26" xr:uid="{7E11EA13-4152-4EAE-8703-65F6B012319B}"/>
    <hyperlink ref="D173" r:id="rId2723" display="https://secure.gcmtotalsolutions.com/league/reports/standingsDetails.aspx?golferID=2907&amp;weekNum=3&amp;aID=26" xr:uid="{F6634241-D3E9-42BC-BAC4-55EEE6FEB32B}"/>
    <hyperlink ref="E173" r:id="rId2724" display="https://secure.gcmtotalsolutions.com/league/reports/standingsDetails.aspx?golferID=2907&amp;weekNum=4&amp;aID=26" xr:uid="{2FCA05E1-8715-40B0-A879-06BE518A9D4F}"/>
    <hyperlink ref="F173" r:id="rId2725" display="https://secure.gcmtotalsolutions.com/league/reports/standingsDetails.aspx?golferID=2907&amp;weekNum=5&amp;aID=26" xr:uid="{B9934DF0-9A11-4549-9EE7-D9A1C5CB6C23}"/>
    <hyperlink ref="G173" r:id="rId2726" display="https://secure.gcmtotalsolutions.com/league/reports/standingsDetails.aspx?golferID=2907&amp;weekNum=6&amp;aID=26" xr:uid="{BE0555DC-B4AB-4489-A754-03179EEE8CB1}"/>
    <hyperlink ref="H173" r:id="rId2727" display="https://secure.gcmtotalsolutions.com/league/reports/standingsDetails.aspx?golferID=2907&amp;weekNum=7&amp;aID=26" xr:uid="{909F2E54-9032-44A1-BDA9-74BF6A827F0B}"/>
    <hyperlink ref="I173" r:id="rId2728" display="https://secure.gcmtotalsolutions.com/league/reports/standingsDetails.aspx?golferID=2907&amp;weekNum=8&amp;aID=26" xr:uid="{4BA7BF5C-334B-4B3E-86B7-02BF9645D8AF}"/>
    <hyperlink ref="J173" r:id="rId2729" display="https://secure.gcmtotalsolutions.com/league/reports/standingsDetails.aspx?golferID=2907&amp;weekNum=9&amp;aID=26" xr:uid="{338E69BE-D357-4F25-8B6D-9AB9F2DDE833}"/>
    <hyperlink ref="K173" r:id="rId2730" display="https://secure.gcmtotalsolutions.com/league/reports/standingsDetails.aspx?golferID=2907&amp;weekNum=10&amp;aID=26" xr:uid="{F216ED73-F806-4DCE-A04F-83435EE6E55B}"/>
    <hyperlink ref="L173" r:id="rId2731" display="https://secure.gcmtotalsolutions.com/league/reports/standingsDetails.aspx?golferID=2907&amp;weekNum=11&amp;aID=26" xr:uid="{EBFA7E87-7A24-4AE6-AF31-55DB54E9F592}"/>
    <hyperlink ref="M173" r:id="rId2732" display="https://secure.gcmtotalsolutions.com/league/reports/standingsDetails.aspx?golferID=2907&amp;weekNum=12&amp;aID=26" xr:uid="{26F75EBB-1954-414A-9EBE-82C1BC56ADF7}"/>
    <hyperlink ref="N173" r:id="rId2733" display="https://secure.gcmtotalsolutions.com/league/reports/standingsDetails.aspx?golferID=2907&amp;weekNum=13&amp;aID=26" xr:uid="{4B317F04-27FC-4C00-B38A-527FD4ABA3F7}"/>
    <hyperlink ref="O173" r:id="rId2734" display="https://secure.gcmtotalsolutions.com/league/reports/standingsDetails.aspx?golferID=2907&amp;weekNum=14&amp;aID=26" xr:uid="{F4B6A5D8-1930-43A4-AA3F-487093648CF3}"/>
    <hyperlink ref="P173" r:id="rId2735" display="https://secure.gcmtotalsolutions.com/league/reports/standingsDetails.aspx?golferID=2907&amp;weekNum=15&amp;aID=26" xr:uid="{11BE3984-1EC6-43EF-A8FC-FB65C468B5B2}"/>
    <hyperlink ref="Q173" r:id="rId2736" display="https://secure.gcmtotalsolutions.com/league/reports/standingsDetails.aspx?golferID=2907&amp;weekNum=16&amp;aID=26" xr:uid="{F1E727AE-43B3-45D1-80FC-3627D2FE2E90}"/>
    <hyperlink ref="B174" r:id="rId2737" display="https://secure.gcmtotalsolutions.com/league/reports/standingsDetails.aspx?golferID=2908&amp;weekNum=1&amp;aID=26" xr:uid="{82A6C214-5E6C-44B8-9331-95E19F9E5848}"/>
    <hyperlink ref="C174" r:id="rId2738" display="https://secure.gcmtotalsolutions.com/league/reports/standingsDetails.aspx?golferID=2908&amp;weekNum=2&amp;aID=26" xr:uid="{FFA91403-BA74-406B-BEB5-4F6C09E693E4}"/>
    <hyperlink ref="D174" r:id="rId2739" display="https://secure.gcmtotalsolutions.com/league/reports/standingsDetails.aspx?golferID=2908&amp;weekNum=3&amp;aID=26" xr:uid="{87BCD353-29D7-48D1-8524-772A207C870D}"/>
    <hyperlink ref="E174" r:id="rId2740" display="https://secure.gcmtotalsolutions.com/league/reports/standingsDetails.aspx?golferID=2908&amp;weekNum=4&amp;aID=26" xr:uid="{5556CE7F-8C79-42CC-BD72-F41DEBA263A8}"/>
    <hyperlink ref="F174" r:id="rId2741" display="https://secure.gcmtotalsolutions.com/league/reports/standingsDetails.aspx?golferID=2908&amp;weekNum=5&amp;aID=26" xr:uid="{C341D772-AEA1-482B-87B9-669F6A0C479D}"/>
    <hyperlink ref="G174" r:id="rId2742" display="https://secure.gcmtotalsolutions.com/league/reports/standingsDetails.aspx?golferID=2908&amp;weekNum=6&amp;aID=26" xr:uid="{B560EA6E-1C44-4962-B12F-698249480D78}"/>
    <hyperlink ref="H174" r:id="rId2743" display="https://secure.gcmtotalsolutions.com/league/reports/standingsDetails.aspx?golferID=2908&amp;weekNum=7&amp;aID=26" xr:uid="{E8E94587-B619-473D-8918-090C07415D3B}"/>
    <hyperlink ref="I174" r:id="rId2744" display="https://secure.gcmtotalsolutions.com/league/reports/standingsDetails.aspx?golferID=2908&amp;weekNum=8&amp;aID=26" xr:uid="{50108D99-9716-4577-AAE6-D79D9EA051EB}"/>
    <hyperlink ref="J174" r:id="rId2745" display="https://secure.gcmtotalsolutions.com/league/reports/standingsDetails.aspx?golferID=2908&amp;weekNum=9&amp;aID=26" xr:uid="{D87EC331-3FC9-4C53-BC71-5FF02CF13D50}"/>
    <hyperlink ref="K174" r:id="rId2746" display="https://secure.gcmtotalsolutions.com/league/reports/standingsDetails.aspx?golferID=2908&amp;weekNum=10&amp;aID=26" xr:uid="{97E1AEB9-5420-4992-B3C4-E115B31A9E9B}"/>
    <hyperlink ref="L174" r:id="rId2747" display="https://secure.gcmtotalsolutions.com/league/reports/standingsDetails.aspx?golferID=2908&amp;weekNum=11&amp;aID=26" xr:uid="{903018A0-50F9-4CBE-AEB2-4F184B904562}"/>
    <hyperlink ref="M174" r:id="rId2748" display="https://secure.gcmtotalsolutions.com/league/reports/standingsDetails.aspx?golferID=2908&amp;weekNum=12&amp;aID=26" xr:uid="{BA7E071A-0FE2-41D7-8945-60FD130A55B8}"/>
    <hyperlink ref="N174" r:id="rId2749" display="https://secure.gcmtotalsolutions.com/league/reports/standingsDetails.aspx?golferID=2908&amp;weekNum=13&amp;aID=26" xr:uid="{FDF3463A-E6D5-42EB-9F97-090156E8B954}"/>
    <hyperlink ref="O174" r:id="rId2750" display="https://secure.gcmtotalsolutions.com/league/reports/standingsDetails.aspx?golferID=2908&amp;weekNum=14&amp;aID=26" xr:uid="{DEFD9F17-1771-4DBE-A63B-68E8F776BEEA}"/>
    <hyperlink ref="P174" r:id="rId2751" display="https://secure.gcmtotalsolutions.com/league/reports/standingsDetails.aspx?golferID=2908&amp;weekNum=15&amp;aID=26" xr:uid="{F2F7BC17-01A3-420D-BF01-64DD20C924B3}"/>
    <hyperlink ref="Q174" r:id="rId2752" display="https://secure.gcmtotalsolutions.com/league/reports/standingsDetails.aspx?golferID=2908&amp;weekNum=16&amp;aID=26" xr:uid="{9C5C4506-26BD-40AB-8AD0-FC967E43A579}"/>
    <hyperlink ref="B175" r:id="rId2753" display="https://secure.gcmtotalsolutions.com/league/reports/standingsDetails.aspx?golferID=2909&amp;weekNum=1&amp;aID=26" xr:uid="{CE7A917C-1F81-4C47-B5B8-B128334FD919}"/>
    <hyperlink ref="C175" r:id="rId2754" display="https://secure.gcmtotalsolutions.com/league/reports/standingsDetails.aspx?golferID=2909&amp;weekNum=2&amp;aID=26" xr:uid="{87BCEBF8-C6F8-4603-8E8C-A486E88D014B}"/>
    <hyperlink ref="D175" r:id="rId2755" display="https://secure.gcmtotalsolutions.com/league/reports/standingsDetails.aspx?golferID=2909&amp;weekNum=3&amp;aID=26" xr:uid="{D8705049-A4A4-42E2-A8B3-8351614C8AF0}"/>
    <hyperlink ref="E175" r:id="rId2756" display="https://secure.gcmtotalsolutions.com/league/reports/standingsDetails.aspx?golferID=2909&amp;weekNum=4&amp;aID=26" xr:uid="{70FCB4BC-800C-4F2E-A05B-B161B2D82C9B}"/>
    <hyperlink ref="F175" r:id="rId2757" display="https://secure.gcmtotalsolutions.com/league/reports/standingsDetails.aspx?golferID=2909&amp;weekNum=5&amp;aID=26" xr:uid="{1253392A-CCAB-46A7-A8B9-1683F080E7C0}"/>
    <hyperlink ref="G175" r:id="rId2758" display="https://secure.gcmtotalsolutions.com/league/reports/standingsDetails.aspx?golferID=2909&amp;weekNum=6&amp;aID=26" xr:uid="{55904D7C-12AE-4914-AFFC-C0BF4A8283EC}"/>
    <hyperlink ref="H175" r:id="rId2759" display="https://secure.gcmtotalsolutions.com/league/reports/standingsDetails.aspx?golferID=2909&amp;weekNum=7&amp;aID=26" xr:uid="{A592DC10-009A-4D9B-8BF9-9ACA1494E0E8}"/>
    <hyperlink ref="I175" r:id="rId2760" display="https://secure.gcmtotalsolutions.com/league/reports/standingsDetails.aspx?golferID=2909&amp;weekNum=8&amp;aID=26" xr:uid="{3D4E5399-D4D9-4061-AA00-14F4B9619438}"/>
    <hyperlink ref="J175" r:id="rId2761" display="https://secure.gcmtotalsolutions.com/league/reports/standingsDetails.aspx?golferID=2909&amp;weekNum=9&amp;aID=26" xr:uid="{2E9BD5BF-D320-44B1-8847-E8C06FB29E75}"/>
    <hyperlink ref="K175" r:id="rId2762" display="https://secure.gcmtotalsolutions.com/league/reports/standingsDetails.aspx?golferID=2909&amp;weekNum=10&amp;aID=26" xr:uid="{B8C99575-8CBF-4A16-8C8B-6BFBA80C5BB7}"/>
    <hyperlink ref="L175" r:id="rId2763" display="https://secure.gcmtotalsolutions.com/league/reports/standingsDetails.aspx?golferID=2909&amp;weekNum=11&amp;aID=26" xr:uid="{B7734F52-0524-4399-B1DB-6A7EAECD6D92}"/>
    <hyperlink ref="M175" r:id="rId2764" display="https://secure.gcmtotalsolutions.com/league/reports/standingsDetails.aspx?golferID=2909&amp;weekNum=12&amp;aID=26" xr:uid="{CE500D2F-51DF-4C9F-8B00-BDBA958BFC44}"/>
    <hyperlink ref="N175" r:id="rId2765" display="https://secure.gcmtotalsolutions.com/league/reports/standingsDetails.aspx?golferID=2909&amp;weekNum=13&amp;aID=26" xr:uid="{7359C7A9-4CA2-44BB-8CEB-07B5AC2CE2DC}"/>
    <hyperlink ref="O175" r:id="rId2766" display="https://secure.gcmtotalsolutions.com/league/reports/standingsDetails.aspx?golferID=2909&amp;weekNum=14&amp;aID=26" xr:uid="{ED30656B-26F0-4735-9622-F491C09BAB98}"/>
    <hyperlink ref="P175" r:id="rId2767" display="https://secure.gcmtotalsolutions.com/league/reports/standingsDetails.aspx?golferID=2909&amp;weekNum=15&amp;aID=26" xr:uid="{1117D3F3-4F56-4506-BB8E-F63779BDEF7C}"/>
    <hyperlink ref="Q175" r:id="rId2768" display="https://secure.gcmtotalsolutions.com/league/reports/standingsDetails.aspx?golferID=2909&amp;weekNum=16&amp;aID=26" xr:uid="{F8FC799D-77D8-4DE9-9933-828F945BF181}"/>
    <hyperlink ref="B176" r:id="rId2769" display="https://secure.gcmtotalsolutions.com/league/reports/standingsDetails.aspx?golferID=2910&amp;weekNum=1&amp;aID=26" xr:uid="{0FC389D4-58E2-4C34-99D9-53E2607F02E9}"/>
    <hyperlink ref="C176" r:id="rId2770" display="https://secure.gcmtotalsolutions.com/league/reports/standingsDetails.aspx?golferID=2910&amp;weekNum=2&amp;aID=26" xr:uid="{D166ADB5-38E9-4B2C-ADA4-75DB6D485155}"/>
    <hyperlink ref="D176" r:id="rId2771" display="https://secure.gcmtotalsolutions.com/league/reports/standingsDetails.aspx?golferID=2910&amp;weekNum=3&amp;aID=26" xr:uid="{E8B2DB90-BAB4-4EC7-BE96-2CD61038D5EE}"/>
    <hyperlink ref="E176" r:id="rId2772" display="https://secure.gcmtotalsolutions.com/league/reports/standingsDetails.aspx?golferID=2910&amp;weekNum=4&amp;aID=26" xr:uid="{29D469A8-6A49-465D-83B9-2C6052526442}"/>
    <hyperlink ref="F176" r:id="rId2773" display="https://secure.gcmtotalsolutions.com/league/reports/standingsDetails.aspx?golferID=2910&amp;weekNum=5&amp;aID=26" xr:uid="{491251C5-2F7A-49E3-AFDC-328C013DAFC7}"/>
    <hyperlink ref="G176" r:id="rId2774" display="https://secure.gcmtotalsolutions.com/league/reports/standingsDetails.aspx?golferID=2910&amp;weekNum=6&amp;aID=26" xr:uid="{B20C2CCE-4393-4808-92D5-E5F2D6228022}"/>
    <hyperlink ref="H176" r:id="rId2775" display="https://secure.gcmtotalsolutions.com/league/reports/standingsDetails.aspx?golferID=2910&amp;weekNum=7&amp;aID=26" xr:uid="{BEAB90F4-DB6A-44B4-8C39-8811B53BE643}"/>
    <hyperlink ref="I176" r:id="rId2776" display="https://secure.gcmtotalsolutions.com/league/reports/standingsDetails.aspx?golferID=2910&amp;weekNum=8&amp;aID=26" xr:uid="{CED31457-E4C1-4B0B-B184-569005D7F492}"/>
    <hyperlink ref="J176" r:id="rId2777" display="https://secure.gcmtotalsolutions.com/league/reports/standingsDetails.aspx?golferID=2910&amp;weekNum=9&amp;aID=26" xr:uid="{8883A825-3DE5-448C-9A8F-03E8B5729281}"/>
    <hyperlink ref="K176" r:id="rId2778" display="https://secure.gcmtotalsolutions.com/league/reports/standingsDetails.aspx?golferID=2910&amp;weekNum=10&amp;aID=26" xr:uid="{3431A91F-50BA-4FBC-B1C6-956457ED832A}"/>
    <hyperlink ref="L176" r:id="rId2779" display="https://secure.gcmtotalsolutions.com/league/reports/standingsDetails.aspx?golferID=2910&amp;weekNum=11&amp;aID=26" xr:uid="{99B6CBD6-18DB-4A27-9C3B-91C2948AC6F8}"/>
    <hyperlink ref="M176" r:id="rId2780" display="https://secure.gcmtotalsolutions.com/league/reports/standingsDetails.aspx?golferID=2910&amp;weekNum=12&amp;aID=26" xr:uid="{6C055A73-6DBC-461A-8555-F402B0BF6CEF}"/>
    <hyperlink ref="N176" r:id="rId2781" display="https://secure.gcmtotalsolutions.com/league/reports/standingsDetails.aspx?golferID=2910&amp;weekNum=13&amp;aID=26" xr:uid="{052F5AC1-3727-487B-B573-7BAE25A310E3}"/>
    <hyperlink ref="O176" r:id="rId2782" display="https://secure.gcmtotalsolutions.com/league/reports/standingsDetails.aspx?golferID=2910&amp;weekNum=14&amp;aID=26" xr:uid="{7365D63F-19D9-47C6-B196-5407FF92B4CF}"/>
    <hyperlink ref="P176" r:id="rId2783" display="https://secure.gcmtotalsolutions.com/league/reports/standingsDetails.aspx?golferID=2910&amp;weekNum=15&amp;aID=26" xr:uid="{CD848DDD-5D28-4E16-A8C1-13526616B6D1}"/>
    <hyperlink ref="Q176" r:id="rId2784" display="https://secure.gcmtotalsolutions.com/league/reports/standingsDetails.aspx?golferID=2910&amp;weekNum=16&amp;aID=26" xr:uid="{EC30070F-16CE-4D95-A012-FDB4B044CCC8}"/>
    <hyperlink ref="B177" r:id="rId2785" display="https://secure.gcmtotalsolutions.com/league/reports/standingsDetails.aspx?golferID=2911&amp;weekNum=1&amp;aID=26" xr:uid="{80FDE13E-2F01-4E30-B300-56DF52754818}"/>
    <hyperlink ref="C177" r:id="rId2786" display="https://secure.gcmtotalsolutions.com/league/reports/standingsDetails.aspx?golferID=2911&amp;weekNum=2&amp;aID=26" xr:uid="{2419A898-D88C-4302-8E8B-8B6726706853}"/>
    <hyperlink ref="D177" r:id="rId2787" display="https://secure.gcmtotalsolutions.com/league/reports/standingsDetails.aspx?golferID=2911&amp;weekNum=3&amp;aID=26" xr:uid="{BEF22075-EB92-4FB3-A31C-80374183A7D8}"/>
    <hyperlink ref="E177" r:id="rId2788" display="https://secure.gcmtotalsolutions.com/league/reports/standingsDetails.aspx?golferID=2911&amp;weekNum=4&amp;aID=26" xr:uid="{F3AD736A-5BF2-45BE-9C03-BBEAA9E7AA0D}"/>
    <hyperlink ref="F177" r:id="rId2789" display="https://secure.gcmtotalsolutions.com/league/reports/standingsDetails.aspx?golferID=2911&amp;weekNum=5&amp;aID=26" xr:uid="{1EECC4B5-4D24-45B5-9569-CB6B4E5A7706}"/>
    <hyperlink ref="G177" r:id="rId2790" display="https://secure.gcmtotalsolutions.com/league/reports/standingsDetails.aspx?golferID=2911&amp;weekNum=6&amp;aID=26" xr:uid="{756B0DF3-1A57-43E4-A31E-8B5D756B7D14}"/>
    <hyperlink ref="H177" r:id="rId2791" display="https://secure.gcmtotalsolutions.com/league/reports/standingsDetails.aspx?golferID=2911&amp;weekNum=7&amp;aID=26" xr:uid="{CFA739DD-44A7-4639-B0C6-57ACCA9385D3}"/>
    <hyperlink ref="I177" r:id="rId2792" display="https://secure.gcmtotalsolutions.com/league/reports/standingsDetails.aspx?golferID=2911&amp;weekNum=8&amp;aID=26" xr:uid="{EA370B1D-249F-4D4B-869F-10829A7B8AD0}"/>
    <hyperlink ref="J177" r:id="rId2793" display="https://secure.gcmtotalsolutions.com/league/reports/standingsDetails.aspx?golferID=2911&amp;weekNum=9&amp;aID=26" xr:uid="{8406136C-35E7-4CBD-B9C2-A54F7D9DDA09}"/>
    <hyperlink ref="K177" r:id="rId2794" display="https://secure.gcmtotalsolutions.com/league/reports/standingsDetails.aspx?golferID=2911&amp;weekNum=10&amp;aID=26" xr:uid="{3DC31657-8EF4-45FD-85BA-626A9D0819F5}"/>
    <hyperlink ref="L177" r:id="rId2795" display="https://secure.gcmtotalsolutions.com/league/reports/standingsDetails.aspx?golferID=2911&amp;weekNum=11&amp;aID=26" xr:uid="{A23833B7-CE75-4AFE-B6FE-142447ECAB64}"/>
    <hyperlink ref="M177" r:id="rId2796" display="https://secure.gcmtotalsolutions.com/league/reports/standingsDetails.aspx?golferID=2911&amp;weekNum=12&amp;aID=26" xr:uid="{D73467DE-4671-441E-8D61-7DC679AD7F79}"/>
    <hyperlink ref="N177" r:id="rId2797" display="https://secure.gcmtotalsolutions.com/league/reports/standingsDetails.aspx?golferID=2911&amp;weekNum=13&amp;aID=26" xr:uid="{9C57D2A0-4A04-4A71-8153-FCF024A28893}"/>
    <hyperlink ref="O177" r:id="rId2798" display="https://secure.gcmtotalsolutions.com/league/reports/standingsDetails.aspx?golferID=2911&amp;weekNum=14&amp;aID=26" xr:uid="{A22B8BD6-E9EC-4A40-9F61-A3DD4CA11106}"/>
    <hyperlink ref="P177" r:id="rId2799" display="https://secure.gcmtotalsolutions.com/league/reports/standingsDetails.aspx?golferID=2911&amp;weekNum=15&amp;aID=26" xr:uid="{3367B776-CAB5-4E47-84D8-3468330E3837}"/>
    <hyperlink ref="Q177" r:id="rId2800" display="https://secure.gcmtotalsolutions.com/league/reports/standingsDetails.aspx?golferID=2911&amp;weekNum=16&amp;aID=26" xr:uid="{CAE1EDAE-E23F-499A-81F2-A60C4219A6E7}"/>
  </hyperlinks>
  <pageMargins left="0.7" right="0.7" top="0.75" bottom="0.75" header="0.3" footer="0.3"/>
  <pageSetup orientation="portrait" r:id="rId28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235B-F031-444A-A10D-FF774B056F9F}">
  <dimension ref="A1:X1917"/>
  <sheetViews>
    <sheetView workbookViewId="0">
      <selection activeCell="X2" sqref="X2"/>
    </sheetView>
  </sheetViews>
  <sheetFormatPr defaultRowHeight="15"/>
  <cols>
    <col min="1" max="1" width="9.42578125" style="20" bestFit="1" customWidth="1"/>
    <col min="2" max="2" width="9.7109375" style="20" bestFit="1" customWidth="1"/>
    <col min="3" max="3" width="13.28515625" style="20" bestFit="1" customWidth="1"/>
    <col min="4" max="4" width="13.7109375" style="20" bestFit="1" customWidth="1"/>
    <col min="5" max="5" width="6" style="1" bestFit="1" customWidth="1"/>
    <col min="6" max="6" width="9.140625" style="1"/>
    <col min="7" max="15" width="3.28515625" style="1" customWidth="1"/>
    <col min="16" max="16" width="5.7109375" bestFit="1" customWidth="1"/>
    <col min="17" max="17" width="23.28515625" style="20" bestFit="1" customWidth="1"/>
    <col min="18" max="18" width="6.5703125" bestFit="1" customWidth="1"/>
    <col min="19" max="19" width="6" bestFit="1" customWidth="1"/>
    <col min="20" max="20" width="6.5703125" bestFit="1" customWidth="1"/>
    <col min="21" max="21" width="6" bestFit="1" customWidth="1"/>
    <col min="22" max="22" width="1.28515625" style="64" customWidth="1"/>
  </cols>
  <sheetData>
    <row r="1" spans="1:24" ht="33.75">
      <c r="A1" s="73" t="s">
        <v>294</v>
      </c>
      <c r="B1" s="73" t="s">
        <v>295</v>
      </c>
      <c r="C1" s="73" t="s">
        <v>296</v>
      </c>
      <c r="D1" s="73" t="s">
        <v>297</v>
      </c>
      <c r="E1" s="73" t="s">
        <v>298</v>
      </c>
      <c r="F1" s="73" t="s">
        <v>299</v>
      </c>
      <c r="G1" s="73">
        <v>1</v>
      </c>
      <c r="H1" s="73">
        <v>2</v>
      </c>
      <c r="I1" s="73">
        <v>3</v>
      </c>
      <c r="J1" s="73">
        <v>4</v>
      </c>
      <c r="K1" s="73">
        <v>5</v>
      </c>
      <c r="L1" s="73">
        <v>6</v>
      </c>
      <c r="M1" s="73">
        <v>7</v>
      </c>
      <c r="N1" s="73">
        <v>8</v>
      </c>
      <c r="O1" s="73">
        <v>9</v>
      </c>
      <c r="P1" s="73" t="s">
        <v>300</v>
      </c>
      <c r="Q1" s="73" t="s">
        <v>301</v>
      </c>
      <c r="R1" s="73" t="s">
        <v>302</v>
      </c>
      <c r="S1" s="73" t="s">
        <v>303</v>
      </c>
      <c r="T1" s="73" t="s">
        <v>304</v>
      </c>
      <c r="U1" s="73" t="s">
        <v>305</v>
      </c>
      <c r="V1" s="70"/>
      <c r="W1" s="69" t="s">
        <v>306</v>
      </c>
      <c r="X1" s="69" t="s">
        <v>307</v>
      </c>
    </row>
    <row r="2" spans="1:24" ht="22.5">
      <c r="A2" s="74">
        <v>2739</v>
      </c>
      <c r="B2" s="75">
        <v>43957</v>
      </c>
      <c r="C2" s="74" t="s">
        <v>308</v>
      </c>
      <c r="D2" s="74" t="s">
        <v>309</v>
      </c>
      <c r="E2" s="74">
        <v>9</v>
      </c>
      <c r="F2" s="74">
        <v>13</v>
      </c>
      <c r="G2" s="74">
        <v>9</v>
      </c>
      <c r="H2" s="74">
        <v>7</v>
      </c>
      <c r="I2" s="74">
        <v>3</v>
      </c>
      <c r="J2" s="74">
        <v>5</v>
      </c>
      <c r="K2" s="74">
        <v>5</v>
      </c>
      <c r="L2" s="74">
        <v>7</v>
      </c>
      <c r="M2" s="74">
        <v>9</v>
      </c>
      <c r="N2" s="74">
        <v>3</v>
      </c>
      <c r="O2" s="74">
        <v>7</v>
      </c>
      <c r="P2" s="74" t="s">
        <v>310</v>
      </c>
      <c r="Q2" s="74" t="s">
        <v>311</v>
      </c>
      <c r="R2" s="74">
        <v>35</v>
      </c>
      <c r="S2" s="74">
        <v>129</v>
      </c>
      <c r="T2" s="74">
        <v>35.1</v>
      </c>
      <c r="U2" s="74">
        <v>127</v>
      </c>
      <c r="V2" s="71"/>
      <c r="W2">
        <f>SUM(G2:O2)</f>
        <v>55</v>
      </c>
      <c r="X2">
        <f>W2-F2</f>
        <v>42</v>
      </c>
    </row>
    <row r="3" spans="1:24" ht="22.5">
      <c r="A3" s="74">
        <v>2741</v>
      </c>
      <c r="B3" s="75">
        <v>43957</v>
      </c>
      <c r="C3" s="74" t="s">
        <v>312</v>
      </c>
      <c r="D3" s="74" t="s">
        <v>313</v>
      </c>
      <c r="E3" s="74">
        <v>9</v>
      </c>
      <c r="F3" s="74">
        <v>7</v>
      </c>
      <c r="G3" s="74">
        <v>5</v>
      </c>
      <c r="H3" s="74">
        <v>6</v>
      </c>
      <c r="I3" s="74">
        <v>3</v>
      </c>
      <c r="J3" s="74">
        <v>6</v>
      </c>
      <c r="K3" s="74">
        <v>6</v>
      </c>
      <c r="L3" s="74">
        <v>6</v>
      </c>
      <c r="M3" s="74">
        <v>6</v>
      </c>
      <c r="N3" s="74">
        <v>4</v>
      </c>
      <c r="O3" s="74">
        <v>5</v>
      </c>
      <c r="P3" s="74" t="s">
        <v>310</v>
      </c>
      <c r="Q3" s="74" t="s">
        <v>311</v>
      </c>
      <c r="R3" s="74">
        <v>35</v>
      </c>
      <c r="S3" s="74">
        <v>129</v>
      </c>
      <c r="T3" s="74">
        <v>35.1</v>
      </c>
      <c r="U3" s="74">
        <v>127</v>
      </c>
      <c r="V3" s="71"/>
      <c r="W3">
        <f t="shared" ref="W3:W66" si="0">SUM(G3:O3)</f>
        <v>47</v>
      </c>
      <c r="X3">
        <f t="shared" ref="X3:X66" si="1">W3-F3</f>
        <v>40</v>
      </c>
    </row>
    <row r="4" spans="1:24" ht="22.5">
      <c r="A4" s="74">
        <v>2742</v>
      </c>
      <c r="B4" s="75">
        <v>43957</v>
      </c>
      <c r="C4" s="74" t="s">
        <v>314</v>
      </c>
      <c r="D4" s="74" t="s">
        <v>315</v>
      </c>
      <c r="E4" s="74">
        <v>9</v>
      </c>
      <c r="F4" s="74">
        <v>11</v>
      </c>
      <c r="G4" s="74">
        <v>6</v>
      </c>
      <c r="H4" s="74">
        <v>5</v>
      </c>
      <c r="I4" s="74">
        <v>5</v>
      </c>
      <c r="J4" s="74">
        <v>5</v>
      </c>
      <c r="K4" s="74">
        <v>4</v>
      </c>
      <c r="L4" s="74">
        <v>4</v>
      </c>
      <c r="M4" s="74">
        <v>5</v>
      </c>
      <c r="N4" s="74">
        <v>4</v>
      </c>
      <c r="O4" s="74">
        <v>6</v>
      </c>
      <c r="P4" s="74" t="s">
        <v>316</v>
      </c>
      <c r="Q4" s="74" t="s">
        <v>311</v>
      </c>
      <c r="R4" s="74">
        <v>35</v>
      </c>
      <c r="S4" s="74">
        <v>129</v>
      </c>
      <c r="T4" s="74">
        <v>35.1</v>
      </c>
      <c r="U4" s="74">
        <v>127</v>
      </c>
      <c r="V4" s="71"/>
      <c r="W4">
        <f t="shared" si="0"/>
        <v>44</v>
      </c>
      <c r="X4">
        <f t="shared" si="1"/>
        <v>33</v>
      </c>
    </row>
    <row r="5" spans="1:24" ht="22.5">
      <c r="A5" s="74">
        <v>2745</v>
      </c>
      <c r="B5" s="75">
        <v>43957</v>
      </c>
      <c r="C5" s="74" t="s">
        <v>317</v>
      </c>
      <c r="D5" s="74" t="s">
        <v>318</v>
      </c>
      <c r="E5" s="74">
        <v>9</v>
      </c>
      <c r="F5" s="74">
        <v>14</v>
      </c>
      <c r="G5" s="74">
        <v>9</v>
      </c>
      <c r="H5" s="74">
        <v>6</v>
      </c>
      <c r="I5" s="74">
        <v>4</v>
      </c>
      <c r="J5" s="74">
        <v>5</v>
      </c>
      <c r="K5" s="74">
        <v>3</v>
      </c>
      <c r="L5" s="74">
        <v>9</v>
      </c>
      <c r="M5" s="74">
        <v>7</v>
      </c>
      <c r="N5" s="74">
        <v>3</v>
      </c>
      <c r="O5" s="74">
        <v>7</v>
      </c>
      <c r="P5" s="74" t="s">
        <v>310</v>
      </c>
      <c r="Q5" s="74" t="s">
        <v>311</v>
      </c>
      <c r="R5" s="74">
        <v>35</v>
      </c>
      <c r="S5" s="74">
        <v>129</v>
      </c>
      <c r="T5" s="74">
        <v>35.1</v>
      </c>
      <c r="U5" s="74">
        <v>127</v>
      </c>
      <c r="V5" s="71"/>
      <c r="W5">
        <f t="shared" si="0"/>
        <v>53</v>
      </c>
      <c r="X5">
        <f t="shared" si="1"/>
        <v>39</v>
      </c>
    </row>
    <row r="6" spans="1:24" ht="22.5">
      <c r="A6" s="74">
        <v>2748</v>
      </c>
      <c r="B6" s="75">
        <v>43957</v>
      </c>
      <c r="C6" s="74" t="s">
        <v>317</v>
      </c>
      <c r="D6" s="74" t="s">
        <v>319</v>
      </c>
      <c r="E6" s="74">
        <v>9</v>
      </c>
      <c r="F6" s="74">
        <v>3</v>
      </c>
      <c r="G6" s="74">
        <v>5</v>
      </c>
      <c r="H6" s="74">
        <v>4</v>
      </c>
      <c r="I6" s="74">
        <v>3</v>
      </c>
      <c r="J6" s="74">
        <v>4</v>
      </c>
      <c r="K6" s="74">
        <v>4</v>
      </c>
      <c r="L6" s="74">
        <v>5</v>
      </c>
      <c r="M6" s="74">
        <v>6</v>
      </c>
      <c r="N6" s="74">
        <v>4</v>
      </c>
      <c r="O6" s="74">
        <v>6</v>
      </c>
      <c r="P6" s="74" t="s">
        <v>310</v>
      </c>
      <c r="Q6" s="74" t="s">
        <v>311</v>
      </c>
      <c r="R6" s="74">
        <v>35</v>
      </c>
      <c r="S6" s="74">
        <v>129</v>
      </c>
      <c r="T6" s="74">
        <v>35.1</v>
      </c>
      <c r="U6" s="74">
        <v>127</v>
      </c>
      <c r="V6" s="71"/>
      <c r="W6">
        <f t="shared" si="0"/>
        <v>41</v>
      </c>
      <c r="X6">
        <f t="shared" si="1"/>
        <v>38</v>
      </c>
    </row>
    <row r="7" spans="1:24" ht="22.5">
      <c r="A7" s="74">
        <v>2749</v>
      </c>
      <c r="B7" s="75">
        <v>43957</v>
      </c>
      <c r="C7" s="74" t="s">
        <v>320</v>
      </c>
      <c r="D7" s="74" t="s">
        <v>321</v>
      </c>
      <c r="E7" s="74">
        <v>9</v>
      </c>
      <c r="F7" s="74">
        <v>6</v>
      </c>
      <c r="G7" s="74">
        <v>5</v>
      </c>
      <c r="H7" s="74">
        <v>6</v>
      </c>
      <c r="I7" s="74">
        <v>5</v>
      </c>
      <c r="J7" s="74">
        <v>5</v>
      </c>
      <c r="K7" s="74">
        <v>5</v>
      </c>
      <c r="L7" s="74">
        <v>6</v>
      </c>
      <c r="M7" s="74">
        <v>5</v>
      </c>
      <c r="N7" s="74">
        <v>3</v>
      </c>
      <c r="O7" s="74">
        <v>6</v>
      </c>
      <c r="P7" s="74" t="s">
        <v>316</v>
      </c>
      <c r="Q7" s="74" t="s">
        <v>311</v>
      </c>
      <c r="R7" s="74">
        <v>35</v>
      </c>
      <c r="S7" s="74">
        <v>129</v>
      </c>
      <c r="T7" s="74">
        <v>35.1</v>
      </c>
      <c r="U7" s="74">
        <v>127</v>
      </c>
      <c r="V7" s="71"/>
      <c r="W7">
        <f t="shared" si="0"/>
        <v>46</v>
      </c>
      <c r="X7">
        <f t="shared" si="1"/>
        <v>40</v>
      </c>
    </row>
    <row r="8" spans="1:24" ht="22.5">
      <c r="A8" s="74">
        <v>2750</v>
      </c>
      <c r="B8" s="75">
        <v>43957</v>
      </c>
      <c r="C8" s="74" t="s">
        <v>322</v>
      </c>
      <c r="D8" s="74" t="s">
        <v>323</v>
      </c>
      <c r="E8" s="74">
        <v>9</v>
      </c>
      <c r="F8" s="74">
        <v>5</v>
      </c>
      <c r="G8" s="74">
        <v>5</v>
      </c>
      <c r="H8" s="74">
        <v>8</v>
      </c>
      <c r="I8" s="74">
        <v>5</v>
      </c>
      <c r="J8" s="74">
        <v>4</v>
      </c>
      <c r="K8" s="74">
        <v>5</v>
      </c>
      <c r="L8" s="74">
        <v>3</v>
      </c>
      <c r="M8" s="74">
        <v>6</v>
      </c>
      <c r="N8" s="74">
        <v>3</v>
      </c>
      <c r="O8" s="74">
        <v>5</v>
      </c>
      <c r="P8" s="74" t="s">
        <v>316</v>
      </c>
      <c r="Q8" s="74" t="s">
        <v>311</v>
      </c>
      <c r="R8" s="74">
        <v>35</v>
      </c>
      <c r="S8" s="74">
        <v>129</v>
      </c>
      <c r="T8" s="74">
        <v>35.1</v>
      </c>
      <c r="U8" s="74">
        <v>127</v>
      </c>
      <c r="V8" s="71"/>
      <c r="W8">
        <f t="shared" si="0"/>
        <v>44</v>
      </c>
      <c r="X8">
        <f t="shared" si="1"/>
        <v>39</v>
      </c>
    </row>
    <row r="9" spans="1:24" ht="22.5">
      <c r="A9" s="74">
        <v>2752</v>
      </c>
      <c r="B9" s="75">
        <v>43957</v>
      </c>
      <c r="C9" s="74" t="s">
        <v>324</v>
      </c>
      <c r="D9" s="74" t="s">
        <v>325</v>
      </c>
      <c r="E9" s="74">
        <v>9</v>
      </c>
      <c r="F9" s="74">
        <v>8</v>
      </c>
      <c r="G9" s="74">
        <v>5</v>
      </c>
      <c r="H9" s="74">
        <v>6</v>
      </c>
      <c r="I9" s="74">
        <v>6</v>
      </c>
      <c r="J9" s="74">
        <v>3</v>
      </c>
      <c r="K9" s="74">
        <v>4</v>
      </c>
      <c r="L9" s="74">
        <v>5</v>
      </c>
      <c r="M9" s="74">
        <v>5</v>
      </c>
      <c r="N9" s="74">
        <v>3</v>
      </c>
      <c r="O9" s="74">
        <v>4</v>
      </c>
      <c r="P9" s="74" t="s">
        <v>316</v>
      </c>
      <c r="Q9" s="74" t="s">
        <v>311</v>
      </c>
      <c r="R9" s="74">
        <v>35</v>
      </c>
      <c r="S9" s="74">
        <v>129</v>
      </c>
      <c r="T9" s="74">
        <v>35.1</v>
      </c>
      <c r="U9" s="74">
        <v>127</v>
      </c>
      <c r="V9" s="71"/>
      <c r="W9">
        <f t="shared" si="0"/>
        <v>41</v>
      </c>
      <c r="X9">
        <f t="shared" si="1"/>
        <v>33</v>
      </c>
    </row>
    <row r="10" spans="1:24" ht="22.5">
      <c r="A10" s="74">
        <v>2753</v>
      </c>
      <c r="B10" s="75">
        <v>43957</v>
      </c>
      <c r="C10" s="74" t="s">
        <v>326</v>
      </c>
      <c r="D10" s="74" t="s">
        <v>327</v>
      </c>
      <c r="E10" s="74">
        <v>9</v>
      </c>
      <c r="F10" s="74">
        <v>13</v>
      </c>
      <c r="G10" s="74">
        <v>5</v>
      </c>
      <c r="H10" s="74">
        <v>7</v>
      </c>
      <c r="I10" s="74">
        <v>7</v>
      </c>
      <c r="J10" s="74">
        <v>5</v>
      </c>
      <c r="K10" s="74">
        <v>6</v>
      </c>
      <c r="L10" s="74">
        <v>7</v>
      </c>
      <c r="M10" s="74">
        <v>6</v>
      </c>
      <c r="N10" s="74">
        <v>4</v>
      </c>
      <c r="O10" s="74">
        <v>6</v>
      </c>
      <c r="P10" s="74" t="s">
        <v>316</v>
      </c>
      <c r="Q10" s="74" t="s">
        <v>311</v>
      </c>
      <c r="R10" s="74">
        <v>35</v>
      </c>
      <c r="S10" s="74">
        <v>129</v>
      </c>
      <c r="T10" s="74">
        <v>35.1</v>
      </c>
      <c r="U10" s="74">
        <v>127</v>
      </c>
      <c r="V10" s="71"/>
      <c r="W10">
        <f t="shared" si="0"/>
        <v>53</v>
      </c>
      <c r="X10">
        <f t="shared" si="1"/>
        <v>40</v>
      </c>
    </row>
    <row r="11" spans="1:24" ht="22.5">
      <c r="A11" s="74">
        <v>2754</v>
      </c>
      <c r="B11" s="75">
        <v>43957</v>
      </c>
      <c r="C11" s="74" t="s">
        <v>328</v>
      </c>
      <c r="D11" s="74" t="s">
        <v>329</v>
      </c>
      <c r="E11" s="74">
        <v>9</v>
      </c>
      <c r="F11" s="74">
        <v>9</v>
      </c>
      <c r="G11" s="74">
        <v>6</v>
      </c>
      <c r="H11" s="74">
        <v>8</v>
      </c>
      <c r="I11" s="74">
        <v>7</v>
      </c>
      <c r="J11" s="74">
        <v>4</v>
      </c>
      <c r="K11" s="74">
        <v>6</v>
      </c>
      <c r="L11" s="74">
        <v>5</v>
      </c>
      <c r="M11" s="74">
        <v>6</v>
      </c>
      <c r="N11" s="74">
        <v>4</v>
      </c>
      <c r="O11" s="74">
        <v>6</v>
      </c>
      <c r="P11" s="74" t="s">
        <v>316</v>
      </c>
      <c r="Q11" s="74" t="s">
        <v>311</v>
      </c>
      <c r="R11" s="74">
        <v>35</v>
      </c>
      <c r="S11" s="74">
        <v>129</v>
      </c>
      <c r="T11" s="74">
        <v>35.1</v>
      </c>
      <c r="U11" s="74">
        <v>127</v>
      </c>
      <c r="V11" s="71"/>
      <c r="W11">
        <f t="shared" si="0"/>
        <v>52</v>
      </c>
      <c r="X11">
        <f t="shared" si="1"/>
        <v>43</v>
      </c>
    </row>
    <row r="12" spans="1:24" ht="22.5">
      <c r="A12" s="74">
        <v>2755</v>
      </c>
      <c r="B12" s="75">
        <v>43957</v>
      </c>
      <c r="C12" s="74" t="s">
        <v>330</v>
      </c>
      <c r="D12" s="74" t="s">
        <v>331</v>
      </c>
      <c r="E12" s="74">
        <v>9</v>
      </c>
      <c r="F12" s="74">
        <v>9</v>
      </c>
      <c r="G12" s="74">
        <v>5</v>
      </c>
      <c r="H12" s="74">
        <v>7</v>
      </c>
      <c r="I12" s="74">
        <v>8</v>
      </c>
      <c r="J12" s="74">
        <v>7</v>
      </c>
      <c r="K12" s="74">
        <v>5</v>
      </c>
      <c r="L12" s="74">
        <v>6</v>
      </c>
      <c r="M12" s="74">
        <v>6</v>
      </c>
      <c r="N12" s="74">
        <v>5</v>
      </c>
      <c r="O12" s="74">
        <v>6</v>
      </c>
      <c r="P12" s="74" t="s">
        <v>316</v>
      </c>
      <c r="Q12" s="74" t="s">
        <v>311</v>
      </c>
      <c r="R12" s="74">
        <v>35</v>
      </c>
      <c r="S12" s="74">
        <v>129</v>
      </c>
      <c r="T12" s="74">
        <v>35.1</v>
      </c>
      <c r="U12" s="74">
        <v>127</v>
      </c>
      <c r="V12" s="71"/>
      <c r="W12">
        <f t="shared" si="0"/>
        <v>55</v>
      </c>
      <c r="X12">
        <f t="shared" si="1"/>
        <v>46</v>
      </c>
    </row>
    <row r="13" spans="1:24" ht="22.5">
      <c r="A13" s="74">
        <v>2756</v>
      </c>
      <c r="B13" s="75">
        <v>43957</v>
      </c>
      <c r="C13" s="74" t="s">
        <v>332</v>
      </c>
      <c r="D13" s="74" t="s">
        <v>333</v>
      </c>
      <c r="E13" s="74">
        <v>9</v>
      </c>
      <c r="F13" s="74">
        <v>7</v>
      </c>
      <c r="G13" s="74">
        <v>5</v>
      </c>
      <c r="H13" s="74">
        <v>7</v>
      </c>
      <c r="I13" s="74">
        <v>5</v>
      </c>
      <c r="J13" s="74">
        <v>5</v>
      </c>
      <c r="K13" s="74">
        <v>5</v>
      </c>
      <c r="L13" s="74">
        <v>4</v>
      </c>
      <c r="M13" s="74">
        <v>6</v>
      </c>
      <c r="N13" s="74">
        <v>3</v>
      </c>
      <c r="O13" s="74">
        <v>5</v>
      </c>
      <c r="P13" s="74" t="s">
        <v>316</v>
      </c>
      <c r="Q13" s="74" t="s">
        <v>311</v>
      </c>
      <c r="R13" s="74">
        <v>35</v>
      </c>
      <c r="S13" s="74">
        <v>129</v>
      </c>
      <c r="T13" s="74">
        <v>35.1</v>
      </c>
      <c r="U13" s="74">
        <v>127</v>
      </c>
      <c r="V13" s="71"/>
      <c r="W13">
        <f t="shared" si="0"/>
        <v>45</v>
      </c>
      <c r="X13">
        <f t="shared" si="1"/>
        <v>38</v>
      </c>
    </row>
    <row r="14" spans="1:24" ht="22.5">
      <c r="A14" s="74">
        <v>2758</v>
      </c>
      <c r="B14" s="75">
        <v>43957</v>
      </c>
      <c r="C14" s="74" t="s">
        <v>334</v>
      </c>
      <c r="D14" s="74" t="s">
        <v>335</v>
      </c>
      <c r="E14" s="74">
        <v>9</v>
      </c>
      <c r="F14" s="74">
        <v>6</v>
      </c>
      <c r="G14" s="74">
        <v>4</v>
      </c>
      <c r="H14" s="74">
        <v>5</v>
      </c>
      <c r="I14" s="74">
        <v>2</v>
      </c>
      <c r="J14" s="74">
        <v>6</v>
      </c>
      <c r="K14" s="74">
        <v>4</v>
      </c>
      <c r="L14" s="74">
        <v>6</v>
      </c>
      <c r="M14" s="74">
        <v>7</v>
      </c>
      <c r="N14" s="74">
        <v>3</v>
      </c>
      <c r="O14" s="74">
        <v>5</v>
      </c>
      <c r="P14" s="74" t="s">
        <v>310</v>
      </c>
      <c r="Q14" s="74" t="s">
        <v>311</v>
      </c>
      <c r="R14" s="74">
        <v>35</v>
      </c>
      <c r="S14" s="74">
        <v>129</v>
      </c>
      <c r="T14" s="74">
        <v>35.1</v>
      </c>
      <c r="U14" s="74">
        <v>127</v>
      </c>
      <c r="V14" s="71"/>
      <c r="W14">
        <f t="shared" si="0"/>
        <v>42</v>
      </c>
      <c r="X14">
        <f t="shared" si="1"/>
        <v>36</v>
      </c>
    </row>
    <row r="15" spans="1:24" ht="22.5">
      <c r="A15" s="74">
        <v>2759</v>
      </c>
      <c r="B15" s="75">
        <v>43957</v>
      </c>
      <c r="C15" s="74" t="s">
        <v>336</v>
      </c>
      <c r="D15" s="74" t="s">
        <v>337</v>
      </c>
      <c r="E15" s="74">
        <v>9</v>
      </c>
      <c r="F15" s="74">
        <v>5</v>
      </c>
      <c r="G15" s="74">
        <v>3</v>
      </c>
      <c r="H15" s="74">
        <v>5</v>
      </c>
      <c r="I15" s="74">
        <v>6</v>
      </c>
      <c r="J15" s="74">
        <v>3</v>
      </c>
      <c r="K15" s="74">
        <v>5</v>
      </c>
      <c r="L15" s="74">
        <v>5</v>
      </c>
      <c r="M15" s="74">
        <v>4</v>
      </c>
      <c r="N15" s="74">
        <v>3</v>
      </c>
      <c r="O15" s="74">
        <v>5</v>
      </c>
      <c r="P15" s="74" t="s">
        <v>316</v>
      </c>
      <c r="Q15" s="74" t="s">
        <v>311</v>
      </c>
      <c r="R15" s="74">
        <v>35</v>
      </c>
      <c r="S15" s="74">
        <v>129</v>
      </c>
      <c r="T15" s="74">
        <v>35.1</v>
      </c>
      <c r="U15" s="74">
        <v>127</v>
      </c>
      <c r="V15" s="71"/>
      <c r="W15">
        <f t="shared" si="0"/>
        <v>39</v>
      </c>
      <c r="X15">
        <f t="shared" si="1"/>
        <v>34</v>
      </c>
    </row>
    <row r="16" spans="1:24" ht="22.5">
      <c r="A16" s="74">
        <v>2760</v>
      </c>
      <c r="B16" s="75">
        <v>43957</v>
      </c>
      <c r="C16" s="74" t="s">
        <v>338</v>
      </c>
      <c r="D16" s="74" t="s">
        <v>339</v>
      </c>
      <c r="E16" s="74">
        <v>9</v>
      </c>
      <c r="F16" s="74">
        <v>4</v>
      </c>
      <c r="G16" s="74">
        <v>5</v>
      </c>
      <c r="H16" s="74">
        <v>6</v>
      </c>
      <c r="I16" s="74">
        <v>6</v>
      </c>
      <c r="J16" s="74">
        <v>4</v>
      </c>
      <c r="K16" s="74">
        <v>4</v>
      </c>
      <c r="L16" s="74">
        <v>7</v>
      </c>
      <c r="M16" s="74">
        <v>5</v>
      </c>
      <c r="N16" s="74">
        <v>4</v>
      </c>
      <c r="O16" s="74">
        <v>4</v>
      </c>
      <c r="P16" s="74" t="s">
        <v>316</v>
      </c>
      <c r="Q16" s="74" t="s">
        <v>311</v>
      </c>
      <c r="R16" s="74">
        <v>35</v>
      </c>
      <c r="S16" s="74">
        <v>129</v>
      </c>
      <c r="T16" s="74">
        <v>35.1</v>
      </c>
      <c r="U16" s="74">
        <v>127</v>
      </c>
      <c r="V16" s="71"/>
      <c r="W16">
        <f t="shared" si="0"/>
        <v>45</v>
      </c>
      <c r="X16">
        <f t="shared" si="1"/>
        <v>41</v>
      </c>
    </row>
    <row r="17" spans="1:24" ht="22.5">
      <c r="A17" s="74">
        <v>2761</v>
      </c>
      <c r="B17" s="75">
        <v>43957</v>
      </c>
      <c r="C17" s="74" t="s">
        <v>340</v>
      </c>
      <c r="D17" s="74" t="s">
        <v>341</v>
      </c>
      <c r="E17" s="74">
        <v>9</v>
      </c>
      <c r="F17" s="74">
        <v>6</v>
      </c>
      <c r="G17" s="74">
        <v>7</v>
      </c>
      <c r="H17" s="74">
        <v>5</v>
      </c>
      <c r="I17" s="74">
        <v>5</v>
      </c>
      <c r="J17" s="74">
        <v>5</v>
      </c>
      <c r="K17" s="74">
        <v>4</v>
      </c>
      <c r="L17" s="74">
        <v>6</v>
      </c>
      <c r="M17" s="74">
        <v>7</v>
      </c>
      <c r="N17" s="74">
        <v>3</v>
      </c>
      <c r="O17" s="74">
        <v>6</v>
      </c>
      <c r="P17" s="74" t="s">
        <v>310</v>
      </c>
      <c r="Q17" s="74" t="s">
        <v>311</v>
      </c>
      <c r="R17" s="74">
        <v>35</v>
      </c>
      <c r="S17" s="74">
        <v>129</v>
      </c>
      <c r="T17" s="74">
        <v>35.1</v>
      </c>
      <c r="U17" s="74">
        <v>127</v>
      </c>
      <c r="V17" s="71"/>
      <c r="W17">
        <f t="shared" si="0"/>
        <v>48</v>
      </c>
      <c r="X17">
        <f t="shared" si="1"/>
        <v>42</v>
      </c>
    </row>
    <row r="18" spans="1:24" ht="22.5">
      <c r="A18" s="74">
        <v>2763</v>
      </c>
      <c r="B18" s="75">
        <v>43957</v>
      </c>
      <c r="C18" s="74" t="s">
        <v>324</v>
      </c>
      <c r="D18" s="74" t="s">
        <v>342</v>
      </c>
      <c r="E18" s="74">
        <v>9</v>
      </c>
      <c r="F18" s="74">
        <v>8</v>
      </c>
      <c r="G18" s="74">
        <v>6</v>
      </c>
      <c r="H18" s="74">
        <v>4</v>
      </c>
      <c r="I18" s="74">
        <v>4</v>
      </c>
      <c r="J18" s="74">
        <v>4</v>
      </c>
      <c r="K18" s="74">
        <v>4</v>
      </c>
      <c r="L18" s="74">
        <v>7</v>
      </c>
      <c r="M18" s="74">
        <v>5</v>
      </c>
      <c r="N18" s="74">
        <v>4</v>
      </c>
      <c r="O18" s="74">
        <v>4</v>
      </c>
      <c r="P18" s="74" t="s">
        <v>310</v>
      </c>
      <c r="Q18" s="74" t="s">
        <v>311</v>
      </c>
      <c r="R18" s="74">
        <v>35</v>
      </c>
      <c r="S18" s="74">
        <v>129</v>
      </c>
      <c r="T18" s="74">
        <v>35.1</v>
      </c>
      <c r="U18" s="74">
        <v>127</v>
      </c>
      <c r="V18" s="71"/>
      <c r="W18">
        <f t="shared" si="0"/>
        <v>42</v>
      </c>
      <c r="X18">
        <f t="shared" si="1"/>
        <v>34</v>
      </c>
    </row>
    <row r="19" spans="1:24" ht="22.5">
      <c r="A19" s="74">
        <v>2764</v>
      </c>
      <c r="B19" s="75">
        <v>43957</v>
      </c>
      <c r="C19" s="74" t="s">
        <v>324</v>
      </c>
      <c r="D19" s="74" t="s">
        <v>343</v>
      </c>
      <c r="E19" s="74">
        <v>9</v>
      </c>
      <c r="F19" s="74">
        <v>12</v>
      </c>
      <c r="G19" s="74">
        <v>6</v>
      </c>
      <c r="H19" s="74">
        <v>7</v>
      </c>
      <c r="I19" s="74">
        <v>8</v>
      </c>
      <c r="J19" s="74">
        <v>5</v>
      </c>
      <c r="K19" s="74">
        <v>6</v>
      </c>
      <c r="L19" s="74">
        <v>5</v>
      </c>
      <c r="M19" s="74">
        <v>5</v>
      </c>
      <c r="N19" s="74">
        <v>5</v>
      </c>
      <c r="O19" s="74">
        <v>4</v>
      </c>
      <c r="P19" s="74" t="s">
        <v>316</v>
      </c>
      <c r="Q19" s="74" t="s">
        <v>311</v>
      </c>
      <c r="R19" s="74">
        <v>35</v>
      </c>
      <c r="S19" s="74">
        <v>129</v>
      </c>
      <c r="T19" s="74">
        <v>35.1</v>
      </c>
      <c r="U19" s="74">
        <v>127</v>
      </c>
      <c r="V19" s="71"/>
      <c r="W19">
        <f t="shared" si="0"/>
        <v>51</v>
      </c>
      <c r="X19">
        <f t="shared" si="1"/>
        <v>39</v>
      </c>
    </row>
    <row r="20" spans="1:24" ht="22.5">
      <c r="A20" s="74">
        <v>2765</v>
      </c>
      <c r="B20" s="75">
        <v>43957</v>
      </c>
      <c r="C20" s="74" t="s">
        <v>344</v>
      </c>
      <c r="D20" s="74" t="s">
        <v>345</v>
      </c>
      <c r="E20" s="74">
        <v>9</v>
      </c>
      <c r="F20" s="74">
        <v>4</v>
      </c>
      <c r="G20" s="74">
        <v>5</v>
      </c>
      <c r="H20" s="74">
        <v>5</v>
      </c>
      <c r="I20" s="74">
        <v>3</v>
      </c>
      <c r="J20" s="74">
        <v>5</v>
      </c>
      <c r="K20" s="74">
        <v>5</v>
      </c>
      <c r="L20" s="74">
        <v>6</v>
      </c>
      <c r="M20" s="74">
        <v>5</v>
      </c>
      <c r="N20" s="74">
        <v>4</v>
      </c>
      <c r="O20" s="74">
        <v>6</v>
      </c>
      <c r="P20" s="74" t="s">
        <v>310</v>
      </c>
      <c r="Q20" s="74" t="s">
        <v>311</v>
      </c>
      <c r="R20" s="74">
        <v>35</v>
      </c>
      <c r="S20" s="74">
        <v>129</v>
      </c>
      <c r="T20" s="74">
        <v>35.1</v>
      </c>
      <c r="U20" s="74">
        <v>127</v>
      </c>
      <c r="V20" s="71"/>
      <c r="W20">
        <f t="shared" si="0"/>
        <v>44</v>
      </c>
      <c r="X20">
        <f t="shared" si="1"/>
        <v>40</v>
      </c>
    </row>
    <row r="21" spans="1:24" ht="22.5">
      <c r="A21" s="74">
        <v>2766</v>
      </c>
      <c r="B21" s="75">
        <v>43957</v>
      </c>
      <c r="C21" s="74" t="s">
        <v>346</v>
      </c>
      <c r="D21" s="74" t="s">
        <v>347</v>
      </c>
      <c r="E21" s="74">
        <v>9</v>
      </c>
      <c r="F21" s="74">
        <v>6</v>
      </c>
      <c r="G21" s="74">
        <v>5</v>
      </c>
      <c r="H21" s="74">
        <v>6</v>
      </c>
      <c r="I21" s="74">
        <v>4</v>
      </c>
      <c r="J21" s="74">
        <v>3</v>
      </c>
      <c r="K21" s="74">
        <v>5</v>
      </c>
      <c r="L21" s="74">
        <v>4</v>
      </c>
      <c r="M21" s="74">
        <v>4</v>
      </c>
      <c r="N21" s="74">
        <v>4</v>
      </c>
      <c r="O21" s="74">
        <v>4</v>
      </c>
      <c r="P21" s="74" t="s">
        <v>316</v>
      </c>
      <c r="Q21" s="74" t="s">
        <v>311</v>
      </c>
      <c r="R21" s="74">
        <v>35</v>
      </c>
      <c r="S21" s="74">
        <v>129</v>
      </c>
      <c r="T21" s="74">
        <v>35.1</v>
      </c>
      <c r="U21" s="74">
        <v>127</v>
      </c>
      <c r="V21" s="71"/>
      <c r="W21">
        <f t="shared" si="0"/>
        <v>39</v>
      </c>
      <c r="X21">
        <f t="shared" si="1"/>
        <v>33</v>
      </c>
    </row>
    <row r="22" spans="1:24" ht="22.5">
      <c r="A22" s="74">
        <v>2768</v>
      </c>
      <c r="B22" s="75">
        <v>43957</v>
      </c>
      <c r="C22" s="74" t="s">
        <v>348</v>
      </c>
      <c r="D22" s="74" t="s">
        <v>349</v>
      </c>
      <c r="E22" s="74">
        <v>9</v>
      </c>
      <c r="F22" s="74">
        <v>16</v>
      </c>
      <c r="G22" s="74">
        <v>5</v>
      </c>
      <c r="H22" s="74">
        <v>6</v>
      </c>
      <c r="I22" s="74">
        <v>5</v>
      </c>
      <c r="J22" s="74">
        <v>4</v>
      </c>
      <c r="K22" s="74">
        <v>5</v>
      </c>
      <c r="L22" s="74">
        <v>5</v>
      </c>
      <c r="M22" s="74">
        <v>7</v>
      </c>
      <c r="N22" s="74">
        <v>6</v>
      </c>
      <c r="O22" s="74">
        <v>5</v>
      </c>
      <c r="P22" s="74" t="s">
        <v>316</v>
      </c>
      <c r="Q22" s="74" t="s">
        <v>311</v>
      </c>
      <c r="R22" s="74">
        <v>35</v>
      </c>
      <c r="S22" s="74">
        <v>129</v>
      </c>
      <c r="T22" s="74">
        <v>35.1</v>
      </c>
      <c r="U22" s="74">
        <v>127</v>
      </c>
      <c r="V22" s="71"/>
      <c r="W22">
        <f t="shared" si="0"/>
        <v>48</v>
      </c>
      <c r="X22">
        <f t="shared" si="1"/>
        <v>32</v>
      </c>
    </row>
    <row r="23" spans="1:24">
      <c r="A23" s="74">
        <v>2769</v>
      </c>
      <c r="B23" s="75">
        <v>43957</v>
      </c>
      <c r="C23" s="74" t="s">
        <v>350</v>
      </c>
      <c r="D23" s="74" t="s">
        <v>351</v>
      </c>
      <c r="E23" s="74">
        <v>9</v>
      </c>
      <c r="F23" s="74">
        <v>12</v>
      </c>
      <c r="G23" s="74">
        <v>6</v>
      </c>
      <c r="H23" s="74">
        <v>5</v>
      </c>
      <c r="I23" s="74">
        <v>4</v>
      </c>
      <c r="J23" s="74">
        <v>6</v>
      </c>
      <c r="K23" s="74">
        <v>6</v>
      </c>
      <c r="L23" s="74">
        <v>6</v>
      </c>
      <c r="M23" s="74">
        <v>7</v>
      </c>
      <c r="N23" s="74">
        <v>4</v>
      </c>
      <c r="O23" s="74">
        <v>4</v>
      </c>
      <c r="P23" s="74" t="s">
        <v>310</v>
      </c>
      <c r="Q23" s="74" t="s">
        <v>311</v>
      </c>
      <c r="R23" s="74">
        <v>35</v>
      </c>
      <c r="S23" s="74">
        <v>129</v>
      </c>
      <c r="T23" s="74">
        <v>35.1</v>
      </c>
      <c r="U23" s="74">
        <v>127</v>
      </c>
      <c r="V23" s="71"/>
      <c r="W23">
        <f t="shared" si="0"/>
        <v>48</v>
      </c>
      <c r="X23">
        <f t="shared" si="1"/>
        <v>36</v>
      </c>
    </row>
    <row r="24" spans="1:24">
      <c r="A24" s="74">
        <v>2770</v>
      </c>
      <c r="B24" s="75">
        <v>43957</v>
      </c>
      <c r="C24" s="74" t="s">
        <v>352</v>
      </c>
      <c r="D24" s="74" t="s">
        <v>353</v>
      </c>
      <c r="E24" s="74">
        <v>9</v>
      </c>
      <c r="F24" s="74">
        <v>9</v>
      </c>
      <c r="G24" s="74">
        <v>5</v>
      </c>
      <c r="H24" s="74">
        <v>5</v>
      </c>
      <c r="I24" s="74">
        <v>6</v>
      </c>
      <c r="J24" s="74">
        <v>4</v>
      </c>
      <c r="K24" s="74">
        <v>6</v>
      </c>
      <c r="L24" s="74">
        <v>7</v>
      </c>
      <c r="M24" s="74">
        <v>7</v>
      </c>
      <c r="N24" s="74">
        <v>5</v>
      </c>
      <c r="O24" s="74">
        <v>5</v>
      </c>
      <c r="P24" s="74" t="s">
        <v>316</v>
      </c>
      <c r="Q24" s="74" t="s">
        <v>311</v>
      </c>
      <c r="R24" s="74">
        <v>35</v>
      </c>
      <c r="S24" s="74">
        <v>129</v>
      </c>
      <c r="T24" s="74">
        <v>35.1</v>
      </c>
      <c r="U24" s="74">
        <v>127</v>
      </c>
      <c r="V24" s="71"/>
      <c r="W24">
        <f t="shared" si="0"/>
        <v>50</v>
      </c>
      <c r="X24">
        <f t="shared" si="1"/>
        <v>41</v>
      </c>
    </row>
    <row r="25" spans="1:24">
      <c r="A25" s="74">
        <v>2772</v>
      </c>
      <c r="B25" s="75">
        <v>43957</v>
      </c>
      <c r="C25" s="74" t="s">
        <v>354</v>
      </c>
      <c r="D25" s="74" t="s">
        <v>355</v>
      </c>
      <c r="E25" s="74">
        <v>9</v>
      </c>
      <c r="F25" s="74">
        <v>1</v>
      </c>
      <c r="G25" s="74">
        <v>4</v>
      </c>
      <c r="H25" s="74">
        <v>6</v>
      </c>
      <c r="I25" s="74">
        <v>5</v>
      </c>
      <c r="J25" s="74">
        <v>3</v>
      </c>
      <c r="K25" s="74">
        <v>4</v>
      </c>
      <c r="L25" s="74">
        <v>5</v>
      </c>
      <c r="M25" s="74">
        <v>4</v>
      </c>
      <c r="N25" s="74">
        <v>3</v>
      </c>
      <c r="O25" s="74">
        <v>5</v>
      </c>
      <c r="P25" s="74" t="s">
        <v>316</v>
      </c>
      <c r="Q25" s="74" t="s">
        <v>311</v>
      </c>
      <c r="R25" s="74">
        <v>35</v>
      </c>
      <c r="S25" s="74">
        <v>129</v>
      </c>
      <c r="T25" s="74">
        <v>35.1</v>
      </c>
      <c r="U25" s="74">
        <v>127</v>
      </c>
      <c r="V25" s="71"/>
      <c r="W25">
        <f t="shared" si="0"/>
        <v>39</v>
      </c>
      <c r="X25">
        <f t="shared" si="1"/>
        <v>38</v>
      </c>
    </row>
    <row r="26" spans="1:24">
      <c r="A26" s="74">
        <v>2773</v>
      </c>
      <c r="B26" s="75">
        <v>43957</v>
      </c>
      <c r="C26" s="74" t="s">
        <v>356</v>
      </c>
      <c r="D26" s="74" t="s">
        <v>357</v>
      </c>
      <c r="E26" s="74">
        <v>9</v>
      </c>
      <c r="F26" s="74">
        <v>10</v>
      </c>
      <c r="G26" s="74">
        <v>5</v>
      </c>
      <c r="H26" s="74">
        <v>5</v>
      </c>
      <c r="I26" s="74">
        <v>8</v>
      </c>
      <c r="J26" s="74">
        <v>4</v>
      </c>
      <c r="K26" s="74">
        <v>6</v>
      </c>
      <c r="L26" s="74">
        <v>5</v>
      </c>
      <c r="M26" s="74">
        <v>6</v>
      </c>
      <c r="N26" s="74">
        <v>5</v>
      </c>
      <c r="O26" s="74">
        <v>5</v>
      </c>
      <c r="P26" s="74" t="s">
        <v>316</v>
      </c>
      <c r="Q26" s="74" t="s">
        <v>311</v>
      </c>
      <c r="R26" s="74">
        <v>35</v>
      </c>
      <c r="S26" s="74">
        <v>129</v>
      </c>
      <c r="T26" s="74">
        <v>35.1</v>
      </c>
      <c r="U26" s="74">
        <v>127</v>
      </c>
      <c r="V26" s="71"/>
      <c r="W26">
        <f t="shared" si="0"/>
        <v>49</v>
      </c>
      <c r="X26">
        <f t="shared" si="1"/>
        <v>39</v>
      </c>
    </row>
    <row r="27" spans="1:24">
      <c r="A27" s="74">
        <v>2774</v>
      </c>
      <c r="B27" s="75">
        <v>43957</v>
      </c>
      <c r="C27" s="74" t="s">
        <v>358</v>
      </c>
      <c r="D27" s="74" t="s">
        <v>359</v>
      </c>
      <c r="E27" s="74">
        <v>9</v>
      </c>
      <c r="F27" s="74">
        <v>16</v>
      </c>
      <c r="G27" s="74">
        <v>4</v>
      </c>
      <c r="H27" s="74">
        <v>8</v>
      </c>
      <c r="I27" s="74">
        <v>3</v>
      </c>
      <c r="J27" s="74">
        <v>4</v>
      </c>
      <c r="K27" s="74">
        <v>7</v>
      </c>
      <c r="L27" s="74">
        <v>7</v>
      </c>
      <c r="M27" s="74">
        <v>8</v>
      </c>
      <c r="N27" s="74">
        <v>4</v>
      </c>
      <c r="O27" s="74">
        <v>7</v>
      </c>
      <c r="P27" s="74" t="s">
        <v>310</v>
      </c>
      <c r="Q27" s="74" t="s">
        <v>311</v>
      </c>
      <c r="R27" s="74">
        <v>35</v>
      </c>
      <c r="S27" s="74">
        <v>129</v>
      </c>
      <c r="T27" s="74">
        <v>35.1</v>
      </c>
      <c r="U27" s="74">
        <v>127</v>
      </c>
      <c r="V27" s="71"/>
      <c r="W27">
        <f t="shared" si="0"/>
        <v>52</v>
      </c>
      <c r="X27">
        <f t="shared" si="1"/>
        <v>36</v>
      </c>
    </row>
    <row r="28" spans="1:24">
      <c r="A28" s="74">
        <v>2775</v>
      </c>
      <c r="B28" s="75">
        <v>43957</v>
      </c>
      <c r="C28" s="74" t="s">
        <v>360</v>
      </c>
      <c r="D28" s="74" t="s">
        <v>361</v>
      </c>
      <c r="E28" s="74">
        <v>9</v>
      </c>
      <c r="F28" s="74">
        <v>3</v>
      </c>
      <c r="G28" s="74">
        <v>3</v>
      </c>
      <c r="H28" s="74">
        <v>7</v>
      </c>
      <c r="I28" s="74">
        <v>5</v>
      </c>
      <c r="J28" s="74">
        <v>3</v>
      </c>
      <c r="K28" s="74">
        <v>4</v>
      </c>
      <c r="L28" s="74">
        <v>4</v>
      </c>
      <c r="M28" s="74">
        <v>5</v>
      </c>
      <c r="N28" s="74">
        <v>3</v>
      </c>
      <c r="O28" s="74">
        <v>5</v>
      </c>
      <c r="P28" s="74" t="s">
        <v>316</v>
      </c>
      <c r="Q28" s="74" t="s">
        <v>311</v>
      </c>
      <c r="R28" s="74">
        <v>35</v>
      </c>
      <c r="S28" s="74">
        <v>129</v>
      </c>
      <c r="T28" s="74">
        <v>35.1</v>
      </c>
      <c r="U28" s="74">
        <v>127</v>
      </c>
      <c r="V28" s="71"/>
      <c r="W28">
        <f t="shared" si="0"/>
        <v>39</v>
      </c>
      <c r="X28">
        <f t="shared" si="1"/>
        <v>36</v>
      </c>
    </row>
    <row r="29" spans="1:24">
      <c r="A29" s="74">
        <v>2776</v>
      </c>
      <c r="B29" s="75">
        <v>43957</v>
      </c>
      <c r="C29" s="74" t="s">
        <v>362</v>
      </c>
      <c r="D29" s="74" t="s">
        <v>363</v>
      </c>
      <c r="E29" s="74">
        <v>9</v>
      </c>
      <c r="F29" s="74">
        <v>5</v>
      </c>
      <c r="G29" s="74">
        <v>6</v>
      </c>
      <c r="H29" s="74">
        <v>4</v>
      </c>
      <c r="I29" s="74">
        <v>3</v>
      </c>
      <c r="J29" s="74">
        <v>5</v>
      </c>
      <c r="K29" s="74">
        <v>4</v>
      </c>
      <c r="L29" s="74">
        <v>4</v>
      </c>
      <c r="M29" s="74">
        <v>6</v>
      </c>
      <c r="N29" s="74">
        <v>3</v>
      </c>
      <c r="O29" s="74">
        <v>7</v>
      </c>
      <c r="P29" s="74" t="s">
        <v>310</v>
      </c>
      <c r="Q29" s="74" t="s">
        <v>311</v>
      </c>
      <c r="R29" s="74">
        <v>35</v>
      </c>
      <c r="S29" s="74">
        <v>129</v>
      </c>
      <c r="T29" s="74">
        <v>35.1</v>
      </c>
      <c r="U29" s="74">
        <v>127</v>
      </c>
      <c r="V29" s="71"/>
      <c r="W29">
        <f t="shared" si="0"/>
        <v>42</v>
      </c>
      <c r="X29">
        <f t="shared" si="1"/>
        <v>37</v>
      </c>
    </row>
    <row r="30" spans="1:24">
      <c r="A30" s="74">
        <v>2777</v>
      </c>
      <c r="B30" s="75">
        <v>43957</v>
      </c>
      <c r="C30" s="74" t="s">
        <v>324</v>
      </c>
      <c r="D30" s="74" t="s">
        <v>363</v>
      </c>
      <c r="E30" s="74">
        <v>9</v>
      </c>
      <c r="F30" s="74">
        <v>7</v>
      </c>
      <c r="G30" s="74">
        <v>5</v>
      </c>
      <c r="H30" s="74">
        <v>5</v>
      </c>
      <c r="I30" s="74">
        <v>7</v>
      </c>
      <c r="J30" s="74">
        <v>4</v>
      </c>
      <c r="K30" s="74">
        <v>6</v>
      </c>
      <c r="L30" s="74">
        <v>5</v>
      </c>
      <c r="M30" s="74">
        <v>6</v>
      </c>
      <c r="N30" s="74">
        <v>4</v>
      </c>
      <c r="O30" s="74">
        <v>4</v>
      </c>
      <c r="P30" s="74" t="s">
        <v>316</v>
      </c>
      <c r="Q30" s="74" t="s">
        <v>311</v>
      </c>
      <c r="R30" s="74">
        <v>35</v>
      </c>
      <c r="S30" s="74">
        <v>129</v>
      </c>
      <c r="T30" s="74">
        <v>35.1</v>
      </c>
      <c r="U30" s="74">
        <v>127</v>
      </c>
      <c r="V30" s="71"/>
      <c r="W30">
        <f t="shared" si="0"/>
        <v>46</v>
      </c>
      <c r="X30">
        <f t="shared" si="1"/>
        <v>39</v>
      </c>
    </row>
    <row r="31" spans="1:24">
      <c r="A31" s="74">
        <v>2779</v>
      </c>
      <c r="B31" s="75">
        <v>43957</v>
      </c>
      <c r="C31" s="74" t="s">
        <v>364</v>
      </c>
      <c r="D31" s="74" t="s">
        <v>365</v>
      </c>
      <c r="E31" s="74">
        <v>9</v>
      </c>
      <c r="F31" s="74">
        <v>7</v>
      </c>
      <c r="G31" s="74">
        <v>6</v>
      </c>
      <c r="H31" s="74">
        <v>7</v>
      </c>
      <c r="I31" s="74">
        <v>5</v>
      </c>
      <c r="J31" s="74">
        <v>3</v>
      </c>
      <c r="K31" s="74">
        <v>4</v>
      </c>
      <c r="L31" s="74">
        <v>6</v>
      </c>
      <c r="M31" s="74">
        <v>6</v>
      </c>
      <c r="N31" s="74">
        <v>3</v>
      </c>
      <c r="O31" s="74">
        <v>5</v>
      </c>
      <c r="P31" s="74" t="s">
        <v>316</v>
      </c>
      <c r="Q31" s="74" t="s">
        <v>311</v>
      </c>
      <c r="R31" s="74">
        <v>35</v>
      </c>
      <c r="S31" s="74">
        <v>129</v>
      </c>
      <c r="T31" s="74">
        <v>35.1</v>
      </c>
      <c r="U31" s="74">
        <v>127</v>
      </c>
      <c r="V31" s="71"/>
      <c r="W31">
        <f t="shared" si="0"/>
        <v>45</v>
      </c>
      <c r="X31">
        <f t="shared" si="1"/>
        <v>38</v>
      </c>
    </row>
    <row r="32" spans="1:24">
      <c r="A32" s="74">
        <v>2780</v>
      </c>
      <c r="B32" s="75">
        <v>43957</v>
      </c>
      <c r="C32" s="74" t="s">
        <v>366</v>
      </c>
      <c r="D32" s="74" t="s">
        <v>365</v>
      </c>
      <c r="E32" s="74">
        <v>9</v>
      </c>
      <c r="F32" s="74">
        <v>7</v>
      </c>
      <c r="G32" s="74">
        <v>6</v>
      </c>
      <c r="H32" s="74">
        <v>4</v>
      </c>
      <c r="I32" s="74">
        <v>5</v>
      </c>
      <c r="J32" s="74">
        <v>6</v>
      </c>
      <c r="K32" s="74">
        <v>4</v>
      </c>
      <c r="L32" s="74">
        <v>5</v>
      </c>
      <c r="M32" s="74">
        <v>5</v>
      </c>
      <c r="N32" s="74">
        <v>5</v>
      </c>
      <c r="O32" s="74">
        <v>3</v>
      </c>
      <c r="P32" s="74" t="s">
        <v>316</v>
      </c>
      <c r="Q32" s="74" t="s">
        <v>311</v>
      </c>
      <c r="R32" s="74">
        <v>35</v>
      </c>
      <c r="S32" s="74">
        <v>129</v>
      </c>
      <c r="T32" s="74">
        <v>35.1</v>
      </c>
      <c r="U32" s="74">
        <v>127</v>
      </c>
      <c r="V32" s="71"/>
      <c r="W32">
        <f t="shared" si="0"/>
        <v>43</v>
      </c>
      <c r="X32">
        <f t="shared" si="1"/>
        <v>36</v>
      </c>
    </row>
    <row r="33" spans="1:24">
      <c r="A33" s="74">
        <v>2781</v>
      </c>
      <c r="B33" s="75">
        <v>43957</v>
      </c>
      <c r="C33" s="74" t="s">
        <v>314</v>
      </c>
      <c r="D33" s="74" t="s">
        <v>367</v>
      </c>
      <c r="E33" s="74">
        <v>9</v>
      </c>
      <c r="F33" s="74">
        <v>4</v>
      </c>
      <c r="G33" s="74">
        <v>4</v>
      </c>
      <c r="H33" s="74">
        <v>6</v>
      </c>
      <c r="I33" s="74">
        <v>5</v>
      </c>
      <c r="J33" s="74">
        <v>4</v>
      </c>
      <c r="K33" s="74">
        <v>3</v>
      </c>
      <c r="L33" s="74">
        <v>5</v>
      </c>
      <c r="M33" s="74">
        <v>5</v>
      </c>
      <c r="N33" s="74">
        <v>4</v>
      </c>
      <c r="O33" s="74">
        <v>7</v>
      </c>
      <c r="P33" s="74" t="s">
        <v>316</v>
      </c>
      <c r="Q33" s="74" t="s">
        <v>311</v>
      </c>
      <c r="R33" s="74">
        <v>35</v>
      </c>
      <c r="S33" s="74">
        <v>129</v>
      </c>
      <c r="T33" s="74">
        <v>35.1</v>
      </c>
      <c r="U33" s="74">
        <v>127</v>
      </c>
      <c r="V33" s="71"/>
      <c r="W33">
        <f t="shared" si="0"/>
        <v>43</v>
      </c>
      <c r="X33">
        <f t="shared" si="1"/>
        <v>39</v>
      </c>
    </row>
    <row r="34" spans="1:24">
      <c r="A34" s="74">
        <v>2782</v>
      </c>
      <c r="B34" s="75">
        <v>43957</v>
      </c>
      <c r="C34" s="74" t="s">
        <v>368</v>
      </c>
      <c r="D34" s="74" t="s">
        <v>369</v>
      </c>
      <c r="E34" s="74">
        <v>9</v>
      </c>
      <c r="F34" s="74">
        <v>10</v>
      </c>
      <c r="G34" s="74">
        <v>5</v>
      </c>
      <c r="H34" s="74">
        <v>7</v>
      </c>
      <c r="I34" s="74">
        <v>5</v>
      </c>
      <c r="J34" s="74">
        <v>4</v>
      </c>
      <c r="K34" s="74">
        <v>6</v>
      </c>
      <c r="L34" s="74">
        <v>6</v>
      </c>
      <c r="M34" s="74">
        <v>9</v>
      </c>
      <c r="N34" s="74">
        <v>3</v>
      </c>
      <c r="O34" s="74">
        <v>7</v>
      </c>
      <c r="P34" s="74" t="s">
        <v>316</v>
      </c>
      <c r="Q34" s="74" t="s">
        <v>311</v>
      </c>
      <c r="R34" s="74">
        <v>35</v>
      </c>
      <c r="S34" s="74">
        <v>129</v>
      </c>
      <c r="T34" s="74">
        <v>35.1</v>
      </c>
      <c r="U34" s="74">
        <v>127</v>
      </c>
      <c r="V34" s="71"/>
      <c r="W34">
        <f t="shared" si="0"/>
        <v>52</v>
      </c>
      <c r="X34">
        <f t="shared" si="1"/>
        <v>42</v>
      </c>
    </row>
    <row r="35" spans="1:24">
      <c r="A35" s="74">
        <v>2783</v>
      </c>
      <c r="B35" s="75">
        <v>43957</v>
      </c>
      <c r="C35" s="74" t="s">
        <v>370</v>
      </c>
      <c r="D35" s="74" t="s">
        <v>371</v>
      </c>
      <c r="E35" s="74">
        <v>9</v>
      </c>
      <c r="F35" s="74">
        <v>4</v>
      </c>
      <c r="G35" s="74">
        <v>6</v>
      </c>
      <c r="H35" s="74">
        <v>5</v>
      </c>
      <c r="I35" s="74">
        <v>4</v>
      </c>
      <c r="J35" s="74">
        <v>4</v>
      </c>
      <c r="K35" s="74">
        <v>5</v>
      </c>
      <c r="L35" s="74">
        <v>6</v>
      </c>
      <c r="M35" s="74">
        <v>6</v>
      </c>
      <c r="N35" s="74">
        <v>3</v>
      </c>
      <c r="O35" s="74">
        <v>6</v>
      </c>
      <c r="P35" s="74" t="s">
        <v>310</v>
      </c>
      <c r="Q35" s="74" t="s">
        <v>311</v>
      </c>
      <c r="R35" s="74">
        <v>35</v>
      </c>
      <c r="S35" s="74">
        <v>129</v>
      </c>
      <c r="T35" s="74">
        <v>35.1</v>
      </c>
      <c r="U35" s="74">
        <v>127</v>
      </c>
      <c r="V35" s="71"/>
      <c r="W35">
        <f t="shared" si="0"/>
        <v>45</v>
      </c>
      <c r="X35">
        <f t="shared" si="1"/>
        <v>41</v>
      </c>
    </row>
    <row r="36" spans="1:24">
      <c r="A36" s="74">
        <v>2784</v>
      </c>
      <c r="B36" s="75">
        <v>43957</v>
      </c>
      <c r="C36" s="74" t="s">
        <v>314</v>
      </c>
      <c r="D36" s="74" t="s">
        <v>372</v>
      </c>
      <c r="E36" s="74">
        <v>9</v>
      </c>
      <c r="F36" s="74">
        <v>4</v>
      </c>
      <c r="G36" s="74">
        <v>5</v>
      </c>
      <c r="H36" s="74">
        <v>5</v>
      </c>
      <c r="I36" s="74">
        <v>7</v>
      </c>
      <c r="J36" s="74">
        <v>3</v>
      </c>
      <c r="K36" s="74">
        <v>4</v>
      </c>
      <c r="L36" s="74">
        <v>6</v>
      </c>
      <c r="M36" s="74">
        <v>6</v>
      </c>
      <c r="N36" s="74">
        <v>3</v>
      </c>
      <c r="O36" s="74">
        <v>6</v>
      </c>
      <c r="P36" s="74" t="s">
        <v>316</v>
      </c>
      <c r="Q36" s="74" t="s">
        <v>311</v>
      </c>
      <c r="R36" s="74">
        <v>35</v>
      </c>
      <c r="S36" s="74">
        <v>129</v>
      </c>
      <c r="T36" s="74">
        <v>35.1</v>
      </c>
      <c r="U36" s="74">
        <v>127</v>
      </c>
      <c r="V36" s="71"/>
      <c r="W36">
        <f t="shared" si="0"/>
        <v>45</v>
      </c>
      <c r="X36">
        <f t="shared" si="1"/>
        <v>41</v>
      </c>
    </row>
    <row r="37" spans="1:24">
      <c r="A37" s="74">
        <v>2786</v>
      </c>
      <c r="B37" s="75">
        <v>43957</v>
      </c>
      <c r="C37" s="74" t="s">
        <v>373</v>
      </c>
      <c r="D37" s="74" t="s">
        <v>374</v>
      </c>
      <c r="E37" s="74">
        <v>9</v>
      </c>
      <c r="F37" s="74">
        <v>11</v>
      </c>
      <c r="G37" s="74">
        <v>6</v>
      </c>
      <c r="H37" s="74">
        <v>6</v>
      </c>
      <c r="I37" s="74">
        <v>5</v>
      </c>
      <c r="J37" s="74">
        <v>5</v>
      </c>
      <c r="K37" s="74">
        <v>7</v>
      </c>
      <c r="L37" s="74">
        <v>6</v>
      </c>
      <c r="M37" s="74">
        <v>7</v>
      </c>
      <c r="N37" s="74">
        <v>5</v>
      </c>
      <c r="O37" s="74">
        <v>8</v>
      </c>
      <c r="P37" s="74" t="s">
        <v>310</v>
      </c>
      <c r="Q37" s="74" t="s">
        <v>311</v>
      </c>
      <c r="R37" s="74">
        <v>35</v>
      </c>
      <c r="S37" s="74">
        <v>129</v>
      </c>
      <c r="T37" s="74">
        <v>35.1</v>
      </c>
      <c r="U37" s="74">
        <v>127</v>
      </c>
      <c r="V37" s="71"/>
      <c r="W37">
        <f t="shared" si="0"/>
        <v>55</v>
      </c>
      <c r="X37">
        <f t="shared" si="1"/>
        <v>44</v>
      </c>
    </row>
    <row r="38" spans="1:24">
      <c r="A38" s="74">
        <v>2787</v>
      </c>
      <c r="B38" s="75">
        <v>43957</v>
      </c>
      <c r="C38" s="74" t="s">
        <v>375</v>
      </c>
      <c r="D38" s="74" t="s">
        <v>376</v>
      </c>
      <c r="E38" s="74">
        <v>9</v>
      </c>
      <c r="F38" s="74">
        <v>8</v>
      </c>
      <c r="G38" s="74">
        <v>5</v>
      </c>
      <c r="H38" s="74">
        <v>6</v>
      </c>
      <c r="I38" s="74">
        <v>7</v>
      </c>
      <c r="J38" s="74">
        <v>4</v>
      </c>
      <c r="K38" s="74">
        <v>5</v>
      </c>
      <c r="L38" s="74">
        <v>6</v>
      </c>
      <c r="M38" s="74">
        <v>5</v>
      </c>
      <c r="N38" s="74">
        <v>5</v>
      </c>
      <c r="O38" s="74">
        <v>4</v>
      </c>
      <c r="P38" s="74" t="s">
        <v>316</v>
      </c>
      <c r="Q38" s="74" t="s">
        <v>311</v>
      </c>
      <c r="R38" s="74">
        <v>35</v>
      </c>
      <c r="S38" s="74">
        <v>129</v>
      </c>
      <c r="T38" s="74">
        <v>35.1</v>
      </c>
      <c r="U38" s="74">
        <v>127</v>
      </c>
      <c r="V38" s="71"/>
      <c r="W38">
        <f t="shared" si="0"/>
        <v>47</v>
      </c>
      <c r="X38">
        <f t="shared" si="1"/>
        <v>39</v>
      </c>
    </row>
    <row r="39" spans="1:24">
      <c r="A39" s="74">
        <v>2788</v>
      </c>
      <c r="B39" s="75">
        <v>43957</v>
      </c>
      <c r="C39" s="74" t="s">
        <v>324</v>
      </c>
      <c r="D39" s="74" t="s">
        <v>377</v>
      </c>
      <c r="E39" s="74">
        <v>9</v>
      </c>
      <c r="F39" s="74">
        <v>4</v>
      </c>
      <c r="G39" s="74">
        <v>4</v>
      </c>
      <c r="H39" s="74">
        <v>5</v>
      </c>
      <c r="I39" s="74">
        <v>4</v>
      </c>
      <c r="J39" s="74">
        <v>5</v>
      </c>
      <c r="K39" s="74">
        <v>4</v>
      </c>
      <c r="L39" s="74">
        <v>5</v>
      </c>
      <c r="M39" s="74">
        <v>5</v>
      </c>
      <c r="N39" s="74">
        <v>6</v>
      </c>
      <c r="O39" s="74">
        <v>7</v>
      </c>
      <c r="P39" s="74" t="s">
        <v>310</v>
      </c>
      <c r="Q39" s="74" t="s">
        <v>311</v>
      </c>
      <c r="R39" s="74">
        <v>35</v>
      </c>
      <c r="S39" s="74">
        <v>129</v>
      </c>
      <c r="T39" s="74">
        <v>35.1</v>
      </c>
      <c r="U39" s="74">
        <v>127</v>
      </c>
      <c r="V39" s="71"/>
      <c r="W39">
        <f t="shared" si="0"/>
        <v>45</v>
      </c>
      <c r="X39">
        <f t="shared" si="1"/>
        <v>41</v>
      </c>
    </row>
    <row r="40" spans="1:24">
      <c r="A40" s="74">
        <v>2789</v>
      </c>
      <c r="B40" s="75">
        <v>43957</v>
      </c>
      <c r="C40" s="74" t="s">
        <v>378</v>
      </c>
      <c r="D40" s="74" t="s">
        <v>379</v>
      </c>
      <c r="E40" s="74">
        <v>9</v>
      </c>
      <c r="F40" s="74">
        <v>7</v>
      </c>
      <c r="G40" s="74">
        <v>6</v>
      </c>
      <c r="H40" s="74">
        <v>6</v>
      </c>
      <c r="I40" s="74">
        <v>4</v>
      </c>
      <c r="J40" s="74">
        <v>4</v>
      </c>
      <c r="K40" s="74">
        <v>5</v>
      </c>
      <c r="L40" s="74">
        <v>8</v>
      </c>
      <c r="M40" s="74">
        <v>5</v>
      </c>
      <c r="N40" s="74">
        <v>3</v>
      </c>
      <c r="O40" s="74">
        <v>5</v>
      </c>
      <c r="P40" s="74" t="s">
        <v>310</v>
      </c>
      <c r="Q40" s="74" t="s">
        <v>311</v>
      </c>
      <c r="R40" s="74">
        <v>35</v>
      </c>
      <c r="S40" s="74">
        <v>129</v>
      </c>
      <c r="T40" s="74">
        <v>35.1</v>
      </c>
      <c r="U40" s="74">
        <v>127</v>
      </c>
      <c r="V40" s="71"/>
      <c r="W40">
        <f t="shared" si="0"/>
        <v>46</v>
      </c>
      <c r="X40">
        <f t="shared" si="1"/>
        <v>39</v>
      </c>
    </row>
    <row r="41" spans="1:24">
      <c r="A41" s="74">
        <v>2791</v>
      </c>
      <c r="B41" s="75">
        <v>43957</v>
      </c>
      <c r="C41" s="74" t="s">
        <v>380</v>
      </c>
      <c r="D41" s="74" t="s">
        <v>381</v>
      </c>
      <c r="E41" s="74">
        <v>9</v>
      </c>
      <c r="F41" s="74">
        <v>0</v>
      </c>
      <c r="G41" s="74">
        <v>5</v>
      </c>
      <c r="H41" s="74">
        <v>4</v>
      </c>
      <c r="I41" s="74">
        <v>6</v>
      </c>
      <c r="J41" s="74">
        <v>3</v>
      </c>
      <c r="K41" s="74">
        <v>4</v>
      </c>
      <c r="L41" s="74">
        <v>5</v>
      </c>
      <c r="M41" s="74">
        <v>4</v>
      </c>
      <c r="N41" s="74">
        <v>4</v>
      </c>
      <c r="O41" s="74">
        <v>4</v>
      </c>
      <c r="P41" s="74" t="s">
        <v>316</v>
      </c>
      <c r="Q41" s="74" t="s">
        <v>311</v>
      </c>
      <c r="R41" s="74">
        <v>35</v>
      </c>
      <c r="S41" s="74">
        <v>129</v>
      </c>
      <c r="T41" s="74">
        <v>35.1</v>
      </c>
      <c r="U41" s="74">
        <v>127</v>
      </c>
      <c r="V41" s="71"/>
      <c r="W41">
        <f t="shared" si="0"/>
        <v>39</v>
      </c>
      <c r="X41">
        <f t="shared" si="1"/>
        <v>39</v>
      </c>
    </row>
    <row r="42" spans="1:24">
      <c r="A42" s="74">
        <v>2793</v>
      </c>
      <c r="B42" s="75">
        <v>43957</v>
      </c>
      <c r="C42" s="74" t="s">
        <v>382</v>
      </c>
      <c r="D42" s="74" t="s">
        <v>383</v>
      </c>
      <c r="E42" s="74">
        <v>9</v>
      </c>
      <c r="F42" s="74">
        <v>0</v>
      </c>
      <c r="G42" s="74">
        <v>4</v>
      </c>
      <c r="H42" s="74">
        <v>5</v>
      </c>
      <c r="I42" s="74">
        <v>5</v>
      </c>
      <c r="J42" s="74">
        <v>3</v>
      </c>
      <c r="K42" s="74">
        <v>4</v>
      </c>
      <c r="L42" s="74">
        <v>5</v>
      </c>
      <c r="M42" s="74">
        <v>4</v>
      </c>
      <c r="N42" s="74">
        <v>3</v>
      </c>
      <c r="O42" s="74">
        <v>4</v>
      </c>
      <c r="P42" s="74" t="s">
        <v>316</v>
      </c>
      <c r="Q42" s="74" t="s">
        <v>311</v>
      </c>
      <c r="R42" s="74">
        <v>35</v>
      </c>
      <c r="S42" s="74">
        <v>129</v>
      </c>
      <c r="T42" s="74">
        <v>35.1</v>
      </c>
      <c r="U42" s="74">
        <v>127</v>
      </c>
      <c r="V42" s="71"/>
      <c r="W42">
        <f t="shared" si="0"/>
        <v>37</v>
      </c>
      <c r="X42">
        <f t="shared" si="1"/>
        <v>37</v>
      </c>
    </row>
    <row r="43" spans="1:24">
      <c r="A43" s="74">
        <v>2796</v>
      </c>
      <c r="B43" s="75">
        <v>43957</v>
      </c>
      <c r="C43" s="74" t="s">
        <v>373</v>
      </c>
      <c r="D43" s="74" t="s">
        <v>384</v>
      </c>
      <c r="E43" s="74">
        <v>9</v>
      </c>
      <c r="F43" s="74">
        <v>12</v>
      </c>
      <c r="G43" s="74">
        <v>7</v>
      </c>
      <c r="H43" s="74">
        <v>4</v>
      </c>
      <c r="I43" s="74">
        <v>5</v>
      </c>
      <c r="J43" s="74">
        <v>3</v>
      </c>
      <c r="K43" s="74">
        <v>6</v>
      </c>
      <c r="L43" s="74">
        <v>5</v>
      </c>
      <c r="M43" s="74">
        <v>4</v>
      </c>
      <c r="N43" s="74">
        <v>4</v>
      </c>
      <c r="O43" s="74">
        <v>6</v>
      </c>
      <c r="P43" s="74" t="s">
        <v>316</v>
      </c>
      <c r="Q43" s="74" t="s">
        <v>311</v>
      </c>
      <c r="R43" s="74">
        <v>35</v>
      </c>
      <c r="S43" s="74">
        <v>129</v>
      </c>
      <c r="T43" s="74">
        <v>35.1</v>
      </c>
      <c r="U43" s="74">
        <v>127</v>
      </c>
      <c r="V43" s="71"/>
      <c r="W43">
        <f t="shared" si="0"/>
        <v>44</v>
      </c>
      <c r="X43">
        <f t="shared" si="1"/>
        <v>32</v>
      </c>
    </row>
    <row r="44" spans="1:24">
      <c r="A44" s="74">
        <v>2798</v>
      </c>
      <c r="B44" s="75">
        <v>43957</v>
      </c>
      <c r="C44" s="74" t="s">
        <v>385</v>
      </c>
      <c r="D44" s="74" t="s">
        <v>386</v>
      </c>
      <c r="E44" s="74">
        <v>9</v>
      </c>
      <c r="F44" s="74">
        <v>10</v>
      </c>
      <c r="G44" s="74">
        <v>5</v>
      </c>
      <c r="H44" s="74">
        <v>7</v>
      </c>
      <c r="I44" s="74">
        <v>4</v>
      </c>
      <c r="J44" s="74">
        <v>5</v>
      </c>
      <c r="K44" s="74">
        <v>4</v>
      </c>
      <c r="L44" s="74">
        <v>7</v>
      </c>
      <c r="M44" s="74">
        <v>7</v>
      </c>
      <c r="N44" s="74">
        <v>4</v>
      </c>
      <c r="O44" s="74">
        <v>5</v>
      </c>
      <c r="P44" s="74" t="s">
        <v>310</v>
      </c>
      <c r="Q44" s="74" t="s">
        <v>311</v>
      </c>
      <c r="R44" s="74">
        <v>35</v>
      </c>
      <c r="S44" s="74">
        <v>129</v>
      </c>
      <c r="T44" s="74">
        <v>35.1</v>
      </c>
      <c r="U44" s="74">
        <v>127</v>
      </c>
      <c r="V44" s="71"/>
      <c r="W44">
        <f t="shared" si="0"/>
        <v>48</v>
      </c>
      <c r="X44">
        <f t="shared" si="1"/>
        <v>38</v>
      </c>
    </row>
    <row r="45" spans="1:24">
      <c r="A45" s="74">
        <v>2799</v>
      </c>
      <c r="B45" s="75">
        <v>43957</v>
      </c>
      <c r="C45" s="74" t="s">
        <v>387</v>
      </c>
      <c r="D45" s="74" t="s">
        <v>388</v>
      </c>
      <c r="E45" s="74">
        <v>9</v>
      </c>
      <c r="F45" s="74">
        <v>9</v>
      </c>
      <c r="G45" s="74">
        <v>7</v>
      </c>
      <c r="H45" s="74">
        <v>7</v>
      </c>
      <c r="I45" s="74">
        <v>7</v>
      </c>
      <c r="J45" s="74">
        <v>5</v>
      </c>
      <c r="K45" s="74">
        <v>5</v>
      </c>
      <c r="L45" s="74">
        <v>5</v>
      </c>
      <c r="M45" s="74">
        <v>5</v>
      </c>
      <c r="N45" s="74">
        <v>4</v>
      </c>
      <c r="O45" s="74">
        <v>6</v>
      </c>
      <c r="P45" s="74" t="s">
        <v>316</v>
      </c>
      <c r="Q45" s="74" t="s">
        <v>311</v>
      </c>
      <c r="R45" s="74">
        <v>35</v>
      </c>
      <c r="S45" s="74">
        <v>129</v>
      </c>
      <c r="T45" s="74">
        <v>35.1</v>
      </c>
      <c r="U45" s="74">
        <v>127</v>
      </c>
      <c r="V45" s="71"/>
      <c r="W45">
        <f t="shared" si="0"/>
        <v>51</v>
      </c>
      <c r="X45">
        <f t="shared" si="1"/>
        <v>42</v>
      </c>
    </row>
    <row r="46" spans="1:24">
      <c r="A46" s="74">
        <v>2801</v>
      </c>
      <c r="B46" s="75">
        <v>43957</v>
      </c>
      <c r="C46" s="74" t="s">
        <v>389</v>
      </c>
      <c r="D46" s="74" t="s">
        <v>390</v>
      </c>
      <c r="E46" s="74">
        <v>9</v>
      </c>
      <c r="F46" s="74">
        <v>10</v>
      </c>
      <c r="G46" s="74">
        <v>7</v>
      </c>
      <c r="H46" s="74">
        <v>7</v>
      </c>
      <c r="I46" s="74">
        <v>8</v>
      </c>
      <c r="J46" s="74">
        <v>6</v>
      </c>
      <c r="K46" s="74">
        <v>5</v>
      </c>
      <c r="L46" s="74">
        <v>4</v>
      </c>
      <c r="M46" s="74">
        <v>6</v>
      </c>
      <c r="N46" s="74">
        <v>3</v>
      </c>
      <c r="O46" s="74">
        <v>5</v>
      </c>
      <c r="P46" s="74" t="s">
        <v>316</v>
      </c>
      <c r="Q46" s="74" t="s">
        <v>311</v>
      </c>
      <c r="R46" s="74">
        <v>35</v>
      </c>
      <c r="S46" s="74">
        <v>129</v>
      </c>
      <c r="T46" s="74">
        <v>35.1</v>
      </c>
      <c r="U46" s="74">
        <v>127</v>
      </c>
      <c r="V46" s="71"/>
      <c r="W46">
        <f t="shared" si="0"/>
        <v>51</v>
      </c>
      <c r="X46">
        <f t="shared" si="1"/>
        <v>41</v>
      </c>
    </row>
    <row r="47" spans="1:24">
      <c r="A47" s="74">
        <v>2803</v>
      </c>
      <c r="B47" s="75">
        <v>43957</v>
      </c>
      <c r="C47" s="74" t="s">
        <v>391</v>
      </c>
      <c r="D47" s="74" t="s">
        <v>392</v>
      </c>
      <c r="E47" s="74">
        <v>9</v>
      </c>
      <c r="F47" s="74">
        <v>0</v>
      </c>
      <c r="G47" s="74">
        <v>5</v>
      </c>
      <c r="H47" s="74">
        <v>5</v>
      </c>
      <c r="I47" s="74">
        <v>3</v>
      </c>
      <c r="J47" s="74">
        <v>4</v>
      </c>
      <c r="K47" s="74">
        <v>4</v>
      </c>
      <c r="L47" s="74">
        <v>5</v>
      </c>
      <c r="M47" s="74">
        <v>6</v>
      </c>
      <c r="N47" s="74">
        <v>3</v>
      </c>
      <c r="O47" s="74">
        <v>3</v>
      </c>
      <c r="P47" s="74" t="s">
        <v>310</v>
      </c>
      <c r="Q47" s="74" t="s">
        <v>311</v>
      </c>
      <c r="R47" s="74">
        <v>35</v>
      </c>
      <c r="S47" s="74">
        <v>129</v>
      </c>
      <c r="T47" s="74">
        <v>35.1</v>
      </c>
      <c r="U47" s="74">
        <v>127</v>
      </c>
      <c r="V47" s="71"/>
      <c r="W47">
        <f t="shared" si="0"/>
        <v>38</v>
      </c>
      <c r="X47">
        <f t="shared" si="1"/>
        <v>38</v>
      </c>
    </row>
    <row r="48" spans="1:24">
      <c r="A48" s="74">
        <v>2805</v>
      </c>
      <c r="B48" s="75">
        <v>43957</v>
      </c>
      <c r="C48" s="74" t="s">
        <v>393</v>
      </c>
      <c r="D48" s="74" t="s">
        <v>394</v>
      </c>
      <c r="E48" s="74">
        <v>9</v>
      </c>
      <c r="F48" s="74">
        <v>8</v>
      </c>
      <c r="G48" s="74">
        <v>5</v>
      </c>
      <c r="H48" s="74">
        <v>5</v>
      </c>
      <c r="I48" s="74">
        <v>4</v>
      </c>
      <c r="J48" s="74">
        <v>6</v>
      </c>
      <c r="K48" s="74">
        <v>4</v>
      </c>
      <c r="L48" s="74">
        <v>8</v>
      </c>
      <c r="M48" s="74">
        <v>6</v>
      </c>
      <c r="N48" s="74">
        <v>3</v>
      </c>
      <c r="O48" s="74">
        <v>7</v>
      </c>
      <c r="P48" s="74" t="s">
        <v>310</v>
      </c>
      <c r="Q48" s="74" t="s">
        <v>311</v>
      </c>
      <c r="R48" s="74">
        <v>35</v>
      </c>
      <c r="S48" s="74">
        <v>129</v>
      </c>
      <c r="T48" s="74">
        <v>35.1</v>
      </c>
      <c r="U48" s="74">
        <v>127</v>
      </c>
      <c r="V48" s="71"/>
      <c r="W48">
        <f t="shared" si="0"/>
        <v>48</v>
      </c>
      <c r="X48">
        <f t="shared" si="1"/>
        <v>40</v>
      </c>
    </row>
    <row r="49" spans="1:24">
      <c r="A49" s="74">
        <v>2806</v>
      </c>
      <c r="B49" s="75">
        <v>43957</v>
      </c>
      <c r="C49" s="74" t="s">
        <v>395</v>
      </c>
      <c r="D49" s="74" t="s">
        <v>396</v>
      </c>
      <c r="E49" s="74">
        <v>9</v>
      </c>
      <c r="F49" s="74">
        <v>3</v>
      </c>
      <c r="G49" s="74">
        <v>5</v>
      </c>
      <c r="H49" s="74">
        <v>4</v>
      </c>
      <c r="I49" s="74">
        <v>4</v>
      </c>
      <c r="J49" s="74">
        <v>4</v>
      </c>
      <c r="K49" s="74">
        <v>3</v>
      </c>
      <c r="L49" s="74">
        <v>5</v>
      </c>
      <c r="M49" s="74">
        <v>4</v>
      </c>
      <c r="N49" s="74">
        <v>3</v>
      </c>
      <c r="O49" s="74">
        <v>5</v>
      </c>
      <c r="P49" s="74" t="s">
        <v>310</v>
      </c>
      <c r="Q49" s="74" t="s">
        <v>311</v>
      </c>
      <c r="R49" s="74">
        <v>35</v>
      </c>
      <c r="S49" s="74">
        <v>129</v>
      </c>
      <c r="T49" s="74">
        <v>35.1</v>
      </c>
      <c r="U49" s="74">
        <v>127</v>
      </c>
      <c r="V49" s="71"/>
      <c r="W49">
        <f t="shared" si="0"/>
        <v>37</v>
      </c>
      <c r="X49">
        <f t="shared" si="1"/>
        <v>34</v>
      </c>
    </row>
    <row r="50" spans="1:24">
      <c r="A50" s="74">
        <v>2807</v>
      </c>
      <c r="B50" s="75">
        <v>43957</v>
      </c>
      <c r="C50" s="74" t="s">
        <v>397</v>
      </c>
      <c r="D50" s="74" t="s">
        <v>396</v>
      </c>
      <c r="E50" s="74">
        <v>9</v>
      </c>
      <c r="F50" s="74">
        <v>12</v>
      </c>
      <c r="G50" s="74">
        <v>6</v>
      </c>
      <c r="H50" s="74">
        <v>3</v>
      </c>
      <c r="I50" s="74">
        <v>5</v>
      </c>
      <c r="J50" s="74">
        <v>6</v>
      </c>
      <c r="K50" s="74">
        <v>5</v>
      </c>
      <c r="L50" s="74">
        <v>8</v>
      </c>
      <c r="M50" s="74">
        <v>5</v>
      </c>
      <c r="N50" s="74">
        <v>6</v>
      </c>
      <c r="O50" s="74">
        <v>8</v>
      </c>
      <c r="P50" s="74" t="s">
        <v>310</v>
      </c>
      <c r="Q50" s="74" t="s">
        <v>311</v>
      </c>
      <c r="R50" s="74">
        <v>35</v>
      </c>
      <c r="S50" s="74">
        <v>129</v>
      </c>
      <c r="T50" s="74">
        <v>35.1</v>
      </c>
      <c r="U50" s="74">
        <v>127</v>
      </c>
      <c r="V50" s="71"/>
      <c r="W50">
        <f t="shared" si="0"/>
        <v>52</v>
      </c>
      <c r="X50">
        <f t="shared" si="1"/>
        <v>40</v>
      </c>
    </row>
    <row r="51" spans="1:24">
      <c r="A51" s="74">
        <v>2809</v>
      </c>
      <c r="B51" s="75">
        <v>43957</v>
      </c>
      <c r="C51" s="74" t="s">
        <v>398</v>
      </c>
      <c r="D51" s="74" t="s">
        <v>399</v>
      </c>
      <c r="E51" s="74">
        <v>9</v>
      </c>
      <c r="F51" s="74">
        <v>13</v>
      </c>
      <c r="G51" s="74">
        <v>7</v>
      </c>
      <c r="H51" s="74">
        <v>7</v>
      </c>
      <c r="I51" s="74">
        <v>9</v>
      </c>
      <c r="J51" s="74">
        <v>4</v>
      </c>
      <c r="K51" s="74">
        <v>5</v>
      </c>
      <c r="L51" s="74">
        <v>5</v>
      </c>
      <c r="M51" s="74">
        <v>5</v>
      </c>
      <c r="N51" s="74">
        <v>3</v>
      </c>
      <c r="O51" s="74">
        <v>6</v>
      </c>
      <c r="P51" s="74" t="s">
        <v>316</v>
      </c>
      <c r="Q51" s="74" t="s">
        <v>311</v>
      </c>
      <c r="R51" s="74">
        <v>35</v>
      </c>
      <c r="S51" s="74">
        <v>129</v>
      </c>
      <c r="T51" s="74">
        <v>35.1</v>
      </c>
      <c r="U51" s="74">
        <v>127</v>
      </c>
      <c r="V51" s="71"/>
      <c r="W51">
        <f t="shared" si="0"/>
        <v>51</v>
      </c>
      <c r="X51">
        <f t="shared" si="1"/>
        <v>38</v>
      </c>
    </row>
    <row r="52" spans="1:24">
      <c r="A52" s="74">
        <v>2810</v>
      </c>
      <c r="B52" s="75">
        <v>43957</v>
      </c>
      <c r="C52" s="74" t="s">
        <v>314</v>
      </c>
      <c r="D52" s="74" t="s">
        <v>400</v>
      </c>
      <c r="E52" s="74">
        <v>9</v>
      </c>
      <c r="F52" s="74">
        <v>9</v>
      </c>
      <c r="G52" s="74">
        <v>6</v>
      </c>
      <c r="H52" s="74">
        <v>7</v>
      </c>
      <c r="I52" s="74">
        <v>5</v>
      </c>
      <c r="J52" s="74">
        <v>4</v>
      </c>
      <c r="K52" s="74">
        <v>4</v>
      </c>
      <c r="L52" s="74">
        <v>6</v>
      </c>
      <c r="M52" s="74">
        <v>4</v>
      </c>
      <c r="N52" s="74">
        <v>3</v>
      </c>
      <c r="O52" s="74">
        <v>4</v>
      </c>
      <c r="P52" s="74" t="s">
        <v>316</v>
      </c>
      <c r="Q52" s="74" t="s">
        <v>311</v>
      </c>
      <c r="R52" s="74">
        <v>35</v>
      </c>
      <c r="S52" s="74">
        <v>129</v>
      </c>
      <c r="T52" s="74">
        <v>35.1</v>
      </c>
      <c r="U52" s="74">
        <v>127</v>
      </c>
      <c r="V52" s="71"/>
      <c r="W52">
        <f t="shared" si="0"/>
        <v>43</v>
      </c>
      <c r="X52">
        <f t="shared" si="1"/>
        <v>34</v>
      </c>
    </row>
    <row r="53" spans="1:24">
      <c r="A53" s="74">
        <v>2811</v>
      </c>
      <c r="B53" s="75">
        <v>43957</v>
      </c>
      <c r="C53" s="74" t="s">
        <v>314</v>
      </c>
      <c r="D53" s="74" t="s">
        <v>401</v>
      </c>
      <c r="E53" s="74">
        <v>9</v>
      </c>
      <c r="F53" s="74">
        <v>5</v>
      </c>
      <c r="G53" s="74">
        <v>5</v>
      </c>
      <c r="H53" s="74">
        <v>4</v>
      </c>
      <c r="I53" s="74">
        <v>4</v>
      </c>
      <c r="J53" s="74">
        <v>4</v>
      </c>
      <c r="K53" s="74">
        <v>4</v>
      </c>
      <c r="L53" s="74">
        <v>6</v>
      </c>
      <c r="M53" s="74">
        <v>6</v>
      </c>
      <c r="N53" s="74">
        <v>3</v>
      </c>
      <c r="O53" s="74">
        <v>6</v>
      </c>
      <c r="P53" s="74" t="s">
        <v>310</v>
      </c>
      <c r="Q53" s="74" t="s">
        <v>311</v>
      </c>
      <c r="R53" s="74">
        <v>35</v>
      </c>
      <c r="S53" s="74">
        <v>129</v>
      </c>
      <c r="T53" s="74">
        <v>35.1</v>
      </c>
      <c r="U53" s="74">
        <v>127</v>
      </c>
      <c r="V53" s="71"/>
      <c r="W53">
        <f t="shared" si="0"/>
        <v>42</v>
      </c>
      <c r="X53">
        <f t="shared" si="1"/>
        <v>37</v>
      </c>
    </row>
    <row r="54" spans="1:24">
      <c r="A54" s="74">
        <v>2812</v>
      </c>
      <c r="B54" s="75">
        <v>43957</v>
      </c>
      <c r="C54" s="74" t="s">
        <v>402</v>
      </c>
      <c r="D54" s="74" t="s">
        <v>403</v>
      </c>
      <c r="E54" s="74">
        <v>9</v>
      </c>
      <c r="F54" s="74">
        <v>6</v>
      </c>
      <c r="G54" s="74">
        <v>5</v>
      </c>
      <c r="H54" s="74">
        <v>6</v>
      </c>
      <c r="I54" s="74">
        <v>4</v>
      </c>
      <c r="J54" s="74">
        <v>6</v>
      </c>
      <c r="K54" s="74">
        <v>6</v>
      </c>
      <c r="L54" s="74">
        <v>7</v>
      </c>
      <c r="M54" s="74">
        <v>7</v>
      </c>
      <c r="N54" s="74">
        <v>4</v>
      </c>
      <c r="O54" s="74">
        <v>7</v>
      </c>
      <c r="P54" s="74" t="s">
        <v>310</v>
      </c>
      <c r="Q54" s="74" t="s">
        <v>311</v>
      </c>
      <c r="R54" s="74">
        <v>35</v>
      </c>
      <c r="S54" s="74">
        <v>129</v>
      </c>
      <c r="T54" s="74">
        <v>35.1</v>
      </c>
      <c r="U54" s="74">
        <v>127</v>
      </c>
      <c r="V54" s="71"/>
      <c r="W54">
        <f t="shared" si="0"/>
        <v>52</v>
      </c>
      <c r="X54">
        <f t="shared" si="1"/>
        <v>46</v>
      </c>
    </row>
    <row r="55" spans="1:24">
      <c r="A55" s="74">
        <v>2813</v>
      </c>
      <c r="B55" s="75">
        <v>43957</v>
      </c>
      <c r="C55" s="74" t="s">
        <v>404</v>
      </c>
      <c r="D55" s="74" t="s">
        <v>405</v>
      </c>
      <c r="E55" s="74">
        <v>9</v>
      </c>
      <c r="F55" s="74">
        <v>6</v>
      </c>
      <c r="G55" s="74">
        <v>7</v>
      </c>
      <c r="H55" s="74">
        <v>6</v>
      </c>
      <c r="I55" s="74">
        <v>9</v>
      </c>
      <c r="J55" s="74">
        <v>5</v>
      </c>
      <c r="K55" s="74">
        <v>5</v>
      </c>
      <c r="L55" s="74">
        <v>5</v>
      </c>
      <c r="M55" s="74">
        <v>5</v>
      </c>
      <c r="N55" s="74">
        <v>4</v>
      </c>
      <c r="O55" s="74">
        <v>6</v>
      </c>
      <c r="P55" s="74" t="s">
        <v>316</v>
      </c>
      <c r="Q55" s="74" t="s">
        <v>311</v>
      </c>
      <c r="R55" s="74">
        <v>35</v>
      </c>
      <c r="S55" s="74">
        <v>129</v>
      </c>
      <c r="T55" s="74">
        <v>35.1</v>
      </c>
      <c r="U55" s="74">
        <v>127</v>
      </c>
      <c r="V55" s="71"/>
      <c r="W55">
        <f t="shared" si="0"/>
        <v>52</v>
      </c>
      <c r="X55">
        <f t="shared" si="1"/>
        <v>46</v>
      </c>
    </row>
    <row r="56" spans="1:24">
      <c r="A56" s="74">
        <v>2814</v>
      </c>
      <c r="B56" s="75">
        <v>43957</v>
      </c>
      <c r="C56" s="74" t="s">
        <v>406</v>
      </c>
      <c r="D56" s="74" t="s">
        <v>407</v>
      </c>
      <c r="E56" s="74">
        <v>9</v>
      </c>
      <c r="F56" s="74">
        <v>3</v>
      </c>
      <c r="G56" s="74">
        <v>6</v>
      </c>
      <c r="H56" s="74">
        <v>4</v>
      </c>
      <c r="I56" s="74">
        <v>5</v>
      </c>
      <c r="J56" s="74">
        <v>4</v>
      </c>
      <c r="K56" s="74">
        <v>4</v>
      </c>
      <c r="L56" s="74">
        <v>6</v>
      </c>
      <c r="M56" s="74">
        <v>5</v>
      </c>
      <c r="N56" s="74">
        <v>3</v>
      </c>
      <c r="O56" s="74">
        <v>4</v>
      </c>
      <c r="P56" s="74" t="s">
        <v>310</v>
      </c>
      <c r="Q56" s="74" t="s">
        <v>311</v>
      </c>
      <c r="R56" s="74">
        <v>35</v>
      </c>
      <c r="S56" s="74">
        <v>129</v>
      </c>
      <c r="T56" s="74">
        <v>35.1</v>
      </c>
      <c r="U56" s="74">
        <v>127</v>
      </c>
      <c r="V56" s="71"/>
      <c r="W56">
        <f t="shared" si="0"/>
        <v>41</v>
      </c>
      <c r="X56">
        <f t="shared" si="1"/>
        <v>38</v>
      </c>
    </row>
    <row r="57" spans="1:24" ht="22.5">
      <c r="A57" s="74">
        <v>2816</v>
      </c>
      <c r="B57" s="75">
        <v>43957</v>
      </c>
      <c r="C57" s="74" t="s">
        <v>408</v>
      </c>
      <c r="D57" s="74" t="s">
        <v>409</v>
      </c>
      <c r="E57" s="74">
        <v>9</v>
      </c>
      <c r="F57" s="74">
        <v>8</v>
      </c>
      <c r="G57" s="74">
        <v>5</v>
      </c>
      <c r="H57" s="74">
        <v>6</v>
      </c>
      <c r="I57" s="74">
        <v>5</v>
      </c>
      <c r="J57" s="74">
        <v>6</v>
      </c>
      <c r="K57" s="74">
        <v>5</v>
      </c>
      <c r="L57" s="74">
        <v>7</v>
      </c>
      <c r="M57" s="74">
        <v>7</v>
      </c>
      <c r="N57" s="74">
        <v>3</v>
      </c>
      <c r="O57" s="74">
        <v>6</v>
      </c>
      <c r="P57" s="74" t="s">
        <v>310</v>
      </c>
      <c r="Q57" s="74" t="s">
        <v>311</v>
      </c>
      <c r="R57" s="74">
        <v>35</v>
      </c>
      <c r="S57" s="74">
        <v>129</v>
      </c>
      <c r="T57" s="74">
        <v>35.1</v>
      </c>
      <c r="U57" s="74">
        <v>127</v>
      </c>
      <c r="V57" s="71"/>
      <c r="W57">
        <f t="shared" si="0"/>
        <v>50</v>
      </c>
      <c r="X57">
        <f t="shared" si="1"/>
        <v>42</v>
      </c>
    </row>
    <row r="58" spans="1:24">
      <c r="A58" s="74">
        <v>2817</v>
      </c>
      <c r="B58" s="75">
        <v>43957</v>
      </c>
      <c r="C58" s="74" t="s">
        <v>336</v>
      </c>
      <c r="D58" s="74" t="s">
        <v>410</v>
      </c>
      <c r="E58" s="74">
        <v>9</v>
      </c>
      <c r="F58" s="74">
        <v>10</v>
      </c>
      <c r="G58" s="74">
        <v>8</v>
      </c>
      <c r="H58" s="74">
        <v>5</v>
      </c>
      <c r="I58" s="74">
        <v>6</v>
      </c>
      <c r="J58" s="74">
        <v>7</v>
      </c>
      <c r="K58" s="74">
        <v>4</v>
      </c>
      <c r="L58" s="74">
        <v>6</v>
      </c>
      <c r="M58" s="74">
        <v>4</v>
      </c>
      <c r="N58" s="74">
        <v>4</v>
      </c>
      <c r="O58" s="74">
        <v>5</v>
      </c>
      <c r="P58" s="74" t="s">
        <v>316</v>
      </c>
      <c r="Q58" s="74" t="s">
        <v>311</v>
      </c>
      <c r="R58" s="74">
        <v>35</v>
      </c>
      <c r="S58" s="74">
        <v>129</v>
      </c>
      <c r="T58" s="74">
        <v>35.1</v>
      </c>
      <c r="U58" s="74">
        <v>127</v>
      </c>
      <c r="V58" s="71"/>
      <c r="W58">
        <f t="shared" si="0"/>
        <v>49</v>
      </c>
      <c r="X58">
        <f t="shared" si="1"/>
        <v>39</v>
      </c>
    </row>
    <row r="59" spans="1:24">
      <c r="A59" s="74">
        <v>2818</v>
      </c>
      <c r="B59" s="75">
        <v>43957</v>
      </c>
      <c r="C59" s="74" t="s">
        <v>406</v>
      </c>
      <c r="D59" s="74" t="s">
        <v>411</v>
      </c>
      <c r="E59" s="74">
        <v>9</v>
      </c>
      <c r="F59" s="74">
        <v>9</v>
      </c>
      <c r="G59" s="74">
        <v>6</v>
      </c>
      <c r="H59" s="74">
        <v>5</v>
      </c>
      <c r="I59" s="74">
        <v>6</v>
      </c>
      <c r="J59" s="74">
        <v>7</v>
      </c>
      <c r="K59" s="74">
        <v>4</v>
      </c>
      <c r="L59" s="74">
        <v>6</v>
      </c>
      <c r="M59" s="74">
        <v>9</v>
      </c>
      <c r="N59" s="74">
        <v>4</v>
      </c>
      <c r="O59" s="74">
        <v>8</v>
      </c>
      <c r="P59" s="74" t="s">
        <v>310</v>
      </c>
      <c r="Q59" s="74" t="s">
        <v>311</v>
      </c>
      <c r="R59" s="74">
        <v>35</v>
      </c>
      <c r="S59" s="74">
        <v>129</v>
      </c>
      <c r="T59" s="74">
        <v>35.1</v>
      </c>
      <c r="U59" s="74">
        <v>127</v>
      </c>
      <c r="V59" s="71"/>
      <c r="W59">
        <f t="shared" si="0"/>
        <v>55</v>
      </c>
      <c r="X59">
        <f t="shared" si="1"/>
        <v>46</v>
      </c>
    </row>
    <row r="60" spans="1:24">
      <c r="A60" s="74">
        <v>2819</v>
      </c>
      <c r="B60" s="75">
        <v>43957</v>
      </c>
      <c r="C60" s="74" t="s">
        <v>389</v>
      </c>
      <c r="D60" s="74" t="s">
        <v>412</v>
      </c>
      <c r="E60" s="74">
        <v>9</v>
      </c>
      <c r="F60" s="74">
        <v>6</v>
      </c>
      <c r="G60" s="74">
        <v>4</v>
      </c>
      <c r="H60" s="74">
        <v>7</v>
      </c>
      <c r="I60" s="74">
        <v>7</v>
      </c>
      <c r="J60" s="74">
        <v>4</v>
      </c>
      <c r="K60" s="74">
        <v>4</v>
      </c>
      <c r="L60" s="74">
        <v>5</v>
      </c>
      <c r="M60" s="74">
        <v>6</v>
      </c>
      <c r="N60" s="74">
        <v>4</v>
      </c>
      <c r="O60" s="74">
        <v>6</v>
      </c>
      <c r="P60" s="74" t="s">
        <v>316</v>
      </c>
      <c r="Q60" s="74" t="s">
        <v>311</v>
      </c>
      <c r="R60" s="74">
        <v>35</v>
      </c>
      <c r="S60" s="74">
        <v>129</v>
      </c>
      <c r="T60" s="74">
        <v>35.1</v>
      </c>
      <c r="U60" s="74">
        <v>127</v>
      </c>
      <c r="V60" s="71"/>
      <c r="W60">
        <f t="shared" si="0"/>
        <v>47</v>
      </c>
      <c r="X60">
        <f t="shared" si="1"/>
        <v>41</v>
      </c>
    </row>
    <row r="61" spans="1:24">
      <c r="A61" s="74">
        <v>2820</v>
      </c>
      <c r="B61" s="75">
        <v>43957</v>
      </c>
      <c r="C61" s="74" t="s">
        <v>406</v>
      </c>
      <c r="D61" s="74" t="s">
        <v>413</v>
      </c>
      <c r="E61" s="74">
        <v>9</v>
      </c>
      <c r="F61" s="74">
        <v>12</v>
      </c>
      <c r="G61" s="74">
        <v>7</v>
      </c>
      <c r="H61" s="74">
        <v>8</v>
      </c>
      <c r="I61" s="74">
        <v>8</v>
      </c>
      <c r="J61" s="74">
        <v>5</v>
      </c>
      <c r="K61" s="74">
        <v>4</v>
      </c>
      <c r="L61" s="74">
        <v>4</v>
      </c>
      <c r="M61" s="74">
        <v>7</v>
      </c>
      <c r="N61" s="74">
        <v>4</v>
      </c>
      <c r="O61" s="74">
        <v>7</v>
      </c>
      <c r="P61" s="74" t="s">
        <v>316</v>
      </c>
      <c r="Q61" s="74" t="s">
        <v>311</v>
      </c>
      <c r="R61" s="74">
        <v>35</v>
      </c>
      <c r="S61" s="74">
        <v>129</v>
      </c>
      <c r="T61" s="74">
        <v>35.1</v>
      </c>
      <c r="U61" s="74">
        <v>127</v>
      </c>
      <c r="V61" s="71"/>
      <c r="W61">
        <f t="shared" si="0"/>
        <v>54</v>
      </c>
      <c r="X61">
        <f t="shared" si="1"/>
        <v>42</v>
      </c>
    </row>
    <row r="62" spans="1:24">
      <c r="A62" s="74">
        <v>2821</v>
      </c>
      <c r="B62" s="75">
        <v>43957</v>
      </c>
      <c r="C62" s="74" t="s">
        <v>414</v>
      </c>
      <c r="D62" s="74" t="s">
        <v>415</v>
      </c>
      <c r="E62" s="74">
        <v>9</v>
      </c>
      <c r="F62" s="74">
        <v>6</v>
      </c>
      <c r="G62" s="74">
        <v>6</v>
      </c>
      <c r="H62" s="74">
        <v>6</v>
      </c>
      <c r="I62" s="74">
        <v>6</v>
      </c>
      <c r="J62" s="74">
        <v>5</v>
      </c>
      <c r="K62" s="74">
        <v>5</v>
      </c>
      <c r="L62" s="74">
        <v>5</v>
      </c>
      <c r="M62" s="74">
        <v>4</v>
      </c>
      <c r="N62" s="74">
        <v>3</v>
      </c>
      <c r="O62" s="74">
        <v>6</v>
      </c>
      <c r="P62" s="74" t="s">
        <v>316</v>
      </c>
      <c r="Q62" s="74" t="s">
        <v>311</v>
      </c>
      <c r="R62" s="74">
        <v>35</v>
      </c>
      <c r="S62" s="74">
        <v>129</v>
      </c>
      <c r="T62" s="74">
        <v>35.1</v>
      </c>
      <c r="U62" s="74">
        <v>127</v>
      </c>
      <c r="V62" s="71"/>
      <c r="W62">
        <f t="shared" si="0"/>
        <v>46</v>
      </c>
      <c r="X62">
        <f t="shared" si="1"/>
        <v>40</v>
      </c>
    </row>
    <row r="63" spans="1:24">
      <c r="A63" s="74">
        <v>2822</v>
      </c>
      <c r="B63" s="75">
        <v>43957</v>
      </c>
      <c r="C63" s="74" t="s">
        <v>416</v>
      </c>
      <c r="D63" s="74" t="s">
        <v>417</v>
      </c>
      <c r="E63" s="74">
        <v>9</v>
      </c>
      <c r="F63" s="74">
        <v>8</v>
      </c>
      <c r="G63" s="74">
        <v>4</v>
      </c>
      <c r="H63" s="74">
        <v>7</v>
      </c>
      <c r="I63" s="74">
        <v>4</v>
      </c>
      <c r="J63" s="74">
        <v>5</v>
      </c>
      <c r="K63" s="74">
        <v>4</v>
      </c>
      <c r="L63" s="74">
        <v>6</v>
      </c>
      <c r="M63" s="74">
        <v>8</v>
      </c>
      <c r="N63" s="74">
        <v>4</v>
      </c>
      <c r="O63" s="74">
        <v>4</v>
      </c>
      <c r="P63" s="74" t="s">
        <v>310</v>
      </c>
      <c r="Q63" s="74" t="s">
        <v>311</v>
      </c>
      <c r="R63" s="74">
        <v>35</v>
      </c>
      <c r="S63" s="74">
        <v>129</v>
      </c>
      <c r="T63" s="74">
        <v>35.1</v>
      </c>
      <c r="U63" s="74">
        <v>127</v>
      </c>
      <c r="V63" s="71"/>
      <c r="W63">
        <f t="shared" si="0"/>
        <v>46</v>
      </c>
      <c r="X63">
        <f t="shared" si="1"/>
        <v>38</v>
      </c>
    </row>
    <row r="64" spans="1:24">
      <c r="A64" s="74">
        <v>2823</v>
      </c>
      <c r="B64" s="75">
        <v>43957</v>
      </c>
      <c r="C64" s="74" t="s">
        <v>418</v>
      </c>
      <c r="D64" s="74" t="s">
        <v>419</v>
      </c>
      <c r="E64" s="74">
        <v>9</v>
      </c>
      <c r="F64" s="74">
        <v>1</v>
      </c>
      <c r="G64" s="74">
        <v>4</v>
      </c>
      <c r="H64" s="74">
        <v>5</v>
      </c>
      <c r="I64" s="74">
        <v>4</v>
      </c>
      <c r="J64" s="74">
        <v>3</v>
      </c>
      <c r="K64" s="74">
        <v>4</v>
      </c>
      <c r="L64" s="74">
        <v>5</v>
      </c>
      <c r="M64" s="74">
        <v>4</v>
      </c>
      <c r="N64" s="74">
        <v>3</v>
      </c>
      <c r="O64" s="74">
        <v>4</v>
      </c>
      <c r="P64" s="74" t="s">
        <v>316</v>
      </c>
      <c r="Q64" s="74" t="s">
        <v>311</v>
      </c>
      <c r="R64" s="74">
        <v>35</v>
      </c>
      <c r="S64" s="74">
        <v>129</v>
      </c>
      <c r="T64" s="74">
        <v>35.1</v>
      </c>
      <c r="U64" s="74">
        <v>127</v>
      </c>
      <c r="V64" s="71"/>
      <c r="W64">
        <f t="shared" si="0"/>
        <v>36</v>
      </c>
      <c r="X64">
        <f t="shared" si="1"/>
        <v>35</v>
      </c>
    </row>
    <row r="65" spans="1:24">
      <c r="A65" s="74">
        <v>2824</v>
      </c>
      <c r="B65" s="75">
        <v>43957</v>
      </c>
      <c r="C65" s="74" t="s">
        <v>420</v>
      </c>
      <c r="D65" s="74" t="s">
        <v>421</v>
      </c>
      <c r="E65" s="74">
        <v>9</v>
      </c>
      <c r="F65" s="74">
        <v>5</v>
      </c>
      <c r="G65" s="74">
        <v>6</v>
      </c>
      <c r="H65" s="74">
        <v>6</v>
      </c>
      <c r="I65" s="74">
        <v>6</v>
      </c>
      <c r="J65" s="74">
        <v>3</v>
      </c>
      <c r="K65" s="74">
        <v>4</v>
      </c>
      <c r="L65" s="74">
        <v>5</v>
      </c>
      <c r="M65" s="74">
        <v>6</v>
      </c>
      <c r="N65" s="74">
        <v>4</v>
      </c>
      <c r="O65" s="74">
        <v>4</v>
      </c>
      <c r="P65" s="74" t="s">
        <v>316</v>
      </c>
      <c r="Q65" s="74" t="s">
        <v>311</v>
      </c>
      <c r="R65" s="74">
        <v>35</v>
      </c>
      <c r="S65" s="74">
        <v>129</v>
      </c>
      <c r="T65" s="74">
        <v>35.1</v>
      </c>
      <c r="U65" s="74">
        <v>127</v>
      </c>
      <c r="V65" s="71"/>
      <c r="W65">
        <f t="shared" si="0"/>
        <v>44</v>
      </c>
      <c r="X65">
        <f t="shared" si="1"/>
        <v>39</v>
      </c>
    </row>
    <row r="66" spans="1:24">
      <c r="A66" s="74">
        <v>2825</v>
      </c>
      <c r="B66" s="75">
        <v>43957</v>
      </c>
      <c r="C66" s="74" t="s">
        <v>422</v>
      </c>
      <c r="D66" s="74" t="s">
        <v>423</v>
      </c>
      <c r="E66" s="74">
        <v>9</v>
      </c>
      <c r="F66" s="74">
        <v>0</v>
      </c>
      <c r="G66" s="74">
        <v>4</v>
      </c>
      <c r="H66" s="74">
        <v>6</v>
      </c>
      <c r="I66" s="74">
        <v>5</v>
      </c>
      <c r="J66" s="74">
        <v>4</v>
      </c>
      <c r="K66" s="74">
        <v>5</v>
      </c>
      <c r="L66" s="74">
        <v>4</v>
      </c>
      <c r="M66" s="74">
        <v>5</v>
      </c>
      <c r="N66" s="74">
        <v>3</v>
      </c>
      <c r="O66" s="74">
        <v>6</v>
      </c>
      <c r="P66" s="74" t="s">
        <v>316</v>
      </c>
      <c r="Q66" s="74" t="s">
        <v>311</v>
      </c>
      <c r="R66" s="74">
        <v>35</v>
      </c>
      <c r="S66" s="74">
        <v>129</v>
      </c>
      <c r="T66" s="74">
        <v>35.1</v>
      </c>
      <c r="U66" s="74">
        <v>127</v>
      </c>
      <c r="V66" s="71"/>
      <c r="W66">
        <f t="shared" si="0"/>
        <v>42</v>
      </c>
      <c r="X66">
        <f t="shared" si="1"/>
        <v>42</v>
      </c>
    </row>
    <row r="67" spans="1:24">
      <c r="A67" s="74">
        <v>2827</v>
      </c>
      <c r="B67" s="75">
        <v>43957</v>
      </c>
      <c r="C67" s="74" t="s">
        <v>424</v>
      </c>
      <c r="D67" s="74" t="s">
        <v>425</v>
      </c>
      <c r="E67" s="74">
        <v>9</v>
      </c>
      <c r="F67" s="74">
        <v>3</v>
      </c>
      <c r="G67" s="74">
        <v>4</v>
      </c>
      <c r="H67" s="74">
        <v>8</v>
      </c>
      <c r="I67" s="74">
        <v>6</v>
      </c>
      <c r="J67" s="74">
        <v>5</v>
      </c>
      <c r="K67" s="74">
        <v>4</v>
      </c>
      <c r="L67" s="74">
        <v>6</v>
      </c>
      <c r="M67" s="74">
        <v>6</v>
      </c>
      <c r="N67" s="74">
        <v>3</v>
      </c>
      <c r="O67" s="74">
        <v>4</v>
      </c>
      <c r="P67" s="74" t="s">
        <v>316</v>
      </c>
      <c r="Q67" s="74" t="s">
        <v>311</v>
      </c>
      <c r="R67" s="74">
        <v>35</v>
      </c>
      <c r="S67" s="74">
        <v>129</v>
      </c>
      <c r="T67" s="74">
        <v>35.1</v>
      </c>
      <c r="U67" s="74">
        <v>127</v>
      </c>
      <c r="V67" s="71"/>
      <c r="W67">
        <f t="shared" ref="W67:W130" si="2">SUM(G67:O67)</f>
        <v>46</v>
      </c>
      <c r="X67">
        <f t="shared" ref="X67:X130" si="3">W67-F67</f>
        <v>43</v>
      </c>
    </row>
    <row r="68" spans="1:24">
      <c r="A68" s="74">
        <v>2828</v>
      </c>
      <c r="B68" s="75">
        <v>43957</v>
      </c>
      <c r="C68" s="74" t="s">
        <v>426</v>
      </c>
      <c r="D68" s="74" t="s">
        <v>427</v>
      </c>
      <c r="E68" s="74">
        <v>9</v>
      </c>
      <c r="F68" s="74">
        <v>4</v>
      </c>
      <c r="G68" s="74">
        <v>5</v>
      </c>
      <c r="H68" s="74">
        <v>4</v>
      </c>
      <c r="I68" s="74">
        <v>4</v>
      </c>
      <c r="J68" s="74">
        <v>6</v>
      </c>
      <c r="K68" s="74">
        <v>4</v>
      </c>
      <c r="L68" s="74">
        <v>7</v>
      </c>
      <c r="M68" s="74">
        <v>6</v>
      </c>
      <c r="N68" s="74">
        <v>4</v>
      </c>
      <c r="O68" s="74">
        <v>5</v>
      </c>
      <c r="P68" s="74" t="s">
        <v>310</v>
      </c>
      <c r="Q68" s="74" t="s">
        <v>311</v>
      </c>
      <c r="R68" s="74">
        <v>35</v>
      </c>
      <c r="S68" s="74">
        <v>129</v>
      </c>
      <c r="T68" s="74">
        <v>35.1</v>
      </c>
      <c r="U68" s="74">
        <v>127</v>
      </c>
      <c r="V68" s="71"/>
      <c r="W68">
        <f t="shared" si="2"/>
        <v>45</v>
      </c>
      <c r="X68">
        <f t="shared" si="3"/>
        <v>41</v>
      </c>
    </row>
    <row r="69" spans="1:24">
      <c r="A69" s="74">
        <v>2829</v>
      </c>
      <c r="B69" s="75">
        <v>43957</v>
      </c>
      <c r="C69" s="74" t="s">
        <v>366</v>
      </c>
      <c r="D69" s="74" t="s">
        <v>428</v>
      </c>
      <c r="E69" s="74">
        <v>9</v>
      </c>
      <c r="F69" s="74">
        <v>8</v>
      </c>
      <c r="G69" s="74">
        <v>6</v>
      </c>
      <c r="H69" s="74">
        <v>6</v>
      </c>
      <c r="I69" s="74">
        <v>4</v>
      </c>
      <c r="J69" s="74">
        <v>5</v>
      </c>
      <c r="K69" s="74">
        <v>6</v>
      </c>
      <c r="L69" s="74">
        <v>6</v>
      </c>
      <c r="M69" s="74">
        <v>6</v>
      </c>
      <c r="N69" s="74">
        <v>3</v>
      </c>
      <c r="O69" s="74">
        <v>7</v>
      </c>
      <c r="P69" s="74" t="s">
        <v>310</v>
      </c>
      <c r="Q69" s="74" t="s">
        <v>311</v>
      </c>
      <c r="R69" s="74">
        <v>35</v>
      </c>
      <c r="S69" s="74">
        <v>129</v>
      </c>
      <c r="T69" s="74">
        <v>35.1</v>
      </c>
      <c r="U69" s="74">
        <v>127</v>
      </c>
      <c r="V69" s="71"/>
      <c r="W69">
        <f t="shared" si="2"/>
        <v>49</v>
      </c>
      <c r="X69">
        <f t="shared" si="3"/>
        <v>41</v>
      </c>
    </row>
    <row r="70" spans="1:24">
      <c r="A70" s="74">
        <v>2830</v>
      </c>
      <c r="B70" s="75">
        <v>43957</v>
      </c>
      <c r="C70" s="74" t="s">
        <v>406</v>
      </c>
      <c r="D70" s="74" t="s">
        <v>429</v>
      </c>
      <c r="E70" s="74">
        <v>9</v>
      </c>
      <c r="F70" s="74">
        <v>9</v>
      </c>
      <c r="G70" s="74">
        <v>5</v>
      </c>
      <c r="H70" s="74">
        <v>7</v>
      </c>
      <c r="I70" s="74">
        <v>3</v>
      </c>
      <c r="J70" s="74">
        <v>4</v>
      </c>
      <c r="K70" s="74">
        <v>4</v>
      </c>
      <c r="L70" s="74">
        <v>7</v>
      </c>
      <c r="M70" s="74">
        <v>8</v>
      </c>
      <c r="N70" s="74">
        <v>4</v>
      </c>
      <c r="O70" s="74">
        <v>5</v>
      </c>
      <c r="P70" s="74" t="s">
        <v>310</v>
      </c>
      <c r="Q70" s="74" t="s">
        <v>311</v>
      </c>
      <c r="R70" s="74">
        <v>35</v>
      </c>
      <c r="S70" s="74">
        <v>129</v>
      </c>
      <c r="T70" s="74">
        <v>35.1</v>
      </c>
      <c r="U70" s="74">
        <v>127</v>
      </c>
      <c r="V70" s="71"/>
      <c r="W70">
        <f t="shared" si="2"/>
        <v>47</v>
      </c>
      <c r="X70">
        <f t="shared" si="3"/>
        <v>38</v>
      </c>
    </row>
    <row r="71" spans="1:24">
      <c r="A71" s="74">
        <v>2831</v>
      </c>
      <c r="B71" s="75">
        <v>43957</v>
      </c>
      <c r="C71" s="74" t="s">
        <v>430</v>
      </c>
      <c r="D71" s="74" t="s">
        <v>431</v>
      </c>
      <c r="E71" s="74">
        <v>9</v>
      </c>
      <c r="F71" s="74">
        <v>10</v>
      </c>
      <c r="G71" s="74">
        <v>6</v>
      </c>
      <c r="H71" s="74">
        <v>8</v>
      </c>
      <c r="I71" s="74">
        <v>8</v>
      </c>
      <c r="J71" s="74">
        <v>4</v>
      </c>
      <c r="K71" s="74">
        <v>4</v>
      </c>
      <c r="L71" s="74">
        <v>5</v>
      </c>
      <c r="M71" s="74">
        <v>6</v>
      </c>
      <c r="N71" s="74">
        <v>5</v>
      </c>
      <c r="O71" s="74">
        <v>5</v>
      </c>
      <c r="P71" s="74" t="s">
        <v>316</v>
      </c>
      <c r="Q71" s="74" t="s">
        <v>311</v>
      </c>
      <c r="R71" s="74">
        <v>35</v>
      </c>
      <c r="S71" s="74">
        <v>129</v>
      </c>
      <c r="T71" s="74">
        <v>35.1</v>
      </c>
      <c r="U71" s="74">
        <v>127</v>
      </c>
      <c r="V71" s="71"/>
      <c r="W71">
        <f t="shared" si="2"/>
        <v>51</v>
      </c>
      <c r="X71">
        <f t="shared" si="3"/>
        <v>41</v>
      </c>
    </row>
    <row r="72" spans="1:24">
      <c r="A72" s="74">
        <v>2832</v>
      </c>
      <c r="B72" s="75">
        <v>43957</v>
      </c>
      <c r="C72" s="74" t="s">
        <v>432</v>
      </c>
      <c r="D72" s="74" t="s">
        <v>433</v>
      </c>
      <c r="E72" s="74">
        <v>9</v>
      </c>
      <c r="F72" s="74">
        <v>8</v>
      </c>
      <c r="G72" s="74">
        <v>6</v>
      </c>
      <c r="H72" s="74">
        <v>6</v>
      </c>
      <c r="I72" s="74">
        <v>5</v>
      </c>
      <c r="J72" s="74">
        <v>4</v>
      </c>
      <c r="K72" s="74">
        <v>5</v>
      </c>
      <c r="L72" s="74">
        <v>5</v>
      </c>
      <c r="M72" s="74">
        <v>5</v>
      </c>
      <c r="N72" s="74">
        <v>3</v>
      </c>
      <c r="O72" s="74">
        <v>5</v>
      </c>
      <c r="P72" s="74" t="s">
        <v>316</v>
      </c>
      <c r="Q72" s="74" t="s">
        <v>311</v>
      </c>
      <c r="R72" s="74">
        <v>35</v>
      </c>
      <c r="S72" s="74">
        <v>129</v>
      </c>
      <c r="T72" s="74">
        <v>35.1</v>
      </c>
      <c r="U72" s="74">
        <v>127</v>
      </c>
      <c r="V72" s="71"/>
      <c r="W72">
        <f t="shared" si="2"/>
        <v>44</v>
      </c>
      <c r="X72">
        <f t="shared" si="3"/>
        <v>36</v>
      </c>
    </row>
    <row r="73" spans="1:24">
      <c r="A73" s="74">
        <v>2834</v>
      </c>
      <c r="B73" s="75">
        <v>43957</v>
      </c>
      <c r="C73" s="74" t="s">
        <v>422</v>
      </c>
      <c r="D73" s="74" t="s">
        <v>434</v>
      </c>
      <c r="E73" s="74">
        <v>9</v>
      </c>
      <c r="F73" s="74">
        <v>5</v>
      </c>
      <c r="G73" s="74">
        <v>5</v>
      </c>
      <c r="H73" s="74">
        <v>5</v>
      </c>
      <c r="I73" s="74">
        <v>3</v>
      </c>
      <c r="J73" s="74">
        <v>5</v>
      </c>
      <c r="K73" s="74">
        <v>4</v>
      </c>
      <c r="L73" s="74">
        <v>5</v>
      </c>
      <c r="M73" s="74">
        <v>7</v>
      </c>
      <c r="N73" s="74">
        <v>5</v>
      </c>
      <c r="O73" s="74">
        <v>7</v>
      </c>
      <c r="P73" s="74" t="s">
        <v>310</v>
      </c>
      <c r="Q73" s="74" t="s">
        <v>311</v>
      </c>
      <c r="R73" s="74">
        <v>35</v>
      </c>
      <c r="S73" s="74">
        <v>129</v>
      </c>
      <c r="T73" s="74">
        <v>35.1</v>
      </c>
      <c r="U73" s="74">
        <v>127</v>
      </c>
      <c r="V73" s="71"/>
      <c r="W73">
        <f t="shared" si="2"/>
        <v>46</v>
      </c>
      <c r="X73">
        <f t="shared" si="3"/>
        <v>41</v>
      </c>
    </row>
    <row r="74" spans="1:24">
      <c r="A74" s="74">
        <v>2835</v>
      </c>
      <c r="B74" s="75">
        <v>43957</v>
      </c>
      <c r="C74" s="74" t="s">
        <v>435</v>
      </c>
      <c r="D74" s="74" t="s">
        <v>436</v>
      </c>
      <c r="E74" s="74">
        <v>9</v>
      </c>
      <c r="F74" s="74">
        <v>12</v>
      </c>
      <c r="G74" s="74">
        <v>8</v>
      </c>
      <c r="H74" s="74">
        <v>5</v>
      </c>
      <c r="I74" s="74">
        <v>4</v>
      </c>
      <c r="J74" s="74">
        <v>7</v>
      </c>
      <c r="K74" s="74">
        <v>4</v>
      </c>
      <c r="L74" s="74">
        <v>6</v>
      </c>
      <c r="M74" s="74">
        <v>7</v>
      </c>
      <c r="N74" s="74">
        <v>4</v>
      </c>
      <c r="O74" s="74">
        <v>6</v>
      </c>
      <c r="P74" s="74" t="s">
        <v>310</v>
      </c>
      <c r="Q74" s="74" t="s">
        <v>311</v>
      </c>
      <c r="R74" s="74">
        <v>35</v>
      </c>
      <c r="S74" s="74">
        <v>129</v>
      </c>
      <c r="T74" s="74">
        <v>35.1</v>
      </c>
      <c r="U74" s="74">
        <v>127</v>
      </c>
      <c r="V74" s="71"/>
      <c r="W74">
        <f t="shared" si="2"/>
        <v>51</v>
      </c>
      <c r="X74">
        <f t="shared" si="3"/>
        <v>39</v>
      </c>
    </row>
    <row r="75" spans="1:24">
      <c r="A75" s="74">
        <v>2836</v>
      </c>
      <c r="B75" s="75">
        <v>43957</v>
      </c>
      <c r="C75" s="74" t="s">
        <v>437</v>
      </c>
      <c r="D75" s="74" t="s">
        <v>438</v>
      </c>
      <c r="E75" s="74">
        <v>9</v>
      </c>
      <c r="F75" s="74">
        <v>12</v>
      </c>
      <c r="G75" s="74">
        <v>6</v>
      </c>
      <c r="H75" s="74">
        <v>4</v>
      </c>
      <c r="I75" s="74">
        <v>4</v>
      </c>
      <c r="J75" s="74">
        <v>5</v>
      </c>
      <c r="K75" s="74">
        <v>6</v>
      </c>
      <c r="L75" s="74">
        <v>6</v>
      </c>
      <c r="M75" s="74">
        <v>7</v>
      </c>
      <c r="N75" s="74">
        <v>4</v>
      </c>
      <c r="O75" s="74">
        <v>5</v>
      </c>
      <c r="P75" s="74" t="s">
        <v>310</v>
      </c>
      <c r="Q75" s="74" t="s">
        <v>311</v>
      </c>
      <c r="R75" s="74">
        <v>35</v>
      </c>
      <c r="S75" s="74">
        <v>129</v>
      </c>
      <c r="T75" s="74">
        <v>35.1</v>
      </c>
      <c r="U75" s="74">
        <v>127</v>
      </c>
      <c r="V75" s="71"/>
      <c r="W75">
        <f t="shared" si="2"/>
        <v>47</v>
      </c>
      <c r="X75">
        <f t="shared" si="3"/>
        <v>35</v>
      </c>
    </row>
    <row r="76" spans="1:24">
      <c r="A76" s="74">
        <v>2837</v>
      </c>
      <c r="B76" s="75">
        <v>43957</v>
      </c>
      <c r="C76" s="74" t="s">
        <v>439</v>
      </c>
      <c r="D76" s="74" t="s">
        <v>440</v>
      </c>
      <c r="E76" s="74">
        <v>9</v>
      </c>
      <c r="F76" s="74">
        <v>6</v>
      </c>
      <c r="G76" s="74">
        <v>4</v>
      </c>
      <c r="H76" s="74">
        <v>6</v>
      </c>
      <c r="I76" s="74">
        <v>4</v>
      </c>
      <c r="J76" s="74">
        <v>5</v>
      </c>
      <c r="K76" s="74">
        <v>4</v>
      </c>
      <c r="L76" s="74">
        <v>5</v>
      </c>
      <c r="M76" s="74">
        <v>7</v>
      </c>
      <c r="N76" s="74">
        <v>4</v>
      </c>
      <c r="O76" s="74">
        <v>6</v>
      </c>
      <c r="P76" s="74" t="s">
        <v>310</v>
      </c>
      <c r="Q76" s="74" t="s">
        <v>311</v>
      </c>
      <c r="R76" s="74">
        <v>35</v>
      </c>
      <c r="S76" s="74">
        <v>129</v>
      </c>
      <c r="T76" s="74">
        <v>35.1</v>
      </c>
      <c r="U76" s="74">
        <v>127</v>
      </c>
      <c r="V76" s="71"/>
      <c r="W76">
        <f t="shared" si="2"/>
        <v>45</v>
      </c>
      <c r="X76">
        <f t="shared" si="3"/>
        <v>39</v>
      </c>
    </row>
    <row r="77" spans="1:24">
      <c r="A77" s="74">
        <v>2840</v>
      </c>
      <c r="B77" s="75">
        <v>43957</v>
      </c>
      <c r="C77" s="74" t="s">
        <v>326</v>
      </c>
      <c r="D77" s="74" t="s">
        <v>441</v>
      </c>
      <c r="E77" s="74">
        <v>9</v>
      </c>
      <c r="F77" s="74">
        <v>4</v>
      </c>
      <c r="G77" s="74">
        <v>5</v>
      </c>
      <c r="H77" s="74">
        <v>5</v>
      </c>
      <c r="I77" s="74">
        <v>4</v>
      </c>
      <c r="J77" s="74">
        <v>4</v>
      </c>
      <c r="K77" s="74">
        <v>3</v>
      </c>
      <c r="L77" s="74">
        <v>4</v>
      </c>
      <c r="M77" s="74">
        <v>6</v>
      </c>
      <c r="N77" s="74">
        <v>3</v>
      </c>
      <c r="O77" s="74">
        <v>5</v>
      </c>
      <c r="P77" s="74" t="s">
        <v>310</v>
      </c>
      <c r="Q77" s="74" t="s">
        <v>311</v>
      </c>
      <c r="R77" s="74">
        <v>35</v>
      </c>
      <c r="S77" s="74">
        <v>129</v>
      </c>
      <c r="T77" s="74">
        <v>35.1</v>
      </c>
      <c r="U77" s="74">
        <v>127</v>
      </c>
      <c r="V77" s="71"/>
      <c r="W77">
        <f t="shared" si="2"/>
        <v>39</v>
      </c>
      <c r="X77">
        <f t="shared" si="3"/>
        <v>35</v>
      </c>
    </row>
    <row r="78" spans="1:24">
      <c r="A78" s="74">
        <v>2841</v>
      </c>
      <c r="B78" s="75">
        <v>43957</v>
      </c>
      <c r="C78" s="74" t="s">
        <v>442</v>
      </c>
      <c r="D78" s="74" t="s">
        <v>443</v>
      </c>
      <c r="E78" s="74">
        <v>9</v>
      </c>
      <c r="F78" s="74">
        <v>7</v>
      </c>
      <c r="G78" s="74">
        <v>5</v>
      </c>
      <c r="H78" s="74">
        <v>6</v>
      </c>
      <c r="I78" s="74">
        <v>3</v>
      </c>
      <c r="J78" s="74">
        <v>5</v>
      </c>
      <c r="K78" s="74">
        <v>5</v>
      </c>
      <c r="L78" s="74">
        <v>6</v>
      </c>
      <c r="M78" s="74">
        <v>6</v>
      </c>
      <c r="N78" s="74">
        <v>4</v>
      </c>
      <c r="O78" s="74">
        <v>6</v>
      </c>
      <c r="P78" s="74" t="s">
        <v>310</v>
      </c>
      <c r="Q78" s="74" t="s">
        <v>311</v>
      </c>
      <c r="R78" s="74">
        <v>35</v>
      </c>
      <c r="S78" s="74">
        <v>129</v>
      </c>
      <c r="T78" s="74">
        <v>35.1</v>
      </c>
      <c r="U78" s="74">
        <v>127</v>
      </c>
      <c r="V78" s="71"/>
      <c r="W78">
        <f t="shared" si="2"/>
        <v>46</v>
      </c>
      <c r="X78">
        <f t="shared" si="3"/>
        <v>39</v>
      </c>
    </row>
    <row r="79" spans="1:24">
      <c r="A79" s="74">
        <v>2842</v>
      </c>
      <c r="B79" s="75">
        <v>43957</v>
      </c>
      <c r="C79" s="74" t="s">
        <v>414</v>
      </c>
      <c r="D79" s="74" t="s">
        <v>444</v>
      </c>
      <c r="E79" s="74">
        <v>9</v>
      </c>
      <c r="F79" s="74">
        <v>9</v>
      </c>
      <c r="G79" s="74">
        <v>5</v>
      </c>
      <c r="H79" s="74">
        <v>5</v>
      </c>
      <c r="I79" s="74">
        <v>3</v>
      </c>
      <c r="J79" s="74">
        <v>6</v>
      </c>
      <c r="K79" s="74">
        <v>5</v>
      </c>
      <c r="L79" s="74">
        <v>5</v>
      </c>
      <c r="M79" s="74">
        <v>7</v>
      </c>
      <c r="N79" s="74">
        <v>5</v>
      </c>
      <c r="O79" s="74">
        <v>6</v>
      </c>
      <c r="P79" s="74" t="s">
        <v>310</v>
      </c>
      <c r="Q79" s="74" t="s">
        <v>311</v>
      </c>
      <c r="R79" s="74">
        <v>35</v>
      </c>
      <c r="S79" s="74">
        <v>129</v>
      </c>
      <c r="T79" s="74">
        <v>35.1</v>
      </c>
      <c r="U79" s="74">
        <v>127</v>
      </c>
      <c r="V79" s="71"/>
      <c r="W79">
        <f t="shared" si="2"/>
        <v>47</v>
      </c>
      <c r="X79">
        <f t="shared" si="3"/>
        <v>38</v>
      </c>
    </row>
    <row r="80" spans="1:24">
      <c r="A80" s="74">
        <v>2843</v>
      </c>
      <c r="B80" s="75">
        <v>43957</v>
      </c>
      <c r="C80" s="74" t="s">
        <v>352</v>
      </c>
      <c r="D80" s="74" t="s">
        <v>445</v>
      </c>
      <c r="E80" s="74">
        <v>9</v>
      </c>
      <c r="F80" s="74">
        <v>10</v>
      </c>
      <c r="G80" s="74">
        <v>5</v>
      </c>
      <c r="H80" s="74">
        <v>6</v>
      </c>
      <c r="I80" s="74">
        <v>3</v>
      </c>
      <c r="J80" s="74">
        <v>5</v>
      </c>
      <c r="K80" s="74">
        <v>4</v>
      </c>
      <c r="L80" s="74">
        <v>7</v>
      </c>
      <c r="M80" s="74">
        <v>9</v>
      </c>
      <c r="N80" s="74">
        <v>4</v>
      </c>
      <c r="O80" s="74">
        <v>5</v>
      </c>
      <c r="P80" s="74" t="s">
        <v>310</v>
      </c>
      <c r="Q80" s="74" t="s">
        <v>311</v>
      </c>
      <c r="R80" s="74">
        <v>35</v>
      </c>
      <c r="S80" s="74">
        <v>129</v>
      </c>
      <c r="T80" s="74">
        <v>35.1</v>
      </c>
      <c r="U80" s="74">
        <v>127</v>
      </c>
      <c r="V80" s="71"/>
      <c r="W80">
        <f t="shared" si="2"/>
        <v>48</v>
      </c>
      <c r="X80">
        <f t="shared" si="3"/>
        <v>38</v>
      </c>
    </row>
    <row r="81" spans="1:24">
      <c r="A81" s="74">
        <v>2844</v>
      </c>
      <c r="B81" s="75">
        <v>43957</v>
      </c>
      <c r="C81" s="74" t="s">
        <v>368</v>
      </c>
      <c r="D81" s="74" t="s">
        <v>446</v>
      </c>
      <c r="E81" s="74">
        <v>9</v>
      </c>
      <c r="F81" s="74">
        <v>9</v>
      </c>
      <c r="G81" s="74">
        <v>5</v>
      </c>
      <c r="H81" s="74">
        <v>4</v>
      </c>
      <c r="I81" s="74">
        <v>4</v>
      </c>
      <c r="J81" s="74">
        <v>4</v>
      </c>
      <c r="K81" s="74">
        <v>5</v>
      </c>
      <c r="L81" s="74">
        <v>7</v>
      </c>
      <c r="M81" s="74">
        <v>6</v>
      </c>
      <c r="N81" s="74">
        <v>4</v>
      </c>
      <c r="O81" s="74">
        <v>5</v>
      </c>
      <c r="P81" s="74" t="s">
        <v>310</v>
      </c>
      <c r="Q81" s="74" t="s">
        <v>311</v>
      </c>
      <c r="R81" s="74">
        <v>35</v>
      </c>
      <c r="S81" s="74">
        <v>129</v>
      </c>
      <c r="T81" s="74">
        <v>35.1</v>
      </c>
      <c r="U81" s="74">
        <v>127</v>
      </c>
      <c r="V81" s="71"/>
      <c r="W81">
        <f t="shared" si="2"/>
        <v>44</v>
      </c>
      <c r="X81">
        <f t="shared" si="3"/>
        <v>35</v>
      </c>
    </row>
    <row r="82" spans="1:24">
      <c r="A82" s="74">
        <v>2845</v>
      </c>
      <c r="B82" s="75">
        <v>43957</v>
      </c>
      <c r="C82" s="74" t="s">
        <v>447</v>
      </c>
      <c r="D82" s="74" t="s">
        <v>448</v>
      </c>
      <c r="E82" s="74">
        <v>9</v>
      </c>
      <c r="F82" s="74">
        <v>12</v>
      </c>
      <c r="G82" s="74">
        <v>5</v>
      </c>
      <c r="H82" s="74">
        <v>6</v>
      </c>
      <c r="I82" s="74">
        <v>4</v>
      </c>
      <c r="J82" s="74">
        <v>6</v>
      </c>
      <c r="K82" s="74">
        <v>6</v>
      </c>
      <c r="L82" s="74">
        <v>7</v>
      </c>
      <c r="M82" s="74">
        <v>7</v>
      </c>
      <c r="N82" s="74">
        <v>4</v>
      </c>
      <c r="O82" s="74">
        <v>7</v>
      </c>
      <c r="P82" s="74" t="s">
        <v>310</v>
      </c>
      <c r="Q82" s="74" t="s">
        <v>311</v>
      </c>
      <c r="R82" s="74">
        <v>35</v>
      </c>
      <c r="S82" s="74">
        <v>129</v>
      </c>
      <c r="T82" s="74">
        <v>35.1</v>
      </c>
      <c r="U82" s="74">
        <v>127</v>
      </c>
      <c r="V82" s="71"/>
      <c r="W82">
        <f t="shared" si="2"/>
        <v>52</v>
      </c>
      <c r="X82">
        <f t="shared" si="3"/>
        <v>40</v>
      </c>
    </row>
    <row r="83" spans="1:24">
      <c r="A83" s="74">
        <v>2846</v>
      </c>
      <c r="B83" s="75">
        <v>43957</v>
      </c>
      <c r="C83" s="74" t="s">
        <v>338</v>
      </c>
      <c r="D83" s="74" t="s">
        <v>448</v>
      </c>
      <c r="E83" s="74">
        <v>9</v>
      </c>
      <c r="F83" s="74">
        <v>6</v>
      </c>
      <c r="G83" s="74">
        <v>4</v>
      </c>
      <c r="H83" s="74">
        <v>5</v>
      </c>
      <c r="I83" s="74">
        <v>6</v>
      </c>
      <c r="J83" s="74">
        <v>5</v>
      </c>
      <c r="K83" s="74">
        <v>7</v>
      </c>
      <c r="L83" s="74">
        <v>6</v>
      </c>
      <c r="M83" s="74">
        <v>4</v>
      </c>
      <c r="N83" s="74">
        <v>5</v>
      </c>
      <c r="O83" s="74">
        <v>4</v>
      </c>
      <c r="P83" s="74" t="s">
        <v>316</v>
      </c>
      <c r="Q83" s="74" t="s">
        <v>311</v>
      </c>
      <c r="R83" s="74">
        <v>35</v>
      </c>
      <c r="S83" s="74">
        <v>129</v>
      </c>
      <c r="T83" s="74">
        <v>35.1</v>
      </c>
      <c r="U83" s="74">
        <v>127</v>
      </c>
      <c r="V83" s="71"/>
      <c r="W83">
        <f t="shared" si="2"/>
        <v>46</v>
      </c>
      <c r="X83">
        <f t="shared" si="3"/>
        <v>40</v>
      </c>
    </row>
    <row r="84" spans="1:24">
      <c r="A84" s="74">
        <v>2847</v>
      </c>
      <c r="B84" s="75">
        <v>43957</v>
      </c>
      <c r="C84" s="74" t="s">
        <v>314</v>
      </c>
      <c r="D84" s="74" t="s">
        <v>448</v>
      </c>
      <c r="E84" s="74">
        <v>9</v>
      </c>
      <c r="F84" s="74">
        <v>9</v>
      </c>
      <c r="G84" s="74">
        <v>6</v>
      </c>
      <c r="H84" s="74">
        <v>7</v>
      </c>
      <c r="I84" s="74">
        <v>4</v>
      </c>
      <c r="J84" s="74">
        <v>5</v>
      </c>
      <c r="K84" s="74">
        <v>6</v>
      </c>
      <c r="L84" s="74">
        <v>6</v>
      </c>
      <c r="M84" s="74">
        <v>7</v>
      </c>
      <c r="N84" s="74">
        <v>4</v>
      </c>
      <c r="O84" s="74">
        <v>6</v>
      </c>
      <c r="P84" s="74" t="s">
        <v>310</v>
      </c>
      <c r="Q84" s="74" t="s">
        <v>311</v>
      </c>
      <c r="R84" s="74">
        <v>35</v>
      </c>
      <c r="S84" s="74">
        <v>129</v>
      </c>
      <c r="T84" s="74">
        <v>35.1</v>
      </c>
      <c r="U84" s="74">
        <v>127</v>
      </c>
      <c r="V84" s="71"/>
      <c r="W84">
        <f t="shared" si="2"/>
        <v>51</v>
      </c>
      <c r="X84">
        <f t="shared" si="3"/>
        <v>42</v>
      </c>
    </row>
    <row r="85" spans="1:24">
      <c r="A85" s="74">
        <v>2848</v>
      </c>
      <c r="B85" s="75">
        <v>43957</v>
      </c>
      <c r="C85" s="74" t="s">
        <v>340</v>
      </c>
      <c r="D85" s="74" t="s">
        <v>449</v>
      </c>
      <c r="E85" s="74">
        <v>9</v>
      </c>
      <c r="F85" s="74">
        <v>13</v>
      </c>
      <c r="G85" s="74">
        <v>5</v>
      </c>
      <c r="H85" s="74">
        <v>4</v>
      </c>
      <c r="I85" s="74">
        <v>3</v>
      </c>
      <c r="J85" s="74">
        <v>4</v>
      </c>
      <c r="K85" s="74">
        <v>6</v>
      </c>
      <c r="L85" s="74">
        <v>7</v>
      </c>
      <c r="M85" s="74">
        <v>9</v>
      </c>
      <c r="N85" s="74">
        <v>4</v>
      </c>
      <c r="O85" s="74">
        <v>9</v>
      </c>
      <c r="P85" s="74" t="s">
        <v>310</v>
      </c>
      <c r="Q85" s="74" t="s">
        <v>311</v>
      </c>
      <c r="R85" s="74">
        <v>35</v>
      </c>
      <c r="S85" s="74">
        <v>129</v>
      </c>
      <c r="T85" s="74">
        <v>35.1</v>
      </c>
      <c r="U85" s="74">
        <v>127</v>
      </c>
      <c r="V85" s="71"/>
      <c r="W85">
        <f t="shared" si="2"/>
        <v>51</v>
      </c>
      <c r="X85">
        <f t="shared" si="3"/>
        <v>38</v>
      </c>
    </row>
    <row r="86" spans="1:24">
      <c r="A86" s="74">
        <v>2849</v>
      </c>
      <c r="B86" s="75">
        <v>43957</v>
      </c>
      <c r="C86" s="74" t="s">
        <v>336</v>
      </c>
      <c r="D86" s="74" t="s">
        <v>450</v>
      </c>
      <c r="E86" s="74">
        <v>9</v>
      </c>
      <c r="F86" s="74">
        <v>9</v>
      </c>
      <c r="G86" s="74">
        <v>4</v>
      </c>
      <c r="H86" s="74">
        <v>5</v>
      </c>
      <c r="I86" s="74">
        <v>3</v>
      </c>
      <c r="J86" s="74">
        <v>5</v>
      </c>
      <c r="K86" s="74">
        <v>6</v>
      </c>
      <c r="L86" s="74">
        <v>7</v>
      </c>
      <c r="M86" s="74">
        <v>6</v>
      </c>
      <c r="N86" s="74">
        <v>4</v>
      </c>
      <c r="O86" s="74">
        <v>6</v>
      </c>
      <c r="P86" s="74" t="s">
        <v>310</v>
      </c>
      <c r="Q86" s="74" t="s">
        <v>311</v>
      </c>
      <c r="R86" s="74">
        <v>35</v>
      </c>
      <c r="S86" s="74">
        <v>129</v>
      </c>
      <c r="T86" s="74">
        <v>35.1</v>
      </c>
      <c r="U86" s="74">
        <v>127</v>
      </c>
      <c r="V86" s="71"/>
      <c r="W86">
        <f t="shared" si="2"/>
        <v>46</v>
      </c>
      <c r="X86">
        <f t="shared" si="3"/>
        <v>37</v>
      </c>
    </row>
    <row r="87" spans="1:24">
      <c r="A87" s="74">
        <v>2850</v>
      </c>
      <c r="B87" s="75">
        <v>43957</v>
      </c>
      <c r="C87" s="74" t="s">
        <v>346</v>
      </c>
      <c r="D87" s="74" t="s">
        <v>451</v>
      </c>
      <c r="E87" s="74">
        <v>9</v>
      </c>
      <c r="F87" s="74">
        <v>6</v>
      </c>
      <c r="G87" s="74">
        <v>5</v>
      </c>
      <c r="H87" s="74">
        <v>5</v>
      </c>
      <c r="I87" s="74">
        <v>5</v>
      </c>
      <c r="J87" s="74">
        <v>4</v>
      </c>
      <c r="K87" s="74">
        <v>6</v>
      </c>
      <c r="L87" s="74">
        <v>5</v>
      </c>
      <c r="M87" s="74">
        <v>8</v>
      </c>
      <c r="N87" s="74">
        <v>4</v>
      </c>
      <c r="O87" s="74">
        <v>4</v>
      </c>
      <c r="P87" s="74" t="s">
        <v>316</v>
      </c>
      <c r="Q87" s="74" t="s">
        <v>311</v>
      </c>
      <c r="R87" s="74">
        <v>35</v>
      </c>
      <c r="S87" s="74">
        <v>129</v>
      </c>
      <c r="T87" s="74">
        <v>35.1</v>
      </c>
      <c r="U87" s="74">
        <v>127</v>
      </c>
      <c r="V87" s="71"/>
      <c r="W87">
        <f t="shared" si="2"/>
        <v>46</v>
      </c>
      <c r="X87">
        <f t="shared" si="3"/>
        <v>40</v>
      </c>
    </row>
    <row r="88" spans="1:24">
      <c r="A88" s="74">
        <v>2854</v>
      </c>
      <c r="B88" s="75">
        <v>43957</v>
      </c>
      <c r="C88" s="74" t="s">
        <v>452</v>
      </c>
      <c r="D88" s="74" t="s">
        <v>453</v>
      </c>
      <c r="E88" s="74">
        <v>9</v>
      </c>
      <c r="F88" s="74">
        <v>5</v>
      </c>
      <c r="G88" s="74">
        <v>7</v>
      </c>
      <c r="H88" s="74">
        <v>4</v>
      </c>
      <c r="I88" s="74">
        <v>3</v>
      </c>
      <c r="J88" s="74">
        <v>5</v>
      </c>
      <c r="K88" s="74">
        <v>6</v>
      </c>
      <c r="L88" s="74">
        <v>7</v>
      </c>
      <c r="M88" s="74">
        <v>7</v>
      </c>
      <c r="N88" s="74">
        <v>4</v>
      </c>
      <c r="O88" s="74">
        <v>7</v>
      </c>
      <c r="P88" s="74" t="s">
        <v>310</v>
      </c>
      <c r="Q88" s="74" t="s">
        <v>311</v>
      </c>
      <c r="R88" s="74">
        <v>35</v>
      </c>
      <c r="S88" s="74">
        <v>129</v>
      </c>
      <c r="T88" s="74">
        <v>35.1</v>
      </c>
      <c r="U88" s="74">
        <v>127</v>
      </c>
      <c r="V88" s="71"/>
      <c r="W88">
        <f t="shared" si="2"/>
        <v>50</v>
      </c>
      <c r="X88">
        <f t="shared" si="3"/>
        <v>45</v>
      </c>
    </row>
    <row r="89" spans="1:24">
      <c r="A89" s="74">
        <v>2855</v>
      </c>
      <c r="B89" s="75">
        <v>43957</v>
      </c>
      <c r="C89" s="74" t="s">
        <v>454</v>
      </c>
      <c r="D89" s="74" t="s">
        <v>455</v>
      </c>
      <c r="E89" s="74">
        <v>9</v>
      </c>
      <c r="F89" s="74">
        <v>8</v>
      </c>
      <c r="G89" s="74">
        <v>7</v>
      </c>
      <c r="H89" s="74">
        <v>6</v>
      </c>
      <c r="I89" s="74">
        <v>5</v>
      </c>
      <c r="J89" s="74">
        <v>5</v>
      </c>
      <c r="K89" s="74">
        <v>4</v>
      </c>
      <c r="L89" s="74">
        <v>5</v>
      </c>
      <c r="M89" s="74">
        <v>5</v>
      </c>
      <c r="N89" s="74">
        <v>3</v>
      </c>
      <c r="O89" s="74">
        <v>4</v>
      </c>
      <c r="P89" s="74" t="s">
        <v>310</v>
      </c>
      <c r="Q89" s="74" t="s">
        <v>311</v>
      </c>
      <c r="R89" s="74">
        <v>35</v>
      </c>
      <c r="S89" s="74">
        <v>129</v>
      </c>
      <c r="T89" s="74">
        <v>35.1</v>
      </c>
      <c r="U89" s="74">
        <v>127</v>
      </c>
      <c r="V89" s="71"/>
      <c r="W89">
        <f t="shared" si="2"/>
        <v>44</v>
      </c>
      <c r="X89">
        <f t="shared" si="3"/>
        <v>36</v>
      </c>
    </row>
    <row r="90" spans="1:24">
      <c r="A90" s="74">
        <v>2857</v>
      </c>
      <c r="B90" s="75">
        <v>43957</v>
      </c>
      <c r="C90" s="74" t="s">
        <v>348</v>
      </c>
      <c r="D90" s="74" t="s">
        <v>456</v>
      </c>
      <c r="E90" s="74">
        <v>9</v>
      </c>
      <c r="F90" s="74">
        <v>11</v>
      </c>
      <c r="G90" s="74">
        <v>6</v>
      </c>
      <c r="H90" s="74">
        <v>6</v>
      </c>
      <c r="I90" s="74">
        <v>5</v>
      </c>
      <c r="J90" s="74">
        <v>6</v>
      </c>
      <c r="K90" s="74">
        <v>4</v>
      </c>
      <c r="L90" s="74">
        <v>4</v>
      </c>
      <c r="M90" s="74">
        <v>7</v>
      </c>
      <c r="N90" s="74">
        <v>4</v>
      </c>
      <c r="O90" s="74">
        <v>4</v>
      </c>
      <c r="P90" s="74" t="s">
        <v>316</v>
      </c>
      <c r="Q90" s="74" t="s">
        <v>311</v>
      </c>
      <c r="R90" s="74">
        <v>35</v>
      </c>
      <c r="S90" s="74">
        <v>129</v>
      </c>
      <c r="T90" s="74">
        <v>35.1</v>
      </c>
      <c r="U90" s="74">
        <v>127</v>
      </c>
      <c r="V90" s="71"/>
      <c r="W90">
        <f t="shared" si="2"/>
        <v>46</v>
      </c>
      <c r="X90">
        <f t="shared" si="3"/>
        <v>35</v>
      </c>
    </row>
    <row r="91" spans="1:24">
      <c r="A91" s="74">
        <v>2858</v>
      </c>
      <c r="B91" s="75">
        <v>43957</v>
      </c>
      <c r="C91" s="74" t="s">
        <v>457</v>
      </c>
      <c r="D91" s="74" t="s">
        <v>458</v>
      </c>
      <c r="E91" s="74">
        <v>9</v>
      </c>
      <c r="F91" s="74">
        <v>5</v>
      </c>
      <c r="G91" s="74">
        <v>5</v>
      </c>
      <c r="H91" s="74">
        <v>4</v>
      </c>
      <c r="I91" s="74">
        <v>3</v>
      </c>
      <c r="J91" s="74">
        <v>5</v>
      </c>
      <c r="K91" s="74">
        <v>4</v>
      </c>
      <c r="L91" s="74">
        <v>5</v>
      </c>
      <c r="M91" s="74">
        <v>6</v>
      </c>
      <c r="N91" s="74">
        <v>3</v>
      </c>
      <c r="O91" s="74">
        <v>6</v>
      </c>
      <c r="P91" s="74" t="s">
        <v>310</v>
      </c>
      <c r="Q91" s="74" t="s">
        <v>311</v>
      </c>
      <c r="R91" s="74">
        <v>35</v>
      </c>
      <c r="S91" s="74">
        <v>129</v>
      </c>
      <c r="T91" s="74">
        <v>35.1</v>
      </c>
      <c r="U91" s="74">
        <v>127</v>
      </c>
      <c r="V91" s="71"/>
      <c r="W91">
        <f t="shared" si="2"/>
        <v>41</v>
      </c>
      <c r="X91">
        <f t="shared" si="3"/>
        <v>36</v>
      </c>
    </row>
    <row r="92" spans="1:24">
      <c r="A92" s="74">
        <v>2859</v>
      </c>
      <c r="B92" s="75">
        <v>43957</v>
      </c>
      <c r="C92" s="74" t="s">
        <v>459</v>
      </c>
      <c r="D92" s="74" t="s">
        <v>460</v>
      </c>
      <c r="E92" s="74">
        <v>9</v>
      </c>
      <c r="F92" s="74">
        <v>14</v>
      </c>
      <c r="G92" s="74">
        <v>6</v>
      </c>
      <c r="H92" s="74">
        <v>7</v>
      </c>
      <c r="I92" s="74">
        <v>6</v>
      </c>
      <c r="J92" s="74">
        <v>5</v>
      </c>
      <c r="K92" s="74">
        <v>5</v>
      </c>
      <c r="L92" s="74">
        <v>7</v>
      </c>
      <c r="M92" s="74">
        <v>8</v>
      </c>
      <c r="N92" s="74">
        <v>4</v>
      </c>
      <c r="O92" s="74">
        <v>7</v>
      </c>
      <c r="P92" s="74" t="s">
        <v>310</v>
      </c>
      <c r="Q92" s="74" t="s">
        <v>311</v>
      </c>
      <c r="R92" s="74">
        <v>35</v>
      </c>
      <c r="S92" s="74">
        <v>129</v>
      </c>
      <c r="T92" s="74">
        <v>35.1</v>
      </c>
      <c r="U92" s="74">
        <v>127</v>
      </c>
      <c r="V92" s="71"/>
      <c r="W92">
        <f t="shared" si="2"/>
        <v>55</v>
      </c>
      <c r="X92">
        <f t="shared" si="3"/>
        <v>41</v>
      </c>
    </row>
    <row r="93" spans="1:24">
      <c r="A93" s="74">
        <v>2860</v>
      </c>
      <c r="B93" s="75">
        <v>43957</v>
      </c>
      <c r="C93" s="74" t="s">
        <v>461</v>
      </c>
      <c r="D93" s="74" t="s">
        <v>462</v>
      </c>
      <c r="E93" s="74">
        <v>9</v>
      </c>
      <c r="F93" s="74">
        <v>5</v>
      </c>
      <c r="G93" s="74">
        <v>4</v>
      </c>
      <c r="H93" s="74">
        <v>7</v>
      </c>
      <c r="I93" s="74">
        <v>7</v>
      </c>
      <c r="J93" s="74">
        <v>4</v>
      </c>
      <c r="K93" s="74">
        <v>4</v>
      </c>
      <c r="L93" s="74">
        <v>5</v>
      </c>
      <c r="M93" s="74">
        <v>5</v>
      </c>
      <c r="N93" s="74">
        <v>4</v>
      </c>
      <c r="O93" s="74">
        <v>5</v>
      </c>
      <c r="P93" s="74" t="s">
        <v>316</v>
      </c>
      <c r="Q93" s="74" t="s">
        <v>311</v>
      </c>
      <c r="R93" s="74">
        <v>35</v>
      </c>
      <c r="S93" s="74">
        <v>129</v>
      </c>
      <c r="T93" s="74">
        <v>35.1</v>
      </c>
      <c r="U93" s="74">
        <v>127</v>
      </c>
      <c r="V93" s="71"/>
      <c r="W93">
        <f t="shared" si="2"/>
        <v>45</v>
      </c>
      <c r="X93">
        <f t="shared" si="3"/>
        <v>40</v>
      </c>
    </row>
    <row r="94" spans="1:24">
      <c r="A94" s="74">
        <v>2861</v>
      </c>
      <c r="B94" s="75">
        <v>43957</v>
      </c>
      <c r="C94" s="74" t="s">
        <v>463</v>
      </c>
      <c r="D94" s="74" t="s">
        <v>464</v>
      </c>
      <c r="E94" s="74">
        <v>9</v>
      </c>
      <c r="F94" s="74">
        <v>5</v>
      </c>
      <c r="G94" s="74">
        <v>5</v>
      </c>
      <c r="H94" s="74">
        <v>6</v>
      </c>
      <c r="I94" s="74">
        <v>3</v>
      </c>
      <c r="J94" s="74">
        <v>5</v>
      </c>
      <c r="K94" s="74">
        <v>4</v>
      </c>
      <c r="L94" s="74">
        <v>6</v>
      </c>
      <c r="M94" s="74">
        <v>5</v>
      </c>
      <c r="N94" s="74">
        <v>4</v>
      </c>
      <c r="O94" s="74">
        <v>6</v>
      </c>
      <c r="P94" s="74" t="s">
        <v>310</v>
      </c>
      <c r="Q94" s="74" t="s">
        <v>311</v>
      </c>
      <c r="R94" s="74">
        <v>35</v>
      </c>
      <c r="S94" s="74">
        <v>129</v>
      </c>
      <c r="T94" s="74">
        <v>35.1</v>
      </c>
      <c r="U94" s="74">
        <v>127</v>
      </c>
      <c r="V94" s="71"/>
      <c r="W94">
        <f t="shared" si="2"/>
        <v>44</v>
      </c>
      <c r="X94">
        <f t="shared" si="3"/>
        <v>39</v>
      </c>
    </row>
    <row r="95" spans="1:24">
      <c r="A95" s="74">
        <v>2862</v>
      </c>
      <c r="B95" s="75">
        <v>43957</v>
      </c>
      <c r="C95" s="74" t="s">
        <v>465</v>
      </c>
      <c r="D95" s="74" t="s">
        <v>466</v>
      </c>
      <c r="E95" s="74">
        <v>9</v>
      </c>
      <c r="F95" s="74">
        <v>8</v>
      </c>
      <c r="G95" s="74">
        <v>6</v>
      </c>
      <c r="H95" s="74">
        <v>5</v>
      </c>
      <c r="I95" s="74">
        <v>5</v>
      </c>
      <c r="J95" s="74">
        <v>6</v>
      </c>
      <c r="K95" s="74">
        <v>5</v>
      </c>
      <c r="L95" s="74">
        <v>6</v>
      </c>
      <c r="M95" s="74">
        <v>6</v>
      </c>
      <c r="N95" s="74">
        <v>4</v>
      </c>
      <c r="O95" s="74">
        <v>7</v>
      </c>
      <c r="P95" s="74" t="s">
        <v>310</v>
      </c>
      <c r="Q95" s="74" t="s">
        <v>311</v>
      </c>
      <c r="R95" s="74">
        <v>35</v>
      </c>
      <c r="S95" s="74">
        <v>129</v>
      </c>
      <c r="T95" s="74">
        <v>35.1</v>
      </c>
      <c r="U95" s="74">
        <v>127</v>
      </c>
      <c r="V95" s="71"/>
      <c r="W95">
        <f t="shared" si="2"/>
        <v>50</v>
      </c>
      <c r="X95">
        <f t="shared" si="3"/>
        <v>42</v>
      </c>
    </row>
    <row r="96" spans="1:24">
      <c r="A96" s="74">
        <v>2866</v>
      </c>
      <c r="B96" s="75">
        <v>43957</v>
      </c>
      <c r="C96" s="74" t="s">
        <v>332</v>
      </c>
      <c r="D96" s="74" t="s">
        <v>467</v>
      </c>
      <c r="E96" s="74">
        <v>9</v>
      </c>
      <c r="F96" s="74">
        <v>10</v>
      </c>
      <c r="G96" s="74">
        <v>7</v>
      </c>
      <c r="H96" s="74">
        <v>6</v>
      </c>
      <c r="I96" s="74">
        <v>6</v>
      </c>
      <c r="J96" s="74">
        <v>5</v>
      </c>
      <c r="K96" s="74">
        <v>5</v>
      </c>
      <c r="L96" s="74">
        <v>4</v>
      </c>
      <c r="M96" s="74">
        <v>8</v>
      </c>
      <c r="N96" s="74">
        <v>5</v>
      </c>
      <c r="O96" s="74">
        <v>8</v>
      </c>
      <c r="P96" s="74" t="s">
        <v>316</v>
      </c>
      <c r="Q96" s="74" t="s">
        <v>311</v>
      </c>
      <c r="R96" s="74">
        <v>35</v>
      </c>
      <c r="S96" s="74">
        <v>129</v>
      </c>
      <c r="T96" s="74">
        <v>35.1</v>
      </c>
      <c r="U96" s="74">
        <v>127</v>
      </c>
      <c r="V96" s="71"/>
      <c r="W96">
        <f t="shared" si="2"/>
        <v>54</v>
      </c>
      <c r="X96">
        <f t="shared" si="3"/>
        <v>44</v>
      </c>
    </row>
    <row r="97" spans="1:24">
      <c r="A97" s="74">
        <v>2867</v>
      </c>
      <c r="B97" s="75">
        <v>43957</v>
      </c>
      <c r="C97" s="74" t="s">
        <v>338</v>
      </c>
      <c r="D97" s="74" t="s">
        <v>468</v>
      </c>
      <c r="E97" s="74">
        <v>9</v>
      </c>
      <c r="F97" s="74">
        <v>4</v>
      </c>
      <c r="G97" s="74">
        <v>5</v>
      </c>
      <c r="H97" s="74">
        <v>4</v>
      </c>
      <c r="I97" s="74">
        <v>4</v>
      </c>
      <c r="J97" s="74">
        <v>5</v>
      </c>
      <c r="K97" s="74">
        <v>4</v>
      </c>
      <c r="L97" s="74">
        <v>5</v>
      </c>
      <c r="M97" s="74">
        <v>5</v>
      </c>
      <c r="N97" s="74">
        <v>4</v>
      </c>
      <c r="O97" s="74">
        <v>5</v>
      </c>
      <c r="P97" s="74" t="s">
        <v>310</v>
      </c>
      <c r="Q97" s="74" t="s">
        <v>311</v>
      </c>
      <c r="R97" s="74">
        <v>35</v>
      </c>
      <c r="S97" s="74">
        <v>129</v>
      </c>
      <c r="T97" s="74">
        <v>35.1</v>
      </c>
      <c r="U97" s="74">
        <v>127</v>
      </c>
      <c r="V97" s="71"/>
      <c r="W97">
        <f t="shared" si="2"/>
        <v>41</v>
      </c>
      <c r="X97">
        <f t="shared" si="3"/>
        <v>37</v>
      </c>
    </row>
    <row r="98" spans="1:24">
      <c r="A98" s="74">
        <v>2868</v>
      </c>
      <c r="B98" s="75">
        <v>43957</v>
      </c>
      <c r="C98" s="74" t="s">
        <v>422</v>
      </c>
      <c r="D98" s="74" t="s">
        <v>332</v>
      </c>
      <c r="E98" s="74">
        <v>9</v>
      </c>
      <c r="F98" s="74">
        <v>2</v>
      </c>
      <c r="G98" s="74">
        <v>6</v>
      </c>
      <c r="H98" s="74">
        <v>6</v>
      </c>
      <c r="I98" s="74">
        <v>6</v>
      </c>
      <c r="J98" s="74">
        <v>4</v>
      </c>
      <c r="K98" s="74">
        <v>4</v>
      </c>
      <c r="L98" s="74">
        <v>5</v>
      </c>
      <c r="M98" s="74">
        <v>6</v>
      </c>
      <c r="N98" s="74">
        <v>5</v>
      </c>
      <c r="O98" s="74">
        <v>3</v>
      </c>
      <c r="P98" s="74" t="s">
        <v>316</v>
      </c>
      <c r="Q98" s="74" t="s">
        <v>311</v>
      </c>
      <c r="R98" s="74">
        <v>35</v>
      </c>
      <c r="S98" s="74">
        <v>129</v>
      </c>
      <c r="T98" s="74">
        <v>35.1</v>
      </c>
      <c r="U98" s="74">
        <v>127</v>
      </c>
      <c r="V98" s="71"/>
      <c r="W98">
        <f t="shared" si="2"/>
        <v>45</v>
      </c>
      <c r="X98">
        <f t="shared" si="3"/>
        <v>43</v>
      </c>
    </row>
    <row r="99" spans="1:24">
      <c r="A99" s="74">
        <v>2869</v>
      </c>
      <c r="B99" s="75">
        <v>43957</v>
      </c>
      <c r="C99" s="74" t="s">
        <v>463</v>
      </c>
      <c r="D99" s="74" t="s">
        <v>469</v>
      </c>
      <c r="E99" s="74">
        <v>9</v>
      </c>
      <c r="F99" s="74">
        <v>10</v>
      </c>
      <c r="G99" s="74">
        <v>5</v>
      </c>
      <c r="H99" s="74">
        <v>7</v>
      </c>
      <c r="I99" s="74">
        <v>4</v>
      </c>
      <c r="J99" s="74">
        <v>7</v>
      </c>
      <c r="K99" s="74">
        <v>4</v>
      </c>
      <c r="L99" s="74">
        <v>8</v>
      </c>
      <c r="M99" s="74">
        <v>7</v>
      </c>
      <c r="N99" s="74">
        <v>3</v>
      </c>
      <c r="O99" s="74">
        <v>7</v>
      </c>
      <c r="P99" s="74" t="s">
        <v>310</v>
      </c>
      <c r="Q99" s="74" t="s">
        <v>311</v>
      </c>
      <c r="R99" s="74">
        <v>35</v>
      </c>
      <c r="S99" s="74">
        <v>129</v>
      </c>
      <c r="T99" s="74">
        <v>35.1</v>
      </c>
      <c r="U99" s="74">
        <v>127</v>
      </c>
      <c r="V99" s="71"/>
      <c r="W99">
        <f t="shared" si="2"/>
        <v>52</v>
      </c>
      <c r="X99">
        <f t="shared" si="3"/>
        <v>42</v>
      </c>
    </row>
    <row r="100" spans="1:24">
      <c r="A100" s="74">
        <v>2871</v>
      </c>
      <c r="B100" s="75">
        <v>43957</v>
      </c>
      <c r="C100" s="74" t="s">
        <v>470</v>
      </c>
      <c r="D100" s="74" t="s">
        <v>471</v>
      </c>
      <c r="E100" s="74">
        <v>9</v>
      </c>
      <c r="F100" s="74">
        <v>9</v>
      </c>
      <c r="G100" s="74">
        <v>7</v>
      </c>
      <c r="H100" s="74">
        <v>6</v>
      </c>
      <c r="I100" s="74">
        <v>4</v>
      </c>
      <c r="J100" s="74">
        <v>6</v>
      </c>
      <c r="K100" s="74">
        <v>4</v>
      </c>
      <c r="L100" s="74">
        <v>7</v>
      </c>
      <c r="M100" s="74">
        <v>6</v>
      </c>
      <c r="N100" s="74">
        <v>5</v>
      </c>
      <c r="O100" s="74">
        <v>4</v>
      </c>
      <c r="P100" s="74" t="s">
        <v>310</v>
      </c>
      <c r="Q100" s="74" t="s">
        <v>311</v>
      </c>
      <c r="R100" s="74">
        <v>35</v>
      </c>
      <c r="S100" s="74">
        <v>129</v>
      </c>
      <c r="T100" s="74">
        <v>35.1</v>
      </c>
      <c r="U100" s="74">
        <v>127</v>
      </c>
      <c r="V100" s="71"/>
      <c r="W100">
        <f t="shared" si="2"/>
        <v>49</v>
      </c>
      <c r="X100">
        <f t="shared" si="3"/>
        <v>40</v>
      </c>
    </row>
    <row r="101" spans="1:24">
      <c r="A101" s="74">
        <v>2872</v>
      </c>
      <c r="B101" s="75">
        <v>43957</v>
      </c>
      <c r="C101" s="74" t="s">
        <v>457</v>
      </c>
      <c r="D101" s="74" t="s">
        <v>472</v>
      </c>
      <c r="E101" s="74">
        <v>9</v>
      </c>
      <c r="F101" s="74">
        <v>9</v>
      </c>
      <c r="G101" s="74">
        <v>5</v>
      </c>
      <c r="H101" s="74">
        <v>7</v>
      </c>
      <c r="I101" s="74">
        <v>3</v>
      </c>
      <c r="J101" s="74">
        <v>5</v>
      </c>
      <c r="K101" s="74">
        <v>5</v>
      </c>
      <c r="L101" s="74">
        <v>5</v>
      </c>
      <c r="M101" s="74">
        <v>8</v>
      </c>
      <c r="N101" s="74">
        <v>4</v>
      </c>
      <c r="O101" s="74">
        <v>6</v>
      </c>
      <c r="P101" s="74" t="s">
        <v>310</v>
      </c>
      <c r="Q101" s="74" t="s">
        <v>311</v>
      </c>
      <c r="R101" s="74">
        <v>35</v>
      </c>
      <c r="S101" s="74">
        <v>129</v>
      </c>
      <c r="T101" s="74">
        <v>35.1</v>
      </c>
      <c r="U101" s="74">
        <v>127</v>
      </c>
      <c r="V101" s="71"/>
      <c r="W101">
        <f t="shared" si="2"/>
        <v>48</v>
      </c>
      <c r="X101">
        <f t="shared" si="3"/>
        <v>39</v>
      </c>
    </row>
    <row r="102" spans="1:24">
      <c r="A102" s="74">
        <v>2873</v>
      </c>
      <c r="B102" s="75">
        <v>43957</v>
      </c>
      <c r="C102" s="74" t="s">
        <v>404</v>
      </c>
      <c r="D102" s="74" t="s">
        <v>473</v>
      </c>
      <c r="E102" s="74">
        <v>9</v>
      </c>
      <c r="F102" s="74">
        <v>10</v>
      </c>
      <c r="G102" s="74">
        <v>6</v>
      </c>
      <c r="H102" s="74">
        <v>5</v>
      </c>
      <c r="I102" s="74">
        <v>3</v>
      </c>
      <c r="J102" s="74">
        <v>6</v>
      </c>
      <c r="K102" s="74">
        <v>3</v>
      </c>
      <c r="L102" s="74">
        <v>7</v>
      </c>
      <c r="M102" s="74">
        <v>6</v>
      </c>
      <c r="N102" s="74">
        <v>3</v>
      </c>
      <c r="O102" s="74">
        <v>9</v>
      </c>
      <c r="P102" s="74" t="s">
        <v>310</v>
      </c>
      <c r="Q102" s="74" t="s">
        <v>311</v>
      </c>
      <c r="R102" s="74">
        <v>35</v>
      </c>
      <c r="S102" s="74">
        <v>129</v>
      </c>
      <c r="T102" s="74">
        <v>35.1</v>
      </c>
      <c r="U102" s="74">
        <v>127</v>
      </c>
      <c r="V102" s="71"/>
      <c r="W102">
        <f t="shared" si="2"/>
        <v>48</v>
      </c>
      <c r="X102">
        <f t="shared" si="3"/>
        <v>38</v>
      </c>
    </row>
    <row r="103" spans="1:24">
      <c r="A103" s="74">
        <v>2874</v>
      </c>
      <c r="B103" s="75">
        <v>43957</v>
      </c>
      <c r="C103" s="74" t="s">
        <v>380</v>
      </c>
      <c r="D103" s="74" t="s">
        <v>474</v>
      </c>
      <c r="E103" s="74">
        <v>9</v>
      </c>
      <c r="F103" s="74">
        <v>1</v>
      </c>
      <c r="G103" s="74">
        <v>3</v>
      </c>
      <c r="H103" s="74">
        <v>5</v>
      </c>
      <c r="I103" s="74">
        <v>5</v>
      </c>
      <c r="J103" s="74">
        <v>3</v>
      </c>
      <c r="K103" s="74">
        <v>4</v>
      </c>
      <c r="L103" s="74">
        <v>4</v>
      </c>
      <c r="M103" s="74">
        <v>3</v>
      </c>
      <c r="N103" s="74">
        <v>4</v>
      </c>
      <c r="O103" s="74">
        <v>3</v>
      </c>
      <c r="P103" s="74" t="s">
        <v>316</v>
      </c>
      <c r="Q103" s="74" t="s">
        <v>311</v>
      </c>
      <c r="R103" s="74">
        <v>35</v>
      </c>
      <c r="S103" s="74">
        <v>129</v>
      </c>
      <c r="T103" s="74">
        <v>35.1</v>
      </c>
      <c r="U103" s="74">
        <v>127</v>
      </c>
      <c r="V103" s="71"/>
      <c r="W103">
        <f t="shared" si="2"/>
        <v>34</v>
      </c>
      <c r="X103">
        <f t="shared" si="3"/>
        <v>33</v>
      </c>
    </row>
    <row r="104" spans="1:24">
      <c r="A104" s="74">
        <v>2875</v>
      </c>
      <c r="B104" s="75">
        <v>43957</v>
      </c>
      <c r="C104" s="74" t="s">
        <v>324</v>
      </c>
      <c r="D104" s="74" t="s">
        <v>475</v>
      </c>
      <c r="E104" s="74">
        <v>9</v>
      </c>
      <c r="F104" s="74">
        <v>8</v>
      </c>
      <c r="G104" s="74">
        <v>6</v>
      </c>
      <c r="H104" s="74">
        <v>4</v>
      </c>
      <c r="I104" s="74">
        <v>3</v>
      </c>
      <c r="J104" s="74">
        <v>5</v>
      </c>
      <c r="K104" s="74">
        <v>4</v>
      </c>
      <c r="L104" s="74">
        <v>6</v>
      </c>
      <c r="M104" s="74">
        <v>6</v>
      </c>
      <c r="N104" s="74">
        <v>4</v>
      </c>
      <c r="O104" s="74">
        <v>7</v>
      </c>
      <c r="P104" s="74" t="s">
        <v>310</v>
      </c>
      <c r="Q104" s="74" t="s">
        <v>311</v>
      </c>
      <c r="R104" s="74">
        <v>35</v>
      </c>
      <c r="S104" s="74">
        <v>129</v>
      </c>
      <c r="T104" s="74">
        <v>35.1</v>
      </c>
      <c r="U104" s="74">
        <v>127</v>
      </c>
      <c r="V104" s="71"/>
      <c r="W104">
        <f t="shared" si="2"/>
        <v>45</v>
      </c>
      <c r="X104">
        <f t="shared" si="3"/>
        <v>37</v>
      </c>
    </row>
    <row r="105" spans="1:24">
      <c r="A105" s="74">
        <v>2876</v>
      </c>
      <c r="B105" s="75">
        <v>43957</v>
      </c>
      <c r="C105" s="74" t="s">
        <v>476</v>
      </c>
      <c r="D105" s="74" t="s">
        <v>477</v>
      </c>
      <c r="E105" s="74">
        <v>9</v>
      </c>
      <c r="F105" s="74">
        <v>9</v>
      </c>
      <c r="G105" s="74">
        <v>4</v>
      </c>
      <c r="H105" s="74">
        <v>8</v>
      </c>
      <c r="I105" s="74">
        <v>6</v>
      </c>
      <c r="J105" s="74">
        <v>7</v>
      </c>
      <c r="K105" s="74">
        <v>5</v>
      </c>
      <c r="L105" s="74">
        <v>5</v>
      </c>
      <c r="M105" s="74">
        <v>8</v>
      </c>
      <c r="N105" s="74">
        <v>5</v>
      </c>
      <c r="O105" s="74">
        <v>8</v>
      </c>
      <c r="P105" s="74" t="s">
        <v>316</v>
      </c>
      <c r="Q105" s="74" t="s">
        <v>311</v>
      </c>
      <c r="R105" s="74">
        <v>35</v>
      </c>
      <c r="S105" s="74">
        <v>129</v>
      </c>
      <c r="T105" s="74">
        <v>35.1</v>
      </c>
      <c r="U105" s="74">
        <v>127</v>
      </c>
      <c r="V105" s="71"/>
      <c r="W105">
        <f t="shared" si="2"/>
        <v>56</v>
      </c>
      <c r="X105">
        <f t="shared" si="3"/>
        <v>47</v>
      </c>
    </row>
    <row r="106" spans="1:24">
      <c r="A106" s="74">
        <v>2879</v>
      </c>
      <c r="B106" s="75">
        <v>43957</v>
      </c>
      <c r="C106" s="74" t="s">
        <v>324</v>
      </c>
      <c r="D106" s="74" t="s">
        <v>478</v>
      </c>
      <c r="E106" s="74">
        <v>9</v>
      </c>
      <c r="F106" s="74">
        <v>6</v>
      </c>
      <c r="G106" s="74">
        <v>5</v>
      </c>
      <c r="H106" s="74">
        <v>7</v>
      </c>
      <c r="I106" s="74">
        <v>5</v>
      </c>
      <c r="J106" s="74">
        <v>4</v>
      </c>
      <c r="K106" s="74">
        <v>4</v>
      </c>
      <c r="L106" s="74">
        <v>5</v>
      </c>
      <c r="M106" s="74">
        <v>6</v>
      </c>
      <c r="N106" s="74">
        <v>3</v>
      </c>
      <c r="O106" s="74">
        <v>5</v>
      </c>
      <c r="P106" s="74" t="s">
        <v>316</v>
      </c>
      <c r="Q106" s="74" t="s">
        <v>311</v>
      </c>
      <c r="R106" s="74">
        <v>35</v>
      </c>
      <c r="S106" s="74">
        <v>129</v>
      </c>
      <c r="T106" s="74">
        <v>35.1</v>
      </c>
      <c r="U106" s="74">
        <v>127</v>
      </c>
      <c r="V106" s="71"/>
      <c r="W106">
        <f t="shared" si="2"/>
        <v>44</v>
      </c>
      <c r="X106">
        <f t="shared" si="3"/>
        <v>38</v>
      </c>
    </row>
    <row r="107" spans="1:24">
      <c r="A107" s="74">
        <v>2880</v>
      </c>
      <c r="B107" s="75">
        <v>43957</v>
      </c>
      <c r="C107" s="74" t="s">
        <v>479</v>
      </c>
      <c r="D107" s="74" t="s">
        <v>480</v>
      </c>
      <c r="E107" s="74">
        <v>9</v>
      </c>
      <c r="F107" s="74">
        <v>8</v>
      </c>
      <c r="G107" s="74">
        <v>5</v>
      </c>
      <c r="H107" s="74">
        <v>5</v>
      </c>
      <c r="I107" s="74">
        <v>6</v>
      </c>
      <c r="J107" s="74">
        <v>4</v>
      </c>
      <c r="K107" s="74">
        <v>4</v>
      </c>
      <c r="L107" s="74">
        <v>5</v>
      </c>
      <c r="M107" s="74">
        <v>6</v>
      </c>
      <c r="N107" s="74">
        <v>3</v>
      </c>
      <c r="O107" s="74">
        <v>6</v>
      </c>
      <c r="P107" s="74" t="s">
        <v>316</v>
      </c>
      <c r="Q107" s="74" t="s">
        <v>311</v>
      </c>
      <c r="R107" s="74">
        <v>35</v>
      </c>
      <c r="S107" s="74">
        <v>129</v>
      </c>
      <c r="T107" s="74">
        <v>35.1</v>
      </c>
      <c r="U107" s="74">
        <v>127</v>
      </c>
      <c r="V107" s="71"/>
      <c r="W107">
        <f t="shared" si="2"/>
        <v>44</v>
      </c>
      <c r="X107">
        <f t="shared" si="3"/>
        <v>36</v>
      </c>
    </row>
    <row r="108" spans="1:24">
      <c r="A108" s="74">
        <v>2881</v>
      </c>
      <c r="B108" s="75">
        <v>43957</v>
      </c>
      <c r="C108" s="74" t="s">
        <v>393</v>
      </c>
      <c r="D108" s="74" t="s">
        <v>481</v>
      </c>
      <c r="E108" s="74">
        <v>9</v>
      </c>
      <c r="F108" s="74">
        <v>8</v>
      </c>
      <c r="G108" s="74">
        <v>5</v>
      </c>
      <c r="H108" s="74">
        <v>5</v>
      </c>
      <c r="I108" s="74">
        <v>7</v>
      </c>
      <c r="J108" s="74">
        <v>5</v>
      </c>
      <c r="K108" s="74">
        <v>5</v>
      </c>
      <c r="L108" s="74">
        <v>3</v>
      </c>
      <c r="M108" s="74">
        <v>7</v>
      </c>
      <c r="N108" s="74">
        <v>4</v>
      </c>
      <c r="O108" s="74">
        <v>7</v>
      </c>
      <c r="P108" s="74" t="s">
        <v>316</v>
      </c>
      <c r="Q108" s="74" t="s">
        <v>311</v>
      </c>
      <c r="R108" s="74">
        <v>35</v>
      </c>
      <c r="S108" s="74">
        <v>129</v>
      </c>
      <c r="T108" s="74">
        <v>35.1</v>
      </c>
      <c r="U108" s="74">
        <v>127</v>
      </c>
      <c r="V108" s="71"/>
      <c r="W108">
        <f t="shared" si="2"/>
        <v>48</v>
      </c>
      <c r="X108">
        <f t="shared" si="3"/>
        <v>40</v>
      </c>
    </row>
    <row r="109" spans="1:24">
      <c r="A109" s="74">
        <v>2884</v>
      </c>
      <c r="B109" s="75">
        <v>43957</v>
      </c>
      <c r="C109" s="74" t="s">
        <v>406</v>
      </c>
      <c r="D109" s="74" t="s">
        <v>482</v>
      </c>
      <c r="E109" s="74">
        <v>9</v>
      </c>
      <c r="F109" s="74">
        <v>12</v>
      </c>
      <c r="G109" s="74">
        <v>5</v>
      </c>
      <c r="H109" s="74">
        <v>4</v>
      </c>
      <c r="I109" s="74">
        <v>5</v>
      </c>
      <c r="J109" s="74">
        <v>5</v>
      </c>
      <c r="K109" s="74">
        <v>5</v>
      </c>
      <c r="L109" s="74">
        <v>7</v>
      </c>
      <c r="M109" s="74">
        <v>5</v>
      </c>
      <c r="N109" s="74">
        <v>4</v>
      </c>
      <c r="O109" s="74">
        <v>5</v>
      </c>
      <c r="P109" s="74" t="s">
        <v>310</v>
      </c>
      <c r="Q109" s="74" t="s">
        <v>311</v>
      </c>
      <c r="R109" s="74">
        <v>35</v>
      </c>
      <c r="S109" s="74">
        <v>129</v>
      </c>
      <c r="T109" s="74">
        <v>35.1</v>
      </c>
      <c r="U109" s="74">
        <v>127</v>
      </c>
      <c r="V109" s="71"/>
      <c r="W109">
        <f t="shared" si="2"/>
        <v>45</v>
      </c>
      <c r="X109">
        <f t="shared" si="3"/>
        <v>33</v>
      </c>
    </row>
    <row r="110" spans="1:24">
      <c r="A110" s="74">
        <v>2886</v>
      </c>
      <c r="B110" s="75">
        <v>43957</v>
      </c>
      <c r="C110" s="74" t="s">
        <v>483</v>
      </c>
      <c r="D110" s="74" t="s">
        <v>484</v>
      </c>
      <c r="E110" s="74">
        <v>9</v>
      </c>
      <c r="F110" s="74">
        <v>3</v>
      </c>
      <c r="G110" s="74">
        <v>4</v>
      </c>
      <c r="H110" s="74">
        <v>4</v>
      </c>
      <c r="I110" s="74">
        <v>4</v>
      </c>
      <c r="J110" s="74">
        <v>4</v>
      </c>
      <c r="K110" s="74">
        <v>4</v>
      </c>
      <c r="L110" s="74">
        <v>6</v>
      </c>
      <c r="M110" s="74">
        <v>5</v>
      </c>
      <c r="N110" s="74">
        <v>3</v>
      </c>
      <c r="O110" s="74">
        <v>5</v>
      </c>
      <c r="P110" s="74" t="s">
        <v>310</v>
      </c>
      <c r="Q110" s="74" t="s">
        <v>311</v>
      </c>
      <c r="R110" s="74">
        <v>35</v>
      </c>
      <c r="S110" s="74">
        <v>129</v>
      </c>
      <c r="T110" s="74">
        <v>35.1</v>
      </c>
      <c r="U110" s="74">
        <v>127</v>
      </c>
      <c r="V110" s="71"/>
      <c r="W110">
        <f t="shared" si="2"/>
        <v>39</v>
      </c>
      <c r="X110">
        <f t="shared" si="3"/>
        <v>36</v>
      </c>
    </row>
    <row r="111" spans="1:24">
      <c r="A111" s="74">
        <v>2887</v>
      </c>
      <c r="B111" s="75">
        <v>43957</v>
      </c>
      <c r="C111" s="74" t="s">
        <v>476</v>
      </c>
      <c r="D111" s="74" t="s">
        <v>485</v>
      </c>
      <c r="E111" s="74">
        <v>9</v>
      </c>
      <c r="F111" s="74">
        <v>4</v>
      </c>
      <c r="G111" s="74">
        <v>5</v>
      </c>
      <c r="H111" s="74">
        <v>4</v>
      </c>
      <c r="I111" s="74">
        <v>3</v>
      </c>
      <c r="J111" s="74">
        <v>5</v>
      </c>
      <c r="K111" s="74">
        <v>4</v>
      </c>
      <c r="L111" s="74">
        <v>6</v>
      </c>
      <c r="M111" s="74">
        <v>6</v>
      </c>
      <c r="N111" s="74">
        <v>4</v>
      </c>
      <c r="O111" s="74">
        <v>4</v>
      </c>
      <c r="P111" s="74" t="s">
        <v>310</v>
      </c>
      <c r="Q111" s="74" t="s">
        <v>311</v>
      </c>
      <c r="R111" s="74">
        <v>35</v>
      </c>
      <c r="S111" s="74">
        <v>129</v>
      </c>
      <c r="T111" s="74">
        <v>35.1</v>
      </c>
      <c r="U111" s="74">
        <v>127</v>
      </c>
      <c r="V111" s="71"/>
      <c r="W111">
        <f t="shared" si="2"/>
        <v>41</v>
      </c>
      <c r="X111">
        <f t="shared" si="3"/>
        <v>37</v>
      </c>
    </row>
    <row r="112" spans="1:24">
      <c r="A112" s="74">
        <v>2889</v>
      </c>
      <c r="B112" s="75">
        <v>43957</v>
      </c>
      <c r="C112" s="74" t="s">
        <v>457</v>
      </c>
      <c r="D112" s="74" t="s">
        <v>486</v>
      </c>
      <c r="E112" s="74">
        <v>9</v>
      </c>
      <c r="F112" s="74">
        <v>0</v>
      </c>
      <c r="G112" s="74">
        <v>4</v>
      </c>
      <c r="H112" s="74">
        <v>6</v>
      </c>
      <c r="I112" s="74">
        <v>4</v>
      </c>
      <c r="J112" s="74">
        <v>3</v>
      </c>
      <c r="K112" s="74">
        <v>4</v>
      </c>
      <c r="L112" s="74">
        <v>5</v>
      </c>
      <c r="M112" s="74">
        <v>4</v>
      </c>
      <c r="N112" s="74">
        <v>4</v>
      </c>
      <c r="O112" s="74">
        <v>5</v>
      </c>
      <c r="P112" s="74" t="s">
        <v>316</v>
      </c>
      <c r="Q112" s="74" t="s">
        <v>311</v>
      </c>
      <c r="R112" s="74">
        <v>35</v>
      </c>
      <c r="S112" s="74">
        <v>129</v>
      </c>
      <c r="T112" s="74">
        <v>35.1</v>
      </c>
      <c r="U112" s="74">
        <v>127</v>
      </c>
      <c r="V112" s="71"/>
      <c r="W112">
        <f t="shared" si="2"/>
        <v>39</v>
      </c>
      <c r="X112">
        <f t="shared" si="3"/>
        <v>39</v>
      </c>
    </row>
    <row r="113" spans="1:24">
      <c r="A113" s="74">
        <v>2891</v>
      </c>
      <c r="B113" s="75">
        <v>43957</v>
      </c>
      <c r="C113" s="74" t="s">
        <v>352</v>
      </c>
      <c r="D113" s="74" t="s">
        <v>487</v>
      </c>
      <c r="E113" s="74">
        <v>9</v>
      </c>
      <c r="F113" s="74">
        <v>10</v>
      </c>
      <c r="G113" s="74">
        <v>7</v>
      </c>
      <c r="H113" s="74">
        <v>7</v>
      </c>
      <c r="I113" s="74">
        <v>6</v>
      </c>
      <c r="J113" s="74">
        <v>4</v>
      </c>
      <c r="K113" s="74">
        <v>5</v>
      </c>
      <c r="L113" s="74">
        <v>8</v>
      </c>
      <c r="M113" s="74">
        <v>7</v>
      </c>
      <c r="N113" s="74">
        <v>4</v>
      </c>
      <c r="O113" s="74">
        <v>5</v>
      </c>
      <c r="P113" s="74" t="s">
        <v>316</v>
      </c>
      <c r="Q113" s="74" t="s">
        <v>311</v>
      </c>
      <c r="R113" s="74">
        <v>35</v>
      </c>
      <c r="S113" s="74">
        <v>129</v>
      </c>
      <c r="T113" s="74">
        <v>35.1</v>
      </c>
      <c r="U113" s="74">
        <v>127</v>
      </c>
      <c r="V113" s="71"/>
      <c r="W113">
        <f t="shared" si="2"/>
        <v>53</v>
      </c>
      <c r="X113">
        <f t="shared" si="3"/>
        <v>43</v>
      </c>
    </row>
    <row r="114" spans="1:24">
      <c r="A114" s="74">
        <v>2895</v>
      </c>
      <c r="B114" s="75">
        <v>43957</v>
      </c>
      <c r="C114" s="74" t="s">
        <v>358</v>
      </c>
      <c r="D114" s="74" t="s">
        <v>488</v>
      </c>
      <c r="E114" s="74">
        <v>9</v>
      </c>
      <c r="F114" s="74">
        <v>2</v>
      </c>
      <c r="G114" s="74">
        <v>4</v>
      </c>
      <c r="H114" s="74">
        <v>5</v>
      </c>
      <c r="I114" s="74">
        <v>3</v>
      </c>
      <c r="J114" s="74">
        <v>5</v>
      </c>
      <c r="K114" s="74">
        <v>5</v>
      </c>
      <c r="L114" s="74">
        <v>7</v>
      </c>
      <c r="M114" s="74">
        <v>6</v>
      </c>
      <c r="N114" s="74">
        <v>3</v>
      </c>
      <c r="O114" s="74">
        <v>4</v>
      </c>
      <c r="P114" s="74" t="s">
        <v>310</v>
      </c>
      <c r="Q114" s="74" t="s">
        <v>311</v>
      </c>
      <c r="R114" s="74">
        <v>35</v>
      </c>
      <c r="S114" s="74">
        <v>129</v>
      </c>
      <c r="T114" s="74">
        <v>35.1</v>
      </c>
      <c r="U114" s="74">
        <v>127</v>
      </c>
      <c r="V114" s="71"/>
      <c r="W114">
        <f t="shared" si="2"/>
        <v>42</v>
      </c>
      <c r="X114">
        <f t="shared" si="3"/>
        <v>40</v>
      </c>
    </row>
    <row r="115" spans="1:24">
      <c r="A115" s="74">
        <v>2898</v>
      </c>
      <c r="B115" s="75">
        <v>43957</v>
      </c>
      <c r="C115" s="74" t="s">
        <v>380</v>
      </c>
      <c r="D115" s="74" t="s">
        <v>350</v>
      </c>
      <c r="E115" s="74">
        <v>9</v>
      </c>
      <c r="F115" s="74">
        <v>7</v>
      </c>
      <c r="G115" s="74">
        <v>7</v>
      </c>
      <c r="H115" s="74">
        <v>3</v>
      </c>
      <c r="I115" s="74">
        <v>4</v>
      </c>
      <c r="J115" s="74">
        <v>5</v>
      </c>
      <c r="K115" s="74">
        <v>4</v>
      </c>
      <c r="L115" s="74">
        <v>6</v>
      </c>
      <c r="M115" s="74">
        <v>7</v>
      </c>
      <c r="N115" s="74">
        <v>4</v>
      </c>
      <c r="O115" s="74">
        <v>6</v>
      </c>
      <c r="P115" s="74" t="s">
        <v>310</v>
      </c>
      <c r="Q115" s="74" t="s">
        <v>311</v>
      </c>
      <c r="R115" s="74">
        <v>35</v>
      </c>
      <c r="S115" s="74">
        <v>129</v>
      </c>
      <c r="T115" s="74">
        <v>35.1</v>
      </c>
      <c r="U115" s="74">
        <v>127</v>
      </c>
      <c r="V115" s="71"/>
      <c r="W115">
        <f t="shared" si="2"/>
        <v>46</v>
      </c>
      <c r="X115">
        <f t="shared" si="3"/>
        <v>39</v>
      </c>
    </row>
    <row r="116" spans="1:24">
      <c r="A116" s="74">
        <v>2899</v>
      </c>
      <c r="B116" s="75">
        <v>43957</v>
      </c>
      <c r="C116" s="74" t="s">
        <v>489</v>
      </c>
      <c r="D116" s="74" t="s">
        <v>490</v>
      </c>
      <c r="E116" s="74">
        <v>9</v>
      </c>
      <c r="F116" s="74">
        <v>4</v>
      </c>
      <c r="G116" s="74">
        <v>4</v>
      </c>
      <c r="H116" s="74">
        <v>7</v>
      </c>
      <c r="I116" s="74">
        <v>6</v>
      </c>
      <c r="J116" s="74">
        <v>3</v>
      </c>
      <c r="K116" s="74">
        <v>5</v>
      </c>
      <c r="L116" s="74">
        <v>5</v>
      </c>
      <c r="M116" s="74">
        <v>5</v>
      </c>
      <c r="N116" s="74">
        <v>4</v>
      </c>
      <c r="O116" s="74">
        <v>5</v>
      </c>
      <c r="P116" s="74" t="s">
        <v>316</v>
      </c>
      <c r="Q116" s="74" t="s">
        <v>311</v>
      </c>
      <c r="R116" s="74">
        <v>35</v>
      </c>
      <c r="S116" s="74">
        <v>129</v>
      </c>
      <c r="T116" s="74">
        <v>35.1</v>
      </c>
      <c r="U116" s="74">
        <v>127</v>
      </c>
      <c r="V116" s="71"/>
      <c r="W116">
        <f t="shared" si="2"/>
        <v>44</v>
      </c>
      <c r="X116">
        <f t="shared" si="3"/>
        <v>40</v>
      </c>
    </row>
    <row r="117" spans="1:24">
      <c r="A117" s="74">
        <v>2901</v>
      </c>
      <c r="B117" s="75">
        <v>43957</v>
      </c>
      <c r="C117" s="74" t="s">
        <v>491</v>
      </c>
      <c r="D117" s="74" t="s">
        <v>492</v>
      </c>
      <c r="E117" s="74">
        <v>9</v>
      </c>
      <c r="F117" s="74">
        <v>5</v>
      </c>
      <c r="G117" s="74">
        <v>5</v>
      </c>
      <c r="H117" s="74">
        <v>5</v>
      </c>
      <c r="I117" s="74">
        <v>5</v>
      </c>
      <c r="J117" s="74">
        <v>5</v>
      </c>
      <c r="K117" s="74">
        <v>6</v>
      </c>
      <c r="L117" s="74">
        <v>7</v>
      </c>
      <c r="M117" s="74">
        <v>6</v>
      </c>
      <c r="N117" s="74">
        <v>3</v>
      </c>
      <c r="O117" s="74">
        <v>4</v>
      </c>
      <c r="P117" s="74" t="s">
        <v>310</v>
      </c>
      <c r="Q117" s="74" t="s">
        <v>311</v>
      </c>
      <c r="R117" s="74">
        <v>35</v>
      </c>
      <c r="S117" s="74">
        <v>129</v>
      </c>
      <c r="T117" s="74">
        <v>35.1</v>
      </c>
      <c r="U117" s="74">
        <v>127</v>
      </c>
      <c r="V117" s="71"/>
      <c r="W117">
        <f t="shared" si="2"/>
        <v>46</v>
      </c>
      <c r="X117">
        <f t="shared" si="3"/>
        <v>41</v>
      </c>
    </row>
    <row r="118" spans="1:24">
      <c r="A118" s="74">
        <v>2902</v>
      </c>
      <c r="B118" s="75">
        <v>43957</v>
      </c>
      <c r="C118" s="74" t="s">
        <v>422</v>
      </c>
      <c r="D118" s="74" t="s">
        <v>493</v>
      </c>
      <c r="E118" s="74">
        <v>9</v>
      </c>
      <c r="F118" s="74">
        <v>13</v>
      </c>
      <c r="G118" s="74">
        <v>7</v>
      </c>
      <c r="H118" s="74">
        <v>6</v>
      </c>
      <c r="I118" s="74">
        <v>7</v>
      </c>
      <c r="J118" s="74">
        <v>5</v>
      </c>
      <c r="K118" s="74">
        <v>5</v>
      </c>
      <c r="L118" s="74">
        <v>7</v>
      </c>
      <c r="M118" s="74">
        <v>8</v>
      </c>
      <c r="N118" s="74">
        <v>5</v>
      </c>
      <c r="O118" s="74">
        <v>4</v>
      </c>
      <c r="P118" s="74" t="s">
        <v>316</v>
      </c>
      <c r="Q118" s="74" t="s">
        <v>311</v>
      </c>
      <c r="R118" s="74">
        <v>35</v>
      </c>
      <c r="S118" s="74">
        <v>129</v>
      </c>
      <c r="T118" s="74">
        <v>35.1</v>
      </c>
      <c r="U118" s="74">
        <v>127</v>
      </c>
      <c r="V118" s="71"/>
      <c r="W118">
        <f t="shared" si="2"/>
        <v>54</v>
      </c>
      <c r="X118">
        <f t="shared" si="3"/>
        <v>41</v>
      </c>
    </row>
    <row r="119" spans="1:24">
      <c r="A119" s="74">
        <v>2903</v>
      </c>
      <c r="B119" s="75">
        <v>43957</v>
      </c>
      <c r="C119" s="74" t="s">
        <v>494</v>
      </c>
      <c r="D119" s="74" t="s">
        <v>495</v>
      </c>
      <c r="E119" s="74">
        <v>9</v>
      </c>
      <c r="F119" s="74">
        <v>10</v>
      </c>
      <c r="G119" s="74">
        <v>5</v>
      </c>
      <c r="H119" s="74">
        <v>8</v>
      </c>
      <c r="I119" s="74">
        <v>6</v>
      </c>
      <c r="J119" s="74">
        <v>6</v>
      </c>
      <c r="K119" s="74">
        <v>5</v>
      </c>
      <c r="L119" s="74">
        <v>6</v>
      </c>
      <c r="M119" s="74">
        <v>6</v>
      </c>
      <c r="N119" s="74">
        <v>4</v>
      </c>
      <c r="O119" s="74">
        <v>5</v>
      </c>
      <c r="P119" s="74" t="s">
        <v>316</v>
      </c>
      <c r="Q119" s="74" t="s">
        <v>311</v>
      </c>
      <c r="R119" s="74">
        <v>35</v>
      </c>
      <c r="S119" s="74">
        <v>129</v>
      </c>
      <c r="T119" s="74">
        <v>35.1</v>
      </c>
      <c r="U119" s="74">
        <v>127</v>
      </c>
      <c r="V119" s="71"/>
      <c r="W119">
        <f t="shared" si="2"/>
        <v>51</v>
      </c>
      <c r="X119">
        <f t="shared" si="3"/>
        <v>41</v>
      </c>
    </row>
    <row r="120" spans="1:24">
      <c r="A120" s="74">
        <v>2904</v>
      </c>
      <c r="B120" s="75">
        <v>43957</v>
      </c>
      <c r="C120" s="74" t="s">
        <v>452</v>
      </c>
      <c r="D120" s="74" t="s">
        <v>496</v>
      </c>
      <c r="E120" s="74">
        <v>9</v>
      </c>
      <c r="F120" s="74">
        <v>9</v>
      </c>
      <c r="G120" s="74">
        <v>6</v>
      </c>
      <c r="H120" s="74">
        <v>5</v>
      </c>
      <c r="I120" s="74">
        <v>6</v>
      </c>
      <c r="J120" s="74">
        <v>6</v>
      </c>
      <c r="K120" s="74">
        <v>4</v>
      </c>
      <c r="L120" s="74">
        <v>6</v>
      </c>
      <c r="M120" s="74">
        <v>6</v>
      </c>
      <c r="N120" s="74">
        <v>4</v>
      </c>
      <c r="O120" s="74">
        <v>4</v>
      </c>
      <c r="P120" s="74" t="s">
        <v>316</v>
      </c>
      <c r="Q120" s="74" t="s">
        <v>311</v>
      </c>
      <c r="R120" s="74">
        <v>35</v>
      </c>
      <c r="S120" s="74">
        <v>129</v>
      </c>
      <c r="T120" s="74">
        <v>35.1</v>
      </c>
      <c r="U120" s="74">
        <v>127</v>
      </c>
      <c r="V120" s="71"/>
      <c r="W120">
        <f t="shared" si="2"/>
        <v>47</v>
      </c>
      <c r="X120">
        <f t="shared" si="3"/>
        <v>38</v>
      </c>
    </row>
    <row r="121" spans="1:24">
      <c r="A121" s="74">
        <v>2905</v>
      </c>
      <c r="B121" s="75">
        <v>43957</v>
      </c>
      <c r="C121" s="74" t="s">
        <v>459</v>
      </c>
      <c r="D121" s="74" t="s">
        <v>497</v>
      </c>
      <c r="E121" s="74">
        <v>9</v>
      </c>
      <c r="F121" s="74">
        <v>3</v>
      </c>
      <c r="G121" s="74">
        <v>6</v>
      </c>
      <c r="H121" s="74">
        <v>4</v>
      </c>
      <c r="I121" s="74">
        <v>5</v>
      </c>
      <c r="J121" s="74">
        <v>5</v>
      </c>
      <c r="K121" s="74">
        <v>4</v>
      </c>
      <c r="L121" s="74">
        <v>5</v>
      </c>
      <c r="M121" s="74">
        <v>6</v>
      </c>
      <c r="N121" s="74">
        <v>4</v>
      </c>
      <c r="O121" s="74">
        <v>5</v>
      </c>
      <c r="P121" s="74" t="s">
        <v>310</v>
      </c>
      <c r="Q121" s="74" t="s">
        <v>311</v>
      </c>
      <c r="R121" s="74">
        <v>35</v>
      </c>
      <c r="S121" s="74">
        <v>129</v>
      </c>
      <c r="T121" s="74">
        <v>35.1</v>
      </c>
      <c r="U121" s="74">
        <v>127</v>
      </c>
      <c r="V121" s="71"/>
      <c r="W121">
        <f t="shared" si="2"/>
        <v>44</v>
      </c>
      <c r="X121">
        <f t="shared" si="3"/>
        <v>41</v>
      </c>
    </row>
    <row r="122" spans="1:24">
      <c r="A122" s="74">
        <v>2906</v>
      </c>
      <c r="B122" s="75">
        <v>43957</v>
      </c>
      <c r="C122" s="74" t="s">
        <v>498</v>
      </c>
      <c r="D122" s="74" t="s">
        <v>497</v>
      </c>
      <c r="E122" s="74">
        <v>9</v>
      </c>
      <c r="F122" s="74">
        <v>7</v>
      </c>
      <c r="G122" s="74">
        <v>5</v>
      </c>
      <c r="H122" s="74">
        <v>7</v>
      </c>
      <c r="I122" s="74">
        <v>7</v>
      </c>
      <c r="J122" s="74">
        <v>4</v>
      </c>
      <c r="K122" s="74">
        <v>5</v>
      </c>
      <c r="L122" s="74">
        <v>5</v>
      </c>
      <c r="M122" s="74">
        <v>5</v>
      </c>
      <c r="N122" s="74">
        <v>4</v>
      </c>
      <c r="O122" s="74">
        <v>6</v>
      </c>
      <c r="P122" s="74" t="s">
        <v>316</v>
      </c>
      <c r="Q122" s="74" t="s">
        <v>311</v>
      </c>
      <c r="R122" s="74">
        <v>35</v>
      </c>
      <c r="S122" s="74">
        <v>129</v>
      </c>
      <c r="T122" s="74">
        <v>35.1</v>
      </c>
      <c r="U122" s="74">
        <v>127</v>
      </c>
      <c r="V122" s="71"/>
      <c r="W122">
        <f t="shared" si="2"/>
        <v>48</v>
      </c>
      <c r="X122">
        <f t="shared" si="3"/>
        <v>41</v>
      </c>
    </row>
    <row r="123" spans="1:24">
      <c r="A123" s="74">
        <v>2907</v>
      </c>
      <c r="B123" s="75">
        <v>43957</v>
      </c>
      <c r="C123" s="74" t="s">
        <v>499</v>
      </c>
      <c r="D123" s="74" t="s">
        <v>500</v>
      </c>
      <c r="E123" s="74">
        <v>9</v>
      </c>
      <c r="F123" s="74">
        <v>8</v>
      </c>
      <c r="G123" s="74">
        <v>6</v>
      </c>
      <c r="H123" s="74">
        <v>6</v>
      </c>
      <c r="I123" s="74">
        <v>4</v>
      </c>
      <c r="J123" s="74">
        <v>5</v>
      </c>
      <c r="K123" s="74">
        <v>4</v>
      </c>
      <c r="L123" s="74">
        <v>8</v>
      </c>
      <c r="M123" s="74">
        <v>8</v>
      </c>
      <c r="N123" s="74">
        <v>3</v>
      </c>
      <c r="O123" s="74">
        <v>6</v>
      </c>
      <c r="P123" s="74" t="s">
        <v>310</v>
      </c>
      <c r="Q123" s="74" t="s">
        <v>311</v>
      </c>
      <c r="R123" s="74">
        <v>35</v>
      </c>
      <c r="S123" s="74">
        <v>129</v>
      </c>
      <c r="T123" s="74">
        <v>35.1</v>
      </c>
      <c r="U123" s="74">
        <v>127</v>
      </c>
      <c r="V123" s="71"/>
      <c r="W123">
        <f t="shared" si="2"/>
        <v>50</v>
      </c>
      <c r="X123">
        <f t="shared" si="3"/>
        <v>42</v>
      </c>
    </row>
    <row r="124" spans="1:24">
      <c r="A124" s="74">
        <v>2908</v>
      </c>
      <c r="B124" s="75">
        <v>43957</v>
      </c>
      <c r="C124" s="74" t="s">
        <v>435</v>
      </c>
      <c r="D124" s="74" t="s">
        <v>501</v>
      </c>
      <c r="E124" s="74">
        <v>9</v>
      </c>
      <c r="F124" s="74">
        <v>13</v>
      </c>
      <c r="G124" s="74">
        <v>5</v>
      </c>
      <c r="H124" s="74">
        <v>7</v>
      </c>
      <c r="I124" s="74">
        <v>8</v>
      </c>
      <c r="J124" s="74">
        <v>6</v>
      </c>
      <c r="K124" s="74">
        <v>5</v>
      </c>
      <c r="L124" s="74">
        <v>4</v>
      </c>
      <c r="M124" s="74">
        <v>6</v>
      </c>
      <c r="N124" s="74">
        <v>6</v>
      </c>
      <c r="O124" s="74">
        <v>7</v>
      </c>
      <c r="P124" s="74" t="s">
        <v>316</v>
      </c>
      <c r="Q124" s="74" t="s">
        <v>311</v>
      </c>
      <c r="R124" s="74">
        <v>35</v>
      </c>
      <c r="S124" s="74">
        <v>129</v>
      </c>
      <c r="T124" s="74">
        <v>35.1</v>
      </c>
      <c r="U124" s="74">
        <v>127</v>
      </c>
      <c r="V124" s="71"/>
      <c r="W124">
        <f t="shared" si="2"/>
        <v>54</v>
      </c>
      <c r="X124">
        <f t="shared" si="3"/>
        <v>41</v>
      </c>
    </row>
    <row r="125" spans="1:24">
      <c r="A125" s="74">
        <v>2910</v>
      </c>
      <c r="B125" s="75">
        <v>43957</v>
      </c>
      <c r="C125" s="74" t="s">
        <v>336</v>
      </c>
      <c r="D125" s="74" t="s">
        <v>502</v>
      </c>
      <c r="E125" s="74">
        <v>9</v>
      </c>
      <c r="F125" s="74">
        <v>3</v>
      </c>
      <c r="G125" s="74">
        <v>5</v>
      </c>
      <c r="H125" s="74">
        <v>6</v>
      </c>
      <c r="I125" s="74">
        <v>5</v>
      </c>
      <c r="J125" s="74">
        <v>4</v>
      </c>
      <c r="K125" s="74">
        <v>5</v>
      </c>
      <c r="L125" s="74">
        <v>6</v>
      </c>
      <c r="M125" s="74">
        <v>4</v>
      </c>
      <c r="N125" s="74">
        <v>5</v>
      </c>
      <c r="O125" s="74">
        <v>5</v>
      </c>
      <c r="P125" s="74" t="s">
        <v>316</v>
      </c>
      <c r="Q125" s="74" t="s">
        <v>311</v>
      </c>
      <c r="R125" s="74">
        <v>35</v>
      </c>
      <c r="S125" s="74">
        <v>129</v>
      </c>
      <c r="T125" s="74">
        <v>35.1</v>
      </c>
      <c r="U125" s="74">
        <v>127</v>
      </c>
      <c r="V125" s="71"/>
      <c r="W125">
        <f t="shared" si="2"/>
        <v>45</v>
      </c>
      <c r="X125">
        <f t="shared" si="3"/>
        <v>42</v>
      </c>
    </row>
    <row r="126" spans="1:24">
      <c r="A126" s="74">
        <v>2912</v>
      </c>
      <c r="B126" s="75">
        <v>43957</v>
      </c>
      <c r="C126" s="74" t="s">
        <v>398</v>
      </c>
      <c r="D126" s="74" t="s">
        <v>503</v>
      </c>
      <c r="E126" s="74">
        <v>9</v>
      </c>
      <c r="F126" s="74">
        <v>8</v>
      </c>
      <c r="G126" s="74">
        <v>4</v>
      </c>
      <c r="H126" s="74">
        <v>7</v>
      </c>
      <c r="I126" s="74">
        <v>5</v>
      </c>
      <c r="J126" s="74">
        <v>4</v>
      </c>
      <c r="K126" s="74">
        <v>4</v>
      </c>
      <c r="L126" s="74">
        <v>4</v>
      </c>
      <c r="M126" s="74">
        <v>5</v>
      </c>
      <c r="N126" s="74">
        <v>4</v>
      </c>
      <c r="O126" s="74">
        <v>5</v>
      </c>
      <c r="P126" s="74" t="s">
        <v>316</v>
      </c>
      <c r="Q126" s="74" t="s">
        <v>311</v>
      </c>
      <c r="R126" s="74">
        <v>35</v>
      </c>
      <c r="S126" s="74">
        <v>129</v>
      </c>
      <c r="T126" s="74">
        <v>35.1</v>
      </c>
      <c r="U126" s="74">
        <v>127</v>
      </c>
      <c r="V126" s="71"/>
      <c r="W126">
        <f t="shared" si="2"/>
        <v>42</v>
      </c>
      <c r="X126">
        <f t="shared" si="3"/>
        <v>34</v>
      </c>
    </row>
    <row r="127" spans="1:24">
      <c r="A127" s="74">
        <v>2913</v>
      </c>
      <c r="B127" s="75">
        <v>43957</v>
      </c>
      <c r="C127" s="74" t="s">
        <v>424</v>
      </c>
      <c r="D127" s="74" t="s">
        <v>412</v>
      </c>
      <c r="E127" s="74">
        <v>9</v>
      </c>
      <c r="F127" s="74">
        <v>6</v>
      </c>
      <c r="G127" s="74">
        <v>7</v>
      </c>
      <c r="H127" s="74">
        <v>5</v>
      </c>
      <c r="I127" s="74">
        <v>3</v>
      </c>
      <c r="J127" s="74">
        <v>5</v>
      </c>
      <c r="K127" s="74">
        <v>4</v>
      </c>
      <c r="L127" s="74">
        <v>5</v>
      </c>
      <c r="M127" s="74">
        <v>6</v>
      </c>
      <c r="N127" s="74">
        <v>3</v>
      </c>
      <c r="O127" s="74">
        <v>4</v>
      </c>
      <c r="P127" s="74" t="s">
        <v>310</v>
      </c>
      <c r="Q127" s="74" t="s">
        <v>311</v>
      </c>
      <c r="R127" s="74">
        <v>35</v>
      </c>
      <c r="S127" s="74">
        <v>129</v>
      </c>
      <c r="T127" s="74">
        <v>35.1</v>
      </c>
      <c r="U127" s="74">
        <v>127</v>
      </c>
      <c r="V127" s="71"/>
      <c r="W127">
        <f t="shared" si="2"/>
        <v>42</v>
      </c>
      <c r="X127">
        <f t="shared" si="3"/>
        <v>36</v>
      </c>
    </row>
    <row r="128" spans="1:24">
      <c r="A128" s="74">
        <v>2914</v>
      </c>
      <c r="B128" s="75">
        <v>43957</v>
      </c>
      <c r="C128" s="74" t="s">
        <v>338</v>
      </c>
      <c r="D128" s="74" t="s">
        <v>504</v>
      </c>
      <c r="E128" s="74">
        <v>9</v>
      </c>
      <c r="F128" s="74">
        <v>10</v>
      </c>
      <c r="G128" s="74">
        <v>7</v>
      </c>
      <c r="H128" s="74">
        <v>4</v>
      </c>
      <c r="I128" s="74">
        <v>4</v>
      </c>
      <c r="J128" s="74">
        <v>5</v>
      </c>
      <c r="K128" s="74">
        <v>4</v>
      </c>
      <c r="L128" s="74">
        <v>7</v>
      </c>
      <c r="M128" s="74">
        <v>7</v>
      </c>
      <c r="N128" s="74">
        <v>4</v>
      </c>
      <c r="O128" s="74">
        <v>6</v>
      </c>
      <c r="P128" s="74" t="s">
        <v>310</v>
      </c>
      <c r="Q128" s="74" t="s">
        <v>311</v>
      </c>
      <c r="R128" s="74">
        <v>35</v>
      </c>
      <c r="S128" s="74">
        <v>129</v>
      </c>
      <c r="T128" s="74">
        <v>35.1</v>
      </c>
      <c r="U128" s="74">
        <v>127</v>
      </c>
      <c r="V128" s="71"/>
      <c r="W128">
        <f t="shared" si="2"/>
        <v>48</v>
      </c>
      <c r="X128">
        <f t="shared" si="3"/>
        <v>38</v>
      </c>
    </row>
    <row r="129" spans="1:24">
      <c r="A129" s="74">
        <v>2915</v>
      </c>
      <c r="B129" s="75">
        <v>43957</v>
      </c>
      <c r="C129" s="74" t="s">
        <v>338</v>
      </c>
      <c r="D129" s="74" t="s">
        <v>505</v>
      </c>
      <c r="E129" s="74">
        <v>9</v>
      </c>
      <c r="F129" s="74">
        <v>2</v>
      </c>
      <c r="G129" s="74">
        <v>5</v>
      </c>
      <c r="H129" s="74">
        <v>6</v>
      </c>
      <c r="I129" s="74">
        <v>6</v>
      </c>
      <c r="J129" s="74">
        <v>3</v>
      </c>
      <c r="K129" s="74">
        <v>5</v>
      </c>
      <c r="L129" s="74">
        <v>4</v>
      </c>
      <c r="M129" s="74">
        <v>4</v>
      </c>
      <c r="N129" s="74">
        <v>5</v>
      </c>
      <c r="O129" s="74">
        <v>4</v>
      </c>
      <c r="P129" s="74" t="s">
        <v>316</v>
      </c>
      <c r="Q129" s="74" t="s">
        <v>311</v>
      </c>
      <c r="R129" s="74">
        <v>35</v>
      </c>
      <c r="S129" s="74">
        <v>129</v>
      </c>
      <c r="T129" s="74">
        <v>35.1</v>
      </c>
      <c r="U129" s="74">
        <v>127</v>
      </c>
      <c r="V129" s="71"/>
      <c r="W129">
        <f t="shared" si="2"/>
        <v>42</v>
      </c>
      <c r="X129">
        <f t="shared" si="3"/>
        <v>40</v>
      </c>
    </row>
    <row r="130" spans="1:24">
      <c r="W130">
        <f t="shared" si="2"/>
        <v>0</v>
      </c>
      <c r="X130">
        <f t="shared" si="3"/>
        <v>0</v>
      </c>
    </row>
    <row r="131" spans="1:24">
      <c r="W131">
        <f t="shared" ref="W131:W194" si="4">SUM(G131:O131)</f>
        <v>0</v>
      </c>
      <c r="X131">
        <f t="shared" ref="X131:X194" si="5">W131-F131</f>
        <v>0</v>
      </c>
    </row>
    <row r="132" spans="1:24">
      <c r="W132">
        <f t="shared" si="4"/>
        <v>0</v>
      </c>
      <c r="X132">
        <f t="shared" si="5"/>
        <v>0</v>
      </c>
    </row>
    <row r="133" spans="1:24">
      <c r="W133">
        <f t="shared" si="4"/>
        <v>0</v>
      </c>
      <c r="X133">
        <f t="shared" si="5"/>
        <v>0</v>
      </c>
    </row>
    <row r="134" spans="1:24">
      <c r="W134">
        <f t="shared" si="4"/>
        <v>0</v>
      </c>
      <c r="X134">
        <f t="shared" si="5"/>
        <v>0</v>
      </c>
    </row>
    <row r="135" spans="1:24">
      <c r="W135">
        <f t="shared" si="4"/>
        <v>0</v>
      </c>
      <c r="X135">
        <f t="shared" si="5"/>
        <v>0</v>
      </c>
    </row>
    <row r="136" spans="1:24">
      <c r="W136">
        <f t="shared" si="4"/>
        <v>0</v>
      </c>
      <c r="X136">
        <f t="shared" si="5"/>
        <v>0</v>
      </c>
    </row>
    <row r="137" spans="1:24">
      <c r="W137">
        <f t="shared" si="4"/>
        <v>0</v>
      </c>
      <c r="X137">
        <f t="shared" si="5"/>
        <v>0</v>
      </c>
    </row>
    <row r="138" spans="1:24">
      <c r="W138">
        <f t="shared" si="4"/>
        <v>0</v>
      </c>
      <c r="X138">
        <f t="shared" si="5"/>
        <v>0</v>
      </c>
    </row>
    <row r="139" spans="1:24">
      <c r="W139">
        <f t="shared" si="4"/>
        <v>0</v>
      </c>
      <c r="X139">
        <f t="shared" si="5"/>
        <v>0</v>
      </c>
    </row>
    <row r="140" spans="1:24">
      <c r="W140">
        <f t="shared" si="4"/>
        <v>0</v>
      </c>
      <c r="X140">
        <f t="shared" si="5"/>
        <v>0</v>
      </c>
    </row>
    <row r="141" spans="1:24">
      <c r="W141">
        <f t="shared" si="4"/>
        <v>0</v>
      </c>
      <c r="X141">
        <f t="shared" si="5"/>
        <v>0</v>
      </c>
    </row>
    <row r="142" spans="1:24">
      <c r="W142">
        <f t="shared" si="4"/>
        <v>0</v>
      </c>
      <c r="X142">
        <f t="shared" si="5"/>
        <v>0</v>
      </c>
    </row>
    <row r="143" spans="1:24">
      <c r="W143">
        <f t="shared" si="4"/>
        <v>0</v>
      </c>
      <c r="X143">
        <f t="shared" si="5"/>
        <v>0</v>
      </c>
    </row>
    <row r="144" spans="1:24">
      <c r="W144">
        <f t="shared" si="4"/>
        <v>0</v>
      </c>
      <c r="X144">
        <f t="shared" si="5"/>
        <v>0</v>
      </c>
    </row>
    <row r="145" spans="23:24">
      <c r="W145">
        <f t="shared" si="4"/>
        <v>0</v>
      </c>
      <c r="X145">
        <f t="shared" si="5"/>
        <v>0</v>
      </c>
    </row>
    <row r="146" spans="23:24">
      <c r="W146">
        <f t="shared" si="4"/>
        <v>0</v>
      </c>
      <c r="X146">
        <f t="shared" si="5"/>
        <v>0</v>
      </c>
    </row>
    <row r="147" spans="23:24">
      <c r="W147">
        <f t="shared" si="4"/>
        <v>0</v>
      </c>
      <c r="X147">
        <f t="shared" si="5"/>
        <v>0</v>
      </c>
    </row>
    <row r="148" spans="23:24">
      <c r="W148">
        <f t="shared" si="4"/>
        <v>0</v>
      </c>
      <c r="X148">
        <f t="shared" si="5"/>
        <v>0</v>
      </c>
    </row>
    <row r="149" spans="23:24">
      <c r="W149">
        <f t="shared" si="4"/>
        <v>0</v>
      </c>
      <c r="X149">
        <f t="shared" si="5"/>
        <v>0</v>
      </c>
    </row>
    <row r="150" spans="23:24">
      <c r="W150">
        <f t="shared" si="4"/>
        <v>0</v>
      </c>
      <c r="X150">
        <f t="shared" si="5"/>
        <v>0</v>
      </c>
    </row>
    <row r="151" spans="23:24">
      <c r="W151">
        <f t="shared" si="4"/>
        <v>0</v>
      </c>
      <c r="X151">
        <f t="shared" si="5"/>
        <v>0</v>
      </c>
    </row>
    <row r="152" spans="23:24">
      <c r="W152">
        <f t="shared" si="4"/>
        <v>0</v>
      </c>
      <c r="X152">
        <f t="shared" si="5"/>
        <v>0</v>
      </c>
    </row>
    <row r="153" spans="23:24">
      <c r="W153">
        <f t="shared" si="4"/>
        <v>0</v>
      </c>
      <c r="X153">
        <f t="shared" si="5"/>
        <v>0</v>
      </c>
    </row>
    <row r="154" spans="23:24">
      <c r="W154">
        <f t="shared" si="4"/>
        <v>0</v>
      </c>
      <c r="X154">
        <f t="shared" si="5"/>
        <v>0</v>
      </c>
    </row>
    <row r="155" spans="23:24">
      <c r="W155">
        <f t="shared" si="4"/>
        <v>0</v>
      </c>
      <c r="X155">
        <f t="shared" si="5"/>
        <v>0</v>
      </c>
    </row>
    <row r="156" spans="23:24">
      <c r="W156">
        <f t="shared" si="4"/>
        <v>0</v>
      </c>
      <c r="X156">
        <f t="shared" si="5"/>
        <v>0</v>
      </c>
    </row>
    <row r="157" spans="23:24">
      <c r="W157">
        <f t="shared" si="4"/>
        <v>0</v>
      </c>
      <c r="X157">
        <f t="shared" si="5"/>
        <v>0</v>
      </c>
    </row>
    <row r="158" spans="23:24">
      <c r="W158">
        <f t="shared" si="4"/>
        <v>0</v>
      </c>
      <c r="X158">
        <f t="shared" si="5"/>
        <v>0</v>
      </c>
    </row>
    <row r="159" spans="23:24">
      <c r="W159">
        <f t="shared" si="4"/>
        <v>0</v>
      </c>
      <c r="X159">
        <f t="shared" si="5"/>
        <v>0</v>
      </c>
    </row>
    <row r="160" spans="23:24">
      <c r="W160">
        <f t="shared" si="4"/>
        <v>0</v>
      </c>
      <c r="X160">
        <f t="shared" si="5"/>
        <v>0</v>
      </c>
    </row>
    <row r="161" spans="23:24">
      <c r="W161">
        <f t="shared" si="4"/>
        <v>0</v>
      </c>
      <c r="X161">
        <f t="shared" si="5"/>
        <v>0</v>
      </c>
    </row>
    <row r="162" spans="23:24">
      <c r="W162">
        <f t="shared" si="4"/>
        <v>0</v>
      </c>
      <c r="X162">
        <f t="shared" si="5"/>
        <v>0</v>
      </c>
    </row>
    <row r="163" spans="23:24">
      <c r="W163">
        <f t="shared" si="4"/>
        <v>0</v>
      </c>
      <c r="X163">
        <f t="shared" si="5"/>
        <v>0</v>
      </c>
    </row>
    <row r="164" spans="23:24">
      <c r="W164">
        <f t="shared" si="4"/>
        <v>0</v>
      </c>
      <c r="X164">
        <f t="shared" si="5"/>
        <v>0</v>
      </c>
    </row>
    <row r="165" spans="23:24">
      <c r="W165">
        <f t="shared" si="4"/>
        <v>0</v>
      </c>
      <c r="X165">
        <f t="shared" si="5"/>
        <v>0</v>
      </c>
    </row>
    <row r="166" spans="23:24">
      <c r="W166">
        <f t="shared" si="4"/>
        <v>0</v>
      </c>
      <c r="X166">
        <f t="shared" si="5"/>
        <v>0</v>
      </c>
    </row>
    <row r="167" spans="23:24">
      <c r="W167">
        <f t="shared" si="4"/>
        <v>0</v>
      </c>
      <c r="X167">
        <f t="shared" si="5"/>
        <v>0</v>
      </c>
    </row>
    <row r="168" spans="23:24">
      <c r="W168">
        <f t="shared" si="4"/>
        <v>0</v>
      </c>
      <c r="X168">
        <f t="shared" si="5"/>
        <v>0</v>
      </c>
    </row>
    <row r="169" spans="23:24">
      <c r="W169">
        <f t="shared" si="4"/>
        <v>0</v>
      </c>
      <c r="X169">
        <f t="shared" si="5"/>
        <v>0</v>
      </c>
    </row>
    <row r="170" spans="23:24">
      <c r="W170">
        <f t="shared" si="4"/>
        <v>0</v>
      </c>
      <c r="X170">
        <f t="shared" si="5"/>
        <v>0</v>
      </c>
    </row>
    <row r="171" spans="23:24">
      <c r="W171">
        <f t="shared" si="4"/>
        <v>0</v>
      </c>
      <c r="X171">
        <f t="shared" si="5"/>
        <v>0</v>
      </c>
    </row>
    <row r="172" spans="23:24">
      <c r="W172">
        <f t="shared" si="4"/>
        <v>0</v>
      </c>
      <c r="X172">
        <f t="shared" si="5"/>
        <v>0</v>
      </c>
    </row>
    <row r="173" spans="23:24">
      <c r="W173">
        <f t="shared" si="4"/>
        <v>0</v>
      </c>
      <c r="X173">
        <f t="shared" si="5"/>
        <v>0</v>
      </c>
    </row>
    <row r="174" spans="23:24">
      <c r="W174">
        <f t="shared" si="4"/>
        <v>0</v>
      </c>
      <c r="X174">
        <f t="shared" si="5"/>
        <v>0</v>
      </c>
    </row>
    <row r="175" spans="23:24">
      <c r="W175">
        <f t="shared" si="4"/>
        <v>0</v>
      </c>
      <c r="X175">
        <f t="shared" si="5"/>
        <v>0</v>
      </c>
    </row>
    <row r="176" spans="23:24">
      <c r="W176">
        <f t="shared" si="4"/>
        <v>0</v>
      </c>
      <c r="X176">
        <f t="shared" si="5"/>
        <v>0</v>
      </c>
    </row>
    <row r="177" spans="23:24">
      <c r="W177">
        <f t="shared" si="4"/>
        <v>0</v>
      </c>
      <c r="X177">
        <f t="shared" si="5"/>
        <v>0</v>
      </c>
    </row>
    <row r="178" spans="23:24">
      <c r="W178">
        <f t="shared" si="4"/>
        <v>0</v>
      </c>
      <c r="X178">
        <f t="shared" si="5"/>
        <v>0</v>
      </c>
    </row>
    <row r="179" spans="23:24">
      <c r="W179">
        <f t="shared" si="4"/>
        <v>0</v>
      </c>
      <c r="X179">
        <f t="shared" si="5"/>
        <v>0</v>
      </c>
    </row>
    <row r="180" spans="23:24">
      <c r="W180">
        <f t="shared" si="4"/>
        <v>0</v>
      </c>
      <c r="X180">
        <f t="shared" si="5"/>
        <v>0</v>
      </c>
    </row>
    <row r="181" spans="23:24">
      <c r="W181">
        <f t="shared" si="4"/>
        <v>0</v>
      </c>
      <c r="X181">
        <f t="shared" si="5"/>
        <v>0</v>
      </c>
    </row>
    <row r="182" spans="23:24">
      <c r="W182">
        <f t="shared" si="4"/>
        <v>0</v>
      </c>
      <c r="X182">
        <f t="shared" si="5"/>
        <v>0</v>
      </c>
    </row>
    <row r="183" spans="23:24">
      <c r="W183">
        <f t="shared" si="4"/>
        <v>0</v>
      </c>
      <c r="X183">
        <f t="shared" si="5"/>
        <v>0</v>
      </c>
    </row>
    <row r="184" spans="23:24">
      <c r="W184">
        <f t="shared" si="4"/>
        <v>0</v>
      </c>
      <c r="X184">
        <f t="shared" si="5"/>
        <v>0</v>
      </c>
    </row>
    <row r="185" spans="23:24">
      <c r="W185">
        <f t="shared" si="4"/>
        <v>0</v>
      </c>
      <c r="X185">
        <f t="shared" si="5"/>
        <v>0</v>
      </c>
    </row>
    <row r="186" spans="23:24">
      <c r="W186">
        <f t="shared" si="4"/>
        <v>0</v>
      </c>
      <c r="X186">
        <f t="shared" si="5"/>
        <v>0</v>
      </c>
    </row>
    <row r="187" spans="23:24">
      <c r="W187">
        <f t="shared" si="4"/>
        <v>0</v>
      </c>
      <c r="X187">
        <f t="shared" si="5"/>
        <v>0</v>
      </c>
    </row>
    <row r="188" spans="23:24">
      <c r="W188">
        <f t="shared" si="4"/>
        <v>0</v>
      </c>
      <c r="X188">
        <f t="shared" si="5"/>
        <v>0</v>
      </c>
    </row>
    <row r="189" spans="23:24">
      <c r="W189">
        <f t="shared" si="4"/>
        <v>0</v>
      </c>
      <c r="X189">
        <f t="shared" si="5"/>
        <v>0</v>
      </c>
    </row>
    <row r="190" spans="23:24">
      <c r="W190">
        <f t="shared" si="4"/>
        <v>0</v>
      </c>
      <c r="X190">
        <f t="shared" si="5"/>
        <v>0</v>
      </c>
    </row>
    <row r="191" spans="23:24">
      <c r="W191">
        <f t="shared" si="4"/>
        <v>0</v>
      </c>
      <c r="X191">
        <f t="shared" si="5"/>
        <v>0</v>
      </c>
    </row>
    <row r="192" spans="23:24">
      <c r="W192">
        <f t="shared" si="4"/>
        <v>0</v>
      </c>
      <c r="X192">
        <f t="shared" si="5"/>
        <v>0</v>
      </c>
    </row>
    <row r="193" spans="23:24">
      <c r="W193">
        <f t="shared" si="4"/>
        <v>0</v>
      </c>
      <c r="X193">
        <f t="shared" si="5"/>
        <v>0</v>
      </c>
    </row>
    <row r="194" spans="23:24">
      <c r="W194">
        <f t="shared" si="4"/>
        <v>0</v>
      </c>
      <c r="X194">
        <f t="shared" si="5"/>
        <v>0</v>
      </c>
    </row>
    <row r="195" spans="23:24">
      <c r="W195">
        <f t="shared" ref="W195:W258" si="6">SUM(G195:O195)</f>
        <v>0</v>
      </c>
      <c r="X195">
        <f t="shared" ref="X195:X258" si="7">W195-F195</f>
        <v>0</v>
      </c>
    </row>
    <row r="196" spans="23:24">
      <c r="W196">
        <f t="shared" si="6"/>
        <v>0</v>
      </c>
      <c r="X196">
        <f t="shared" si="7"/>
        <v>0</v>
      </c>
    </row>
    <row r="197" spans="23:24">
      <c r="W197">
        <f t="shared" si="6"/>
        <v>0</v>
      </c>
      <c r="X197">
        <f t="shared" si="7"/>
        <v>0</v>
      </c>
    </row>
    <row r="198" spans="23:24">
      <c r="W198">
        <f t="shared" si="6"/>
        <v>0</v>
      </c>
      <c r="X198">
        <f t="shared" si="7"/>
        <v>0</v>
      </c>
    </row>
    <row r="199" spans="23:24">
      <c r="W199">
        <f t="shared" si="6"/>
        <v>0</v>
      </c>
      <c r="X199">
        <f t="shared" si="7"/>
        <v>0</v>
      </c>
    </row>
    <row r="200" spans="23:24">
      <c r="W200">
        <f t="shared" si="6"/>
        <v>0</v>
      </c>
      <c r="X200">
        <f t="shared" si="7"/>
        <v>0</v>
      </c>
    </row>
    <row r="201" spans="23:24">
      <c r="W201">
        <f t="shared" si="6"/>
        <v>0</v>
      </c>
      <c r="X201">
        <f t="shared" si="7"/>
        <v>0</v>
      </c>
    </row>
    <row r="202" spans="23:24">
      <c r="W202">
        <f t="shared" si="6"/>
        <v>0</v>
      </c>
      <c r="X202">
        <f t="shared" si="7"/>
        <v>0</v>
      </c>
    </row>
    <row r="203" spans="23:24">
      <c r="W203">
        <f t="shared" si="6"/>
        <v>0</v>
      </c>
      <c r="X203">
        <f t="shared" si="7"/>
        <v>0</v>
      </c>
    </row>
    <row r="204" spans="23:24">
      <c r="W204">
        <f t="shared" si="6"/>
        <v>0</v>
      </c>
      <c r="X204">
        <f t="shared" si="7"/>
        <v>0</v>
      </c>
    </row>
    <row r="205" spans="23:24">
      <c r="W205">
        <f t="shared" si="6"/>
        <v>0</v>
      </c>
      <c r="X205">
        <f t="shared" si="7"/>
        <v>0</v>
      </c>
    </row>
    <row r="206" spans="23:24">
      <c r="W206">
        <f t="shared" si="6"/>
        <v>0</v>
      </c>
      <c r="X206">
        <f t="shared" si="7"/>
        <v>0</v>
      </c>
    </row>
    <row r="207" spans="23:24">
      <c r="W207">
        <f t="shared" si="6"/>
        <v>0</v>
      </c>
      <c r="X207">
        <f t="shared" si="7"/>
        <v>0</v>
      </c>
    </row>
    <row r="208" spans="23:24">
      <c r="W208">
        <f t="shared" si="6"/>
        <v>0</v>
      </c>
      <c r="X208">
        <f t="shared" si="7"/>
        <v>0</v>
      </c>
    </row>
    <row r="209" spans="23:24">
      <c r="W209">
        <f t="shared" si="6"/>
        <v>0</v>
      </c>
      <c r="X209">
        <f t="shared" si="7"/>
        <v>0</v>
      </c>
    </row>
    <row r="210" spans="23:24">
      <c r="W210">
        <f t="shared" si="6"/>
        <v>0</v>
      </c>
      <c r="X210">
        <f t="shared" si="7"/>
        <v>0</v>
      </c>
    </row>
    <row r="211" spans="23:24">
      <c r="W211">
        <f t="shared" si="6"/>
        <v>0</v>
      </c>
      <c r="X211">
        <f t="shared" si="7"/>
        <v>0</v>
      </c>
    </row>
    <row r="212" spans="23:24">
      <c r="W212">
        <f t="shared" si="6"/>
        <v>0</v>
      </c>
      <c r="X212">
        <f t="shared" si="7"/>
        <v>0</v>
      </c>
    </row>
    <row r="213" spans="23:24">
      <c r="W213">
        <f t="shared" si="6"/>
        <v>0</v>
      </c>
      <c r="X213">
        <f t="shared" si="7"/>
        <v>0</v>
      </c>
    </row>
    <row r="214" spans="23:24">
      <c r="W214">
        <f t="shared" si="6"/>
        <v>0</v>
      </c>
      <c r="X214">
        <f t="shared" si="7"/>
        <v>0</v>
      </c>
    </row>
    <row r="215" spans="23:24">
      <c r="W215">
        <f t="shared" si="6"/>
        <v>0</v>
      </c>
      <c r="X215">
        <f t="shared" si="7"/>
        <v>0</v>
      </c>
    </row>
    <row r="216" spans="23:24">
      <c r="W216">
        <f t="shared" si="6"/>
        <v>0</v>
      </c>
      <c r="X216">
        <f t="shared" si="7"/>
        <v>0</v>
      </c>
    </row>
    <row r="217" spans="23:24">
      <c r="W217">
        <f t="shared" si="6"/>
        <v>0</v>
      </c>
      <c r="X217">
        <f t="shared" si="7"/>
        <v>0</v>
      </c>
    </row>
    <row r="218" spans="23:24">
      <c r="W218">
        <f t="shared" si="6"/>
        <v>0</v>
      </c>
      <c r="X218">
        <f t="shared" si="7"/>
        <v>0</v>
      </c>
    </row>
    <row r="219" spans="23:24">
      <c r="W219">
        <f t="shared" si="6"/>
        <v>0</v>
      </c>
      <c r="X219">
        <f t="shared" si="7"/>
        <v>0</v>
      </c>
    </row>
    <row r="220" spans="23:24">
      <c r="W220">
        <f t="shared" si="6"/>
        <v>0</v>
      </c>
      <c r="X220">
        <f t="shared" si="7"/>
        <v>0</v>
      </c>
    </row>
    <row r="221" spans="23:24">
      <c r="W221">
        <f t="shared" si="6"/>
        <v>0</v>
      </c>
      <c r="X221">
        <f t="shared" si="7"/>
        <v>0</v>
      </c>
    </row>
    <row r="222" spans="23:24">
      <c r="W222">
        <f t="shared" si="6"/>
        <v>0</v>
      </c>
      <c r="X222">
        <f t="shared" si="7"/>
        <v>0</v>
      </c>
    </row>
    <row r="223" spans="23:24">
      <c r="W223">
        <f t="shared" si="6"/>
        <v>0</v>
      </c>
      <c r="X223">
        <f t="shared" si="7"/>
        <v>0</v>
      </c>
    </row>
    <row r="224" spans="23:24">
      <c r="W224">
        <f t="shared" si="6"/>
        <v>0</v>
      </c>
      <c r="X224">
        <f t="shared" si="7"/>
        <v>0</v>
      </c>
    </row>
    <row r="225" spans="23:24">
      <c r="W225">
        <f t="shared" si="6"/>
        <v>0</v>
      </c>
      <c r="X225">
        <f t="shared" si="7"/>
        <v>0</v>
      </c>
    </row>
    <row r="226" spans="23:24">
      <c r="W226">
        <f t="shared" si="6"/>
        <v>0</v>
      </c>
      <c r="X226">
        <f t="shared" si="7"/>
        <v>0</v>
      </c>
    </row>
    <row r="227" spans="23:24">
      <c r="W227">
        <f t="shared" si="6"/>
        <v>0</v>
      </c>
      <c r="X227">
        <f t="shared" si="7"/>
        <v>0</v>
      </c>
    </row>
    <row r="228" spans="23:24">
      <c r="W228">
        <f t="shared" si="6"/>
        <v>0</v>
      </c>
      <c r="X228">
        <f t="shared" si="7"/>
        <v>0</v>
      </c>
    </row>
    <row r="229" spans="23:24">
      <c r="W229">
        <f t="shared" si="6"/>
        <v>0</v>
      </c>
      <c r="X229">
        <f t="shared" si="7"/>
        <v>0</v>
      </c>
    </row>
    <row r="230" spans="23:24">
      <c r="W230">
        <f t="shared" si="6"/>
        <v>0</v>
      </c>
      <c r="X230">
        <f t="shared" si="7"/>
        <v>0</v>
      </c>
    </row>
    <row r="231" spans="23:24">
      <c r="W231">
        <f t="shared" si="6"/>
        <v>0</v>
      </c>
      <c r="X231">
        <f t="shared" si="7"/>
        <v>0</v>
      </c>
    </row>
    <row r="232" spans="23:24">
      <c r="W232">
        <f t="shared" si="6"/>
        <v>0</v>
      </c>
      <c r="X232">
        <f t="shared" si="7"/>
        <v>0</v>
      </c>
    </row>
    <row r="233" spans="23:24">
      <c r="W233">
        <f t="shared" si="6"/>
        <v>0</v>
      </c>
      <c r="X233">
        <f t="shared" si="7"/>
        <v>0</v>
      </c>
    </row>
    <row r="234" spans="23:24">
      <c r="W234">
        <f t="shared" si="6"/>
        <v>0</v>
      </c>
      <c r="X234">
        <f t="shared" si="7"/>
        <v>0</v>
      </c>
    </row>
    <row r="235" spans="23:24">
      <c r="W235">
        <f t="shared" si="6"/>
        <v>0</v>
      </c>
      <c r="X235">
        <f t="shared" si="7"/>
        <v>0</v>
      </c>
    </row>
    <row r="236" spans="23:24">
      <c r="W236">
        <f t="shared" si="6"/>
        <v>0</v>
      </c>
      <c r="X236">
        <f t="shared" si="7"/>
        <v>0</v>
      </c>
    </row>
    <row r="237" spans="23:24">
      <c r="W237">
        <f t="shared" si="6"/>
        <v>0</v>
      </c>
      <c r="X237">
        <f t="shared" si="7"/>
        <v>0</v>
      </c>
    </row>
    <row r="238" spans="23:24">
      <c r="W238">
        <f t="shared" si="6"/>
        <v>0</v>
      </c>
      <c r="X238">
        <f t="shared" si="7"/>
        <v>0</v>
      </c>
    </row>
    <row r="239" spans="23:24">
      <c r="W239">
        <f t="shared" si="6"/>
        <v>0</v>
      </c>
      <c r="X239">
        <f t="shared" si="7"/>
        <v>0</v>
      </c>
    </row>
    <row r="240" spans="23:24">
      <c r="W240">
        <f t="shared" si="6"/>
        <v>0</v>
      </c>
      <c r="X240">
        <f t="shared" si="7"/>
        <v>0</v>
      </c>
    </row>
    <row r="241" spans="23:24">
      <c r="W241">
        <f t="shared" si="6"/>
        <v>0</v>
      </c>
      <c r="X241">
        <f t="shared" si="7"/>
        <v>0</v>
      </c>
    </row>
    <row r="242" spans="23:24">
      <c r="W242">
        <f t="shared" si="6"/>
        <v>0</v>
      </c>
      <c r="X242">
        <f t="shared" si="7"/>
        <v>0</v>
      </c>
    </row>
    <row r="243" spans="23:24">
      <c r="W243">
        <f t="shared" si="6"/>
        <v>0</v>
      </c>
      <c r="X243">
        <f t="shared" si="7"/>
        <v>0</v>
      </c>
    </row>
    <row r="244" spans="23:24">
      <c r="W244">
        <f t="shared" si="6"/>
        <v>0</v>
      </c>
      <c r="X244">
        <f t="shared" si="7"/>
        <v>0</v>
      </c>
    </row>
    <row r="245" spans="23:24">
      <c r="W245">
        <f t="shared" si="6"/>
        <v>0</v>
      </c>
      <c r="X245">
        <f t="shared" si="7"/>
        <v>0</v>
      </c>
    </row>
    <row r="246" spans="23:24">
      <c r="W246">
        <f t="shared" si="6"/>
        <v>0</v>
      </c>
      <c r="X246">
        <f t="shared" si="7"/>
        <v>0</v>
      </c>
    </row>
    <row r="247" spans="23:24">
      <c r="W247">
        <f t="shared" si="6"/>
        <v>0</v>
      </c>
      <c r="X247">
        <f t="shared" si="7"/>
        <v>0</v>
      </c>
    </row>
    <row r="248" spans="23:24">
      <c r="W248">
        <f t="shared" si="6"/>
        <v>0</v>
      </c>
      <c r="X248">
        <f t="shared" si="7"/>
        <v>0</v>
      </c>
    </row>
    <row r="249" spans="23:24">
      <c r="W249">
        <f t="shared" si="6"/>
        <v>0</v>
      </c>
      <c r="X249">
        <f t="shared" si="7"/>
        <v>0</v>
      </c>
    </row>
    <row r="250" spans="23:24">
      <c r="W250">
        <f t="shared" si="6"/>
        <v>0</v>
      </c>
      <c r="X250">
        <f t="shared" si="7"/>
        <v>0</v>
      </c>
    </row>
    <row r="251" spans="23:24">
      <c r="W251">
        <f t="shared" si="6"/>
        <v>0</v>
      </c>
      <c r="X251">
        <f t="shared" si="7"/>
        <v>0</v>
      </c>
    </row>
    <row r="252" spans="23:24">
      <c r="W252">
        <f t="shared" si="6"/>
        <v>0</v>
      </c>
      <c r="X252">
        <f t="shared" si="7"/>
        <v>0</v>
      </c>
    </row>
    <row r="253" spans="23:24">
      <c r="W253">
        <f t="shared" si="6"/>
        <v>0</v>
      </c>
      <c r="X253">
        <f t="shared" si="7"/>
        <v>0</v>
      </c>
    </row>
    <row r="254" spans="23:24">
      <c r="W254">
        <f t="shared" si="6"/>
        <v>0</v>
      </c>
      <c r="X254">
        <f t="shared" si="7"/>
        <v>0</v>
      </c>
    </row>
    <row r="255" spans="23:24">
      <c r="W255">
        <f t="shared" si="6"/>
        <v>0</v>
      </c>
      <c r="X255">
        <f t="shared" si="7"/>
        <v>0</v>
      </c>
    </row>
    <row r="256" spans="23:24">
      <c r="W256">
        <f t="shared" si="6"/>
        <v>0</v>
      </c>
      <c r="X256">
        <f t="shared" si="7"/>
        <v>0</v>
      </c>
    </row>
    <row r="257" spans="23:24">
      <c r="W257">
        <f t="shared" si="6"/>
        <v>0</v>
      </c>
      <c r="X257">
        <f t="shared" si="7"/>
        <v>0</v>
      </c>
    </row>
    <row r="258" spans="23:24">
      <c r="W258">
        <f t="shared" si="6"/>
        <v>0</v>
      </c>
      <c r="X258">
        <f t="shared" si="7"/>
        <v>0</v>
      </c>
    </row>
    <row r="259" spans="23:24">
      <c r="W259">
        <f t="shared" ref="W259:W322" si="8">SUM(G259:O259)</f>
        <v>0</v>
      </c>
      <c r="X259">
        <f t="shared" ref="X259:X322" si="9">W259-F259</f>
        <v>0</v>
      </c>
    </row>
    <row r="260" spans="23:24">
      <c r="W260">
        <f t="shared" si="8"/>
        <v>0</v>
      </c>
      <c r="X260">
        <f t="shared" si="9"/>
        <v>0</v>
      </c>
    </row>
    <row r="261" spans="23:24">
      <c r="W261">
        <f t="shared" si="8"/>
        <v>0</v>
      </c>
      <c r="X261">
        <f t="shared" si="9"/>
        <v>0</v>
      </c>
    </row>
    <row r="262" spans="23:24">
      <c r="W262">
        <f t="shared" si="8"/>
        <v>0</v>
      </c>
      <c r="X262">
        <f t="shared" si="9"/>
        <v>0</v>
      </c>
    </row>
    <row r="263" spans="23:24">
      <c r="W263">
        <f t="shared" si="8"/>
        <v>0</v>
      </c>
      <c r="X263">
        <f t="shared" si="9"/>
        <v>0</v>
      </c>
    </row>
    <row r="264" spans="23:24">
      <c r="W264">
        <f t="shared" si="8"/>
        <v>0</v>
      </c>
      <c r="X264">
        <f t="shared" si="9"/>
        <v>0</v>
      </c>
    </row>
    <row r="265" spans="23:24">
      <c r="W265">
        <f t="shared" si="8"/>
        <v>0</v>
      </c>
      <c r="X265">
        <f t="shared" si="9"/>
        <v>0</v>
      </c>
    </row>
    <row r="266" spans="23:24">
      <c r="W266">
        <f t="shared" si="8"/>
        <v>0</v>
      </c>
      <c r="X266">
        <f t="shared" si="9"/>
        <v>0</v>
      </c>
    </row>
    <row r="267" spans="23:24">
      <c r="W267">
        <f t="shared" si="8"/>
        <v>0</v>
      </c>
      <c r="X267">
        <f t="shared" si="9"/>
        <v>0</v>
      </c>
    </row>
    <row r="268" spans="23:24">
      <c r="W268">
        <f t="shared" si="8"/>
        <v>0</v>
      </c>
      <c r="X268">
        <f t="shared" si="9"/>
        <v>0</v>
      </c>
    </row>
    <row r="269" spans="23:24">
      <c r="W269">
        <f t="shared" si="8"/>
        <v>0</v>
      </c>
      <c r="X269">
        <f t="shared" si="9"/>
        <v>0</v>
      </c>
    </row>
    <row r="270" spans="23:24">
      <c r="W270">
        <f t="shared" si="8"/>
        <v>0</v>
      </c>
      <c r="X270">
        <f t="shared" si="9"/>
        <v>0</v>
      </c>
    </row>
    <row r="271" spans="23:24">
      <c r="W271">
        <f t="shared" si="8"/>
        <v>0</v>
      </c>
      <c r="X271">
        <f t="shared" si="9"/>
        <v>0</v>
      </c>
    </row>
    <row r="272" spans="23:24">
      <c r="W272">
        <f t="shared" si="8"/>
        <v>0</v>
      </c>
      <c r="X272">
        <f t="shared" si="9"/>
        <v>0</v>
      </c>
    </row>
    <row r="273" spans="23:24">
      <c r="W273">
        <f t="shared" si="8"/>
        <v>0</v>
      </c>
      <c r="X273">
        <f t="shared" si="9"/>
        <v>0</v>
      </c>
    </row>
    <row r="274" spans="23:24">
      <c r="W274">
        <f t="shared" si="8"/>
        <v>0</v>
      </c>
      <c r="X274">
        <f t="shared" si="9"/>
        <v>0</v>
      </c>
    </row>
    <row r="275" spans="23:24">
      <c r="W275">
        <f t="shared" si="8"/>
        <v>0</v>
      </c>
      <c r="X275">
        <f t="shared" si="9"/>
        <v>0</v>
      </c>
    </row>
    <row r="276" spans="23:24">
      <c r="W276">
        <f t="shared" si="8"/>
        <v>0</v>
      </c>
      <c r="X276">
        <f t="shared" si="9"/>
        <v>0</v>
      </c>
    </row>
    <row r="277" spans="23:24">
      <c r="W277">
        <f t="shared" si="8"/>
        <v>0</v>
      </c>
      <c r="X277">
        <f t="shared" si="9"/>
        <v>0</v>
      </c>
    </row>
    <row r="278" spans="23:24">
      <c r="W278">
        <f t="shared" si="8"/>
        <v>0</v>
      </c>
      <c r="X278">
        <f t="shared" si="9"/>
        <v>0</v>
      </c>
    </row>
    <row r="279" spans="23:24">
      <c r="W279">
        <f t="shared" si="8"/>
        <v>0</v>
      </c>
      <c r="X279">
        <f t="shared" si="9"/>
        <v>0</v>
      </c>
    </row>
    <row r="280" spans="23:24">
      <c r="W280">
        <f t="shared" si="8"/>
        <v>0</v>
      </c>
      <c r="X280">
        <f t="shared" si="9"/>
        <v>0</v>
      </c>
    </row>
    <row r="281" spans="23:24">
      <c r="W281">
        <f t="shared" si="8"/>
        <v>0</v>
      </c>
      <c r="X281">
        <f t="shared" si="9"/>
        <v>0</v>
      </c>
    </row>
    <row r="282" spans="23:24">
      <c r="W282">
        <f t="shared" si="8"/>
        <v>0</v>
      </c>
      <c r="X282">
        <f t="shared" si="9"/>
        <v>0</v>
      </c>
    </row>
    <row r="283" spans="23:24">
      <c r="W283">
        <f t="shared" si="8"/>
        <v>0</v>
      </c>
      <c r="X283">
        <f t="shared" si="9"/>
        <v>0</v>
      </c>
    </row>
    <row r="284" spans="23:24">
      <c r="W284">
        <f t="shared" si="8"/>
        <v>0</v>
      </c>
      <c r="X284">
        <f t="shared" si="9"/>
        <v>0</v>
      </c>
    </row>
    <row r="285" spans="23:24">
      <c r="W285">
        <f t="shared" si="8"/>
        <v>0</v>
      </c>
      <c r="X285">
        <f t="shared" si="9"/>
        <v>0</v>
      </c>
    </row>
    <row r="286" spans="23:24">
      <c r="W286">
        <f t="shared" si="8"/>
        <v>0</v>
      </c>
      <c r="X286">
        <f t="shared" si="9"/>
        <v>0</v>
      </c>
    </row>
    <row r="287" spans="23:24">
      <c r="W287">
        <f t="shared" si="8"/>
        <v>0</v>
      </c>
      <c r="X287">
        <f t="shared" si="9"/>
        <v>0</v>
      </c>
    </row>
    <row r="288" spans="23:24">
      <c r="W288">
        <f t="shared" si="8"/>
        <v>0</v>
      </c>
      <c r="X288">
        <f t="shared" si="9"/>
        <v>0</v>
      </c>
    </row>
    <row r="289" spans="23:24">
      <c r="W289">
        <f t="shared" si="8"/>
        <v>0</v>
      </c>
      <c r="X289">
        <f t="shared" si="9"/>
        <v>0</v>
      </c>
    </row>
    <row r="290" spans="23:24">
      <c r="W290">
        <f t="shared" si="8"/>
        <v>0</v>
      </c>
      <c r="X290">
        <f t="shared" si="9"/>
        <v>0</v>
      </c>
    </row>
    <row r="291" spans="23:24">
      <c r="W291">
        <f t="shared" si="8"/>
        <v>0</v>
      </c>
      <c r="X291">
        <f t="shared" si="9"/>
        <v>0</v>
      </c>
    </row>
    <row r="292" spans="23:24">
      <c r="W292">
        <f t="shared" si="8"/>
        <v>0</v>
      </c>
      <c r="X292">
        <f t="shared" si="9"/>
        <v>0</v>
      </c>
    </row>
    <row r="293" spans="23:24">
      <c r="W293">
        <f t="shared" si="8"/>
        <v>0</v>
      </c>
      <c r="X293">
        <f t="shared" si="9"/>
        <v>0</v>
      </c>
    </row>
    <row r="294" spans="23:24">
      <c r="W294">
        <f t="shared" si="8"/>
        <v>0</v>
      </c>
      <c r="X294">
        <f t="shared" si="9"/>
        <v>0</v>
      </c>
    </row>
    <row r="295" spans="23:24">
      <c r="W295">
        <f t="shared" si="8"/>
        <v>0</v>
      </c>
      <c r="X295">
        <f t="shared" si="9"/>
        <v>0</v>
      </c>
    </row>
    <row r="296" spans="23:24">
      <c r="W296">
        <f t="shared" si="8"/>
        <v>0</v>
      </c>
      <c r="X296">
        <f t="shared" si="9"/>
        <v>0</v>
      </c>
    </row>
    <row r="297" spans="23:24">
      <c r="W297">
        <f t="shared" si="8"/>
        <v>0</v>
      </c>
      <c r="X297">
        <f t="shared" si="9"/>
        <v>0</v>
      </c>
    </row>
    <row r="298" spans="23:24">
      <c r="W298">
        <f t="shared" si="8"/>
        <v>0</v>
      </c>
      <c r="X298">
        <f t="shared" si="9"/>
        <v>0</v>
      </c>
    </row>
    <row r="299" spans="23:24">
      <c r="W299">
        <f t="shared" si="8"/>
        <v>0</v>
      </c>
      <c r="X299">
        <f t="shared" si="9"/>
        <v>0</v>
      </c>
    </row>
    <row r="300" spans="23:24">
      <c r="W300">
        <f t="shared" si="8"/>
        <v>0</v>
      </c>
      <c r="X300">
        <f t="shared" si="9"/>
        <v>0</v>
      </c>
    </row>
    <row r="301" spans="23:24">
      <c r="W301">
        <f t="shared" si="8"/>
        <v>0</v>
      </c>
      <c r="X301">
        <f t="shared" si="9"/>
        <v>0</v>
      </c>
    </row>
    <row r="302" spans="23:24">
      <c r="W302">
        <f t="shared" si="8"/>
        <v>0</v>
      </c>
      <c r="X302">
        <f t="shared" si="9"/>
        <v>0</v>
      </c>
    </row>
    <row r="303" spans="23:24">
      <c r="W303">
        <f t="shared" si="8"/>
        <v>0</v>
      </c>
      <c r="X303">
        <f t="shared" si="9"/>
        <v>0</v>
      </c>
    </row>
    <row r="304" spans="23:24">
      <c r="W304">
        <f t="shared" si="8"/>
        <v>0</v>
      </c>
      <c r="X304">
        <f t="shared" si="9"/>
        <v>0</v>
      </c>
    </row>
    <row r="305" spans="23:24">
      <c r="W305">
        <f t="shared" si="8"/>
        <v>0</v>
      </c>
      <c r="X305">
        <f t="shared" si="9"/>
        <v>0</v>
      </c>
    </row>
    <row r="306" spans="23:24">
      <c r="W306">
        <f t="shared" si="8"/>
        <v>0</v>
      </c>
      <c r="X306">
        <f t="shared" si="9"/>
        <v>0</v>
      </c>
    </row>
    <row r="307" spans="23:24">
      <c r="W307">
        <f t="shared" si="8"/>
        <v>0</v>
      </c>
      <c r="X307">
        <f t="shared" si="9"/>
        <v>0</v>
      </c>
    </row>
    <row r="308" spans="23:24">
      <c r="W308">
        <f t="shared" si="8"/>
        <v>0</v>
      </c>
      <c r="X308">
        <f t="shared" si="9"/>
        <v>0</v>
      </c>
    </row>
    <row r="309" spans="23:24">
      <c r="W309">
        <f t="shared" si="8"/>
        <v>0</v>
      </c>
      <c r="X309">
        <f t="shared" si="9"/>
        <v>0</v>
      </c>
    </row>
    <row r="310" spans="23:24">
      <c r="W310">
        <f t="shared" si="8"/>
        <v>0</v>
      </c>
      <c r="X310">
        <f t="shared" si="9"/>
        <v>0</v>
      </c>
    </row>
    <row r="311" spans="23:24">
      <c r="W311">
        <f t="shared" si="8"/>
        <v>0</v>
      </c>
      <c r="X311">
        <f t="shared" si="9"/>
        <v>0</v>
      </c>
    </row>
    <row r="312" spans="23:24">
      <c r="W312">
        <f t="shared" si="8"/>
        <v>0</v>
      </c>
      <c r="X312">
        <f t="shared" si="9"/>
        <v>0</v>
      </c>
    </row>
    <row r="313" spans="23:24">
      <c r="W313">
        <f t="shared" si="8"/>
        <v>0</v>
      </c>
      <c r="X313">
        <f t="shared" si="9"/>
        <v>0</v>
      </c>
    </row>
    <row r="314" spans="23:24">
      <c r="W314">
        <f t="shared" si="8"/>
        <v>0</v>
      </c>
      <c r="X314">
        <f t="shared" si="9"/>
        <v>0</v>
      </c>
    </row>
    <row r="315" spans="23:24">
      <c r="W315">
        <f t="shared" si="8"/>
        <v>0</v>
      </c>
      <c r="X315">
        <f t="shared" si="9"/>
        <v>0</v>
      </c>
    </row>
    <row r="316" spans="23:24">
      <c r="W316">
        <f t="shared" si="8"/>
        <v>0</v>
      </c>
      <c r="X316">
        <f t="shared" si="9"/>
        <v>0</v>
      </c>
    </row>
    <row r="317" spans="23:24">
      <c r="W317">
        <f t="shared" si="8"/>
        <v>0</v>
      </c>
      <c r="X317">
        <f t="shared" si="9"/>
        <v>0</v>
      </c>
    </row>
    <row r="318" spans="23:24">
      <c r="W318">
        <f t="shared" si="8"/>
        <v>0</v>
      </c>
      <c r="X318">
        <f t="shared" si="9"/>
        <v>0</v>
      </c>
    </row>
    <row r="319" spans="23:24">
      <c r="W319">
        <f t="shared" si="8"/>
        <v>0</v>
      </c>
      <c r="X319">
        <f t="shared" si="9"/>
        <v>0</v>
      </c>
    </row>
    <row r="320" spans="23:24">
      <c r="W320">
        <f t="shared" si="8"/>
        <v>0</v>
      </c>
      <c r="X320">
        <f t="shared" si="9"/>
        <v>0</v>
      </c>
    </row>
    <row r="321" spans="23:24">
      <c r="W321">
        <f t="shared" si="8"/>
        <v>0</v>
      </c>
      <c r="X321">
        <f t="shared" si="9"/>
        <v>0</v>
      </c>
    </row>
    <row r="322" spans="23:24">
      <c r="W322">
        <f t="shared" si="8"/>
        <v>0</v>
      </c>
      <c r="X322">
        <f t="shared" si="9"/>
        <v>0</v>
      </c>
    </row>
    <row r="323" spans="23:24">
      <c r="W323">
        <f t="shared" ref="W323:W386" si="10">SUM(G323:O323)</f>
        <v>0</v>
      </c>
      <c r="X323">
        <f t="shared" ref="X323:X386" si="11">W323-F323</f>
        <v>0</v>
      </c>
    </row>
    <row r="324" spans="23:24">
      <c r="W324">
        <f t="shared" si="10"/>
        <v>0</v>
      </c>
      <c r="X324">
        <f t="shared" si="11"/>
        <v>0</v>
      </c>
    </row>
    <row r="325" spans="23:24">
      <c r="W325">
        <f t="shared" si="10"/>
        <v>0</v>
      </c>
      <c r="X325">
        <f t="shared" si="11"/>
        <v>0</v>
      </c>
    </row>
    <row r="326" spans="23:24">
      <c r="W326">
        <f t="shared" si="10"/>
        <v>0</v>
      </c>
      <c r="X326">
        <f t="shared" si="11"/>
        <v>0</v>
      </c>
    </row>
    <row r="327" spans="23:24">
      <c r="W327">
        <f t="shared" si="10"/>
        <v>0</v>
      </c>
      <c r="X327">
        <f t="shared" si="11"/>
        <v>0</v>
      </c>
    </row>
    <row r="328" spans="23:24">
      <c r="W328">
        <f t="shared" si="10"/>
        <v>0</v>
      </c>
      <c r="X328">
        <f t="shared" si="11"/>
        <v>0</v>
      </c>
    </row>
    <row r="329" spans="23:24">
      <c r="W329">
        <f t="shared" si="10"/>
        <v>0</v>
      </c>
      <c r="X329">
        <f t="shared" si="11"/>
        <v>0</v>
      </c>
    </row>
    <row r="330" spans="23:24">
      <c r="W330">
        <f t="shared" si="10"/>
        <v>0</v>
      </c>
      <c r="X330">
        <f t="shared" si="11"/>
        <v>0</v>
      </c>
    </row>
    <row r="331" spans="23:24">
      <c r="W331">
        <f t="shared" si="10"/>
        <v>0</v>
      </c>
      <c r="X331">
        <f t="shared" si="11"/>
        <v>0</v>
      </c>
    </row>
    <row r="332" spans="23:24">
      <c r="W332">
        <f t="shared" si="10"/>
        <v>0</v>
      </c>
      <c r="X332">
        <f t="shared" si="11"/>
        <v>0</v>
      </c>
    </row>
    <row r="333" spans="23:24">
      <c r="W333">
        <f t="shared" si="10"/>
        <v>0</v>
      </c>
      <c r="X333">
        <f t="shared" si="11"/>
        <v>0</v>
      </c>
    </row>
    <row r="334" spans="23:24">
      <c r="W334">
        <f t="shared" si="10"/>
        <v>0</v>
      </c>
      <c r="X334">
        <f t="shared" si="11"/>
        <v>0</v>
      </c>
    </row>
    <row r="335" spans="23:24">
      <c r="W335">
        <f t="shared" si="10"/>
        <v>0</v>
      </c>
      <c r="X335">
        <f t="shared" si="11"/>
        <v>0</v>
      </c>
    </row>
    <row r="336" spans="23:24">
      <c r="W336">
        <f t="shared" si="10"/>
        <v>0</v>
      </c>
      <c r="X336">
        <f t="shared" si="11"/>
        <v>0</v>
      </c>
    </row>
    <row r="337" spans="23:24">
      <c r="W337">
        <f t="shared" si="10"/>
        <v>0</v>
      </c>
      <c r="X337">
        <f t="shared" si="11"/>
        <v>0</v>
      </c>
    </row>
    <row r="338" spans="23:24">
      <c r="W338">
        <f t="shared" si="10"/>
        <v>0</v>
      </c>
      <c r="X338">
        <f t="shared" si="11"/>
        <v>0</v>
      </c>
    </row>
    <row r="339" spans="23:24">
      <c r="W339">
        <f t="shared" si="10"/>
        <v>0</v>
      </c>
      <c r="X339">
        <f t="shared" si="11"/>
        <v>0</v>
      </c>
    </row>
    <row r="340" spans="23:24">
      <c r="W340">
        <f t="shared" si="10"/>
        <v>0</v>
      </c>
      <c r="X340">
        <f t="shared" si="11"/>
        <v>0</v>
      </c>
    </row>
    <row r="341" spans="23:24">
      <c r="W341">
        <f t="shared" si="10"/>
        <v>0</v>
      </c>
      <c r="X341">
        <f t="shared" si="11"/>
        <v>0</v>
      </c>
    </row>
    <row r="342" spans="23:24">
      <c r="W342">
        <f t="shared" si="10"/>
        <v>0</v>
      </c>
      <c r="X342">
        <f t="shared" si="11"/>
        <v>0</v>
      </c>
    </row>
    <row r="343" spans="23:24">
      <c r="W343">
        <f t="shared" si="10"/>
        <v>0</v>
      </c>
      <c r="X343">
        <f t="shared" si="11"/>
        <v>0</v>
      </c>
    </row>
    <row r="344" spans="23:24">
      <c r="W344">
        <f t="shared" si="10"/>
        <v>0</v>
      </c>
      <c r="X344">
        <f t="shared" si="11"/>
        <v>0</v>
      </c>
    </row>
    <row r="345" spans="23:24">
      <c r="W345">
        <f t="shared" si="10"/>
        <v>0</v>
      </c>
      <c r="X345">
        <f t="shared" si="11"/>
        <v>0</v>
      </c>
    </row>
    <row r="346" spans="23:24">
      <c r="W346">
        <f t="shared" si="10"/>
        <v>0</v>
      </c>
      <c r="X346">
        <f t="shared" si="11"/>
        <v>0</v>
      </c>
    </row>
    <row r="347" spans="23:24">
      <c r="W347">
        <f t="shared" si="10"/>
        <v>0</v>
      </c>
      <c r="X347">
        <f t="shared" si="11"/>
        <v>0</v>
      </c>
    </row>
    <row r="348" spans="23:24">
      <c r="W348">
        <f t="shared" si="10"/>
        <v>0</v>
      </c>
      <c r="X348">
        <f t="shared" si="11"/>
        <v>0</v>
      </c>
    </row>
    <row r="349" spans="23:24">
      <c r="W349">
        <f t="shared" si="10"/>
        <v>0</v>
      </c>
      <c r="X349">
        <f t="shared" si="11"/>
        <v>0</v>
      </c>
    </row>
    <row r="350" spans="23:24">
      <c r="W350">
        <f t="shared" si="10"/>
        <v>0</v>
      </c>
      <c r="X350">
        <f t="shared" si="11"/>
        <v>0</v>
      </c>
    </row>
    <row r="351" spans="23:24">
      <c r="W351">
        <f t="shared" si="10"/>
        <v>0</v>
      </c>
      <c r="X351">
        <f t="shared" si="11"/>
        <v>0</v>
      </c>
    </row>
    <row r="352" spans="23:24">
      <c r="W352">
        <f t="shared" si="10"/>
        <v>0</v>
      </c>
      <c r="X352">
        <f t="shared" si="11"/>
        <v>0</v>
      </c>
    </row>
    <row r="353" spans="23:24">
      <c r="W353">
        <f t="shared" si="10"/>
        <v>0</v>
      </c>
      <c r="X353">
        <f t="shared" si="11"/>
        <v>0</v>
      </c>
    </row>
    <row r="354" spans="23:24">
      <c r="W354">
        <f t="shared" si="10"/>
        <v>0</v>
      </c>
      <c r="X354">
        <f t="shared" si="11"/>
        <v>0</v>
      </c>
    </row>
    <row r="355" spans="23:24">
      <c r="W355">
        <f t="shared" si="10"/>
        <v>0</v>
      </c>
      <c r="X355">
        <f t="shared" si="11"/>
        <v>0</v>
      </c>
    </row>
    <row r="356" spans="23:24">
      <c r="W356">
        <f t="shared" si="10"/>
        <v>0</v>
      </c>
      <c r="X356">
        <f t="shared" si="11"/>
        <v>0</v>
      </c>
    </row>
    <row r="357" spans="23:24">
      <c r="W357">
        <f t="shared" si="10"/>
        <v>0</v>
      </c>
      <c r="X357">
        <f t="shared" si="11"/>
        <v>0</v>
      </c>
    </row>
    <row r="358" spans="23:24">
      <c r="W358">
        <f t="shared" si="10"/>
        <v>0</v>
      </c>
      <c r="X358">
        <f t="shared" si="11"/>
        <v>0</v>
      </c>
    </row>
    <row r="359" spans="23:24">
      <c r="W359">
        <f t="shared" si="10"/>
        <v>0</v>
      </c>
      <c r="X359">
        <f t="shared" si="11"/>
        <v>0</v>
      </c>
    </row>
    <row r="360" spans="23:24">
      <c r="W360">
        <f t="shared" si="10"/>
        <v>0</v>
      </c>
      <c r="X360">
        <f t="shared" si="11"/>
        <v>0</v>
      </c>
    </row>
    <row r="361" spans="23:24">
      <c r="W361">
        <f t="shared" si="10"/>
        <v>0</v>
      </c>
      <c r="X361">
        <f t="shared" si="11"/>
        <v>0</v>
      </c>
    </row>
    <row r="362" spans="23:24">
      <c r="W362">
        <f t="shared" si="10"/>
        <v>0</v>
      </c>
      <c r="X362">
        <f t="shared" si="11"/>
        <v>0</v>
      </c>
    </row>
    <row r="363" spans="23:24">
      <c r="W363">
        <f t="shared" si="10"/>
        <v>0</v>
      </c>
      <c r="X363">
        <f t="shared" si="11"/>
        <v>0</v>
      </c>
    </row>
    <row r="364" spans="23:24">
      <c r="W364">
        <f t="shared" si="10"/>
        <v>0</v>
      </c>
      <c r="X364">
        <f t="shared" si="11"/>
        <v>0</v>
      </c>
    </row>
    <row r="365" spans="23:24">
      <c r="W365">
        <f t="shared" si="10"/>
        <v>0</v>
      </c>
      <c r="X365">
        <f t="shared" si="11"/>
        <v>0</v>
      </c>
    </row>
    <row r="366" spans="23:24">
      <c r="W366">
        <f t="shared" si="10"/>
        <v>0</v>
      </c>
      <c r="X366">
        <f t="shared" si="11"/>
        <v>0</v>
      </c>
    </row>
    <row r="367" spans="23:24">
      <c r="W367">
        <f t="shared" si="10"/>
        <v>0</v>
      </c>
      <c r="X367">
        <f t="shared" si="11"/>
        <v>0</v>
      </c>
    </row>
    <row r="368" spans="23:24">
      <c r="W368">
        <f t="shared" si="10"/>
        <v>0</v>
      </c>
      <c r="X368">
        <f t="shared" si="11"/>
        <v>0</v>
      </c>
    </row>
    <row r="369" spans="23:24">
      <c r="W369">
        <f t="shared" si="10"/>
        <v>0</v>
      </c>
      <c r="X369">
        <f t="shared" si="11"/>
        <v>0</v>
      </c>
    </row>
    <row r="370" spans="23:24">
      <c r="W370">
        <f t="shared" si="10"/>
        <v>0</v>
      </c>
      <c r="X370">
        <f t="shared" si="11"/>
        <v>0</v>
      </c>
    </row>
    <row r="371" spans="23:24">
      <c r="W371">
        <f t="shared" si="10"/>
        <v>0</v>
      </c>
      <c r="X371">
        <f t="shared" si="11"/>
        <v>0</v>
      </c>
    </row>
    <row r="372" spans="23:24">
      <c r="W372">
        <f t="shared" si="10"/>
        <v>0</v>
      </c>
      <c r="X372">
        <f t="shared" si="11"/>
        <v>0</v>
      </c>
    </row>
    <row r="373" spans="23:24">
      <c r="W373">
        <f t="shared" si="10"/>
        <v>0</v>
      </c>
      <c r="X373">
        <f t="shared" si="11"/>
        <v>0</v>
      </c>
    </row>
    <row r="374" spans="23:24">
      <c r="W374">
        <f t="shared" si="10"/>
        <v>0</v>
      </c>
      <c r="X374">
        <f t="shared" si="11"/>
        <v>0</v>
      </c>
    </row>
    <row r="375" spans="23:24">
      <c r="W375">
        <f t="shared" si="10"/>
        <v>0</v>
      </c>
      <c r="X375">
        <f t="shared" si="11"/>
        <v>0</v>
      </c>
    </row>
    <row r="376" spans="23:24">
      <c r="W376">
        <f t="shared" si="10"/>
        <v>0</v>
      </c>
      <c r="X376">
        <f t="shared" si="11"/>
        <v>0</v>
      </c>
    </row>
    <row r="377" spans="23:24">
      <c r="W377">
        <f t="shared" si="10"/>
        <v>0</v>
      </c>
      <c r="X377">
        <f t="shared" si="11"/>
        <v>0</v>
      </c>
    </row>
    <row r="378" spans="23:24">
      <c r="W378">
        <f t="shared" si="10"/>
        <v>0</v>
      </c>
      <c r="X378">
        <f t="shared" si="11"/>
        <v>0</v>
      </c>
    </row>
    <row r="379" spans="23:24">
      <c r="W379">
        <f t="shared" si="10"/>
        <v>0</v>
      </c>
      <c r="X379">
        <f t="shared" si="11"/>
        <v>0</v>
      </c>
    </row>
    <row r="380" spans="23:24">
      <c r="W380">
        <f t="shared" si="10"/>
        <v>0</v>
      </c>
      <c r="X380">
        <f t="shared" si="11"/>
        <v>0</v>
      </c>
    </row>
    <row r="381" spans="23:24">
      <c r="W381">
        <f t="shared" si="10"/>
        <v>0</v>
      </c>
      <c r="X381">
        <f t="shared" si="11"/>
        <v>0</v>
      </c>
    </row>
    <row r="382" spans="23:24">
      <c r="W382">
        <f t="shared" si="10"/>
        <v>0</v>
      </c>
      <c r="X382">
        <f t="shared" si="11"/>
        <v>0</v>
      </c>
    </row>
    <row r="383" spans="23:24">
      <c r="W383">
        <f t="shared" si="10"/>
        <v>0</v>
      </c>
      <c r="X383">
        <f t="shared" si="11"/>
        <v>0</v>
      </c>
    </row>
    <row r="384" spans="23:24">
      <c r="W384">
        <f t="shared" si="10"/>
        <v>0</v>
      </c>
      <c r="X384">
        <f t="shared" si="11"/>
        <v>0</v>
      </c>
    </row>
    <row r="385" spans="23:24">
      <c r="W385">
        <f t="shared" si="10"/>
        <v>0</v>
      </c>
      <c r="X385">
        <f t="shared" si="11"/>
        <v>0</v>
      </c>
    </row>
    <row r="386" spans="23:24">
      <c r="W386">
        <f t="shared" si="10"/>
        <v>0</v>
      </c>
      <c r="X386">
        <f t="shared" si="11"/>
        <v>0</v>
      </c>
    </row>
    <row r="387" spans="23:24">
      <c r="W387">
        <f t="shared" ref="W387:W450" si="12">SUM(G387:O387)</f>
        <v>0</v>
      </c>
      <c r="X387">
        <f t="shared" ref="X387:X450" si="13">W387-F387</f>
        <v>0</v>
      </c>
    </row>
    <row r="388" spans="23:24">
      <c r="W388">
        <f t="shared" si="12"/>
        <v>0</v>
      </c>
      <c r="X388">
        <f t="shared" si="13"/>
        <v>0</v>
      </c>
    </row>
    <row r="389" spans="23:24">
      <c r="W389">
        <f t="shared" si="12"/>
        <v>0</v>
      </c>
      <c r="X389">
        <f t="shared" si="13"/>
        <v>0</v>
      </c>
    </row>
    <row r="390" spans="23:24">
      <c r="W390">
        <f t="shared" si="12"/>
        <v>0</v>
      </c>
      <c r="X390">
        <f t="shared" si="13"/>
        <v>0</v>
      </c>
    </row>
    <row r="391" spans="23:24">
      <c r="W391">
        <f t="shared" si="12"/>
        <v>0</v>
      </c>
      <c r="X391">
        <f t="shared" si="13"/>
        <v>0</v>
      </c>
    </row>
    <row r="392" spans="23:24">
      <c r="W392">
        <f t="shared" si="12"/>
        <v>0</v>
      </c>
      <c r="X392">
        <f t="shared" si="13"/>
        <v>0</v>
      </c>
    </row>
    <row r="393" spans="23:24">
      <c r="W393">
        <f t="shared" si="12"/>
        <v>0</v>
      </c>
      <c r="X393">
        <f t="shared" si="13"/>
        <v>0</v>
      </c>
    </row>
    <row r="394" spans="23:24">
      <c r="W394">
        <f t="shared" si="12"/>
        <v>0</v>
      </c>
      <c r="X394">
        <f t="shared" si="13"/>
        <v>0</v>
      </c>
    </row>
    <row r="395" spans="23:24">
      <c r="W395">
        <f t="shared" si="12"/>
        <v>0</v>
      </c>
      <c r="X395">
        <f t="shared" si="13"/>
        <v>0</v>
      </c>
    </row>
    <row r="396" spans="23:24">
      <c r="W396">
        <f t="shared" si="12"/>
        <v>0</v>
      </c>
      <c r="X396">
        <f t="shared" si="13"/>
        <v>0</v>
      </c>
    </row>
    <row r="397" spans="23:24">
      <c r="W397">
        <f t="shared" si="12"/>
        <v>0</v>
      </c>
      <c r="X397">
        <f t="shared" si="13"/>
        <v>0</v>
      </c>
    </row>
    <row r="398" spans="23:24">
      <c r="W398">
        <f t="shared" si="12"/>
        <v>0</v>
      </c>
      <c r="X398">
        <f t="shared" si="13"/>
        <v>0</v>
      </c>
    </row>
    <row r="399" spans="23:24">
      <c r="W399">
        <f t="shared" si="12"/>
        <v>0</v>
      </c>
      <c r="X399">
        <f t="shared" si="13"/>
        <v>0</v>
      </c>
    </row>
    <row r="400" spans="23:24">
      <c r="W400">
        <f t="shared" si="12"/>
        <v>0</v>
      </c>
      <c r="X400">
        <f t="shared" si="13"/>
        <v>0</v>
      </c>
    </row>
    <row r="401" spans="23:24">
      <c r="W401">
        <f t="shared" si="12"/>
        <v>0</v>
      </c>
      <c r="X401">
        <f t="shared" si="13"/>
        <v>0</v>
      </c>
    </row>
    <row r="402" spans="23:24">
      <c r="W402">
        <f t="shared" si="12"/>
        <v>0</v>
      </c>
      <c r="X402">
        <f t="shared" si="13"/>
        <v>0</v>
      </c>
    </row>
    <row r="403" spans="23:24">
      <c r="W403">
        <f t="shared" si="12"/>
        <v>0</v>
      </c>
      <c r="X403">
        <f t="shared" si="13"/>
        <v>0</v>
      </c>
    </row>
    <row r="404" spans="23:24">
      <c r="W404">
        <f t="shared" si="12"/>
        <v>0</v>
      </c>
      <c r="X404">
        <f t="shared" si="13"/>
        <v>0</v>
      </c>
    </row>
    <row r="405" spans="23:24">
      <c r="W405">
        <f t="shared" si="12"/>
        <v>0</v>
      </c>
      <c r="X405">
        <f t="shared" si="13"/>
        <v>0</v>
      </c>
    </row>
    <row r="406" spans="23:24">
      <c r="W406">
        <f t="shared" si="12"/>
        <v>0</v>
      </c>
      <c r="X406">
        <f t="shared" si="13"/>
        <v>0</v>
      </c>
    </row>
    <row r="407" spans="23:24">
      <c r="W407">
        <f t="shared" si="12"/>
        <v>0</v>
      </c>
      <c r="X407">
        <f t="shared" si="13"/>
        <v>0</v>
      </c>
    </row>
    <row r="408" spans="23:24">
      <c r="W408">
        <f t="shared" si="12"/>
        <v>0</v>
      </c>
      <c r="X408">
        <f t="shared" si="13"/>
        <v>0</v>
      </c>
    </row>
    <row r="409" spans="23:24">
      <c r="W409">
        <f t="shared" si="12"/>
        <v>0</v>
      </c>
      <c r="X409">
        <f t="shared" si="13"/>
        <v>0</v>
      </c>
    </row>
    <row r="410" spans="23:24">
      <c r="W410">
        <f t="shared" si="12"/>
        <v>0</v>
      </c>
      <c r="X410">
        <f t="shared" si="13"/>
        <v>0</v>
      </c>
    </row>
    <row r="411" spans="23:24">
      <c r="W411">
        <f t="shared" si="12"/>
        <v>0</v>
      </c>
      <c r="X411">
        <f t="shared" si="13"/>
        <v>0</v>
      </c>
    </row>
    <row r="412" spans="23:24">
      <c r="W412">
        <f t="shared" si="12"/>
        <v>0</v>
      </c>
      <c r="X412">
        <f t="shared" si="13"/>
        <v>0</v>
      </c>
    </row>
    <row r="413" spans="23:24">
      <c r="W413">
        <f t="shared" si="12"/>
        <v>0</v>
      </c>
      <c r="X413">
        <f t="shared" si="13"/>
        <v>0</v>
      </c>
    </row>
    <row r="414" spans="23:24">
      <c r="W414">
        <f t="shared" si="12"/>
        <v>0</v>
      </c>
      <c r="X414">
        <f t="shared" si="13"/>
        <v>0</v>
      </c>
    </row>
    <row r="415" spans="23:24">
      <c r="W415">
        <f t="shared" si="12"/>
        <v>0</v>
      </c>
      <c r="X415">
        <f t="shared" si="13"/>
        <v>0</v>
      </c>
    </row>
    <row r="416" spans="23:24">
      <c r="W416">
        <f t="shared" si="12"/>
        <v>0</v>
      </c>
      <c r="X416">
        <f t="shared" si="13"/>
        <v>0</v>
      </c>
    </row>
    <row r="417" spans="23:24">
      <c r="W417">
        <f t="shared" si="12"/>
        <v>0</v>
      </c>
      <c r="X417">
        <f t="shared" si="13"/>
        <v>0</v>
      </c>
    </row>
    <row r="418" spans="23:24">
      <c r="W418">
        <f t="shared" si="12"/>
        <v>0</v>
      </c>
      <c r="X418">
        <f t="shared" si="13"/>
        <v>0</v>
      </c>
    </row>
    <row r="419" spans="23:24">
      <c r="W419">
        <f t="shared" si="12"/>
        <v>0</v>
      </c>
      <c r="X419">
        <f t="shared" si="13"/>
        <v>0</v>
      </c>
    </row>
    <row r="420" spans="23:24">
      <c r="W420">
        <f t="shared" si="12"/>
        <v>0</v>
      </c>
      <c r="X420">
        <f t="shared" si="13"/>
        <v>0</v>
      </c>
    </row>
    <row r="421" spans="23:24">
      <c r="W421">
        <f t="shared" si="12"/>
        <v>0</v>
      </c>
      <c r="X421">
        <f t="shared" si="13"/>
        <v>0</v>
      </c>
    </row>
    <row r="422" spans="23:24">
      <c r="W422">
        <f t="shared" si="12"/>
        <v>0</v>
      </c>
      <c r="X422">
        <f t="shared" si="13"/>
        <v>0</v>
      </c>
    </row>
    <row r="423" spans="23:24">
      <c r="W423">
        <f t="shared" si="12"/>
        <v>0</v>
      </c>
      <c r="X423">
        <f t="shared" si="13"/>
        <v>0</v>
      </c>
    </row>
    <row r="424" spans="23:24">
      <c r="W424">
        <f t="shared" si="12"/>
        <v>0</v>
      </c>
      <c r="X424">
        <f t="shared" si="13"/>
        <v>0</v>
      </c>
    </row>
    <row r="425" spans="23:24">
      <c r="W425">
        <f t="shared" si="12"/>
        <v>0</v>
      </c>
      <c r="X425">
        <f t="shared" si="13"/>
        <v>0</v>
      </c>
    </row>
    <row r="426" spans="23:24">
      <c r="W426">
        <f t="shared" si="12"/>
        <v>0</v>
      </c>
      <c r="X426">
        <f t="shared" si="13"/>
        <v>0</v>
      </c>
    </row>
    <row r="427" spans="23:24">
      <c r="W427">
        <f t="shared" si="12"/>
        <v>0</v>
      </c>
      <c r="X427">
        <f t="shared" si="13"/>
        <v>0</v>
      </c>
    </row>
    <row r="428" spans="23:24">
      <c r="W428">
        <f t="shared" si="12"/>
        <v>0</v>
      </c>
      <c r="X428">
        <f t="shared" si="13"/>
        <v>0</v>
      </c>
    </row>
    <row r="429" spans="23:24">
      <c r="W429">
        <f t="shared" si="12"/>
        <v>0</v>
      </c>
      <c r="X429">
        <f t="shared" si="13"/>
        <v>0</v>
      </c>
    </row>
    <row r="430" spans="23:24">
      <c r="W430">
        <f t="shared" si="12"/>
        <v>0</v>
      </c>
      <c r="X430">
        <f t="shared" si="13"/>
        <v>0</v>
      </c>
    </row>
    <row r="431" spans="23:24">
      <c r="W431">
        <f t="shared" si="12"/>
        <v>0</v>
      </c>
      <c r="X431">
        <f t="shared" si="13"/>
        <v>0</v>
      </c>
    </row>
    <row r="432" spans="23:24">
      <c r="W432">
        <f t="shared" si="12"/>
        <v>0</v>
      </c>
      <c r="X432">
        <f t="shared" si="13"/>
        <v>0</v>
      </c>
    </row>
    <row r="433" spans="23:24">
      <c r="W433">
        <f t="shared" si="12"/>
        <v>0</v>
      </c>
      <c r="X433">
        <f t="shared" si="13"/>
        <v>0</v>
      </c>
    </row>
    <row r="434" spans="23:24">
      <c r="W434">
        <f t="shared" si="12"/>
        <v>0</v>
      </c>
      <c r="X434">
        <f t="shared" si="13"/>
        <v>0</v>
      </c>
    </row>
    <row r="435" spans="23:24">
      <c r="W435">
        <f t="shared" si="12"/>
        <v>0</v>
      </c>
      <c r="X435">
        <f t="shared" si="13"/>
        <v>0</v>
      </c>
    </row>
    <row r="436" spans="23:24">
      <c r="W436">
        <f t="shared" si="12"/>
        <v>0</v>
      </c>
      <c r="X436">
        <f t="shared" si="13"/>
        <v>0</v>
      </c>
    </row>
    <row r="437" spans="23:24">
      <c r="W437">
        <f t="shared" si="12"/>
        <v>0</v>
      </c>
      <c r="X437">
        <f t="shared" si="13"/>
        <v>0</v>
      </c>
    </row>
    <row r="438" spans="23:24">
      <c r="W438">
        <f t="shared" si="12"/>
        <v>0</v>
      </c>
      <c r="X438">
        <f t="shared" si="13"/>
        <v>0</v>
      </c>
    </row>
    <row r="439" spans="23:24">
      <c r="W439">
        <f t="shared" si="12"/>
        <v>0</v>
      </c>
      <c r="X439">
        <f t="shared" si="13"/>
        <v>0</v>
      </c>
    </row>
    <row r="440" spans="23:24">
      <c r="W440">
        <f t="shared" si="12"/>
        <v>0</v>
      </c>
      <c r="X440">
        <f t="shared" si="13"/>
        <v>0</v>
      </c>
    </row>
    <row r="441" spans="23:24">
      <c r="W441">
        <f t="shared" si="12"/>
        <v>0</v>
      </c>
      <c r="X441">
        <f t="shared" si="13"/>
        <v>0</v>
      </c>
    </row>
    <row r="442" spans="23:24">
      <c r="W442">
        <f t="shared" si="12"/>
        <v>0</v>
      </c>
      <c r="X442">
        <f t="shared" si="13"/>
        <v>0</v>
      </c>
    </row>
    <row r="443" spans="23:24">
      <c r="W443">
        <f t="shared" si="12"/>
        <v>0</v>
      </c>
      <c r="X443">
        <f t="shared" si="13"/>
        <v>0</v>
      </c>
    </row>
    <row r="444" spans="23:24">
      <c r="W444">
        <f t="shared" si="12"/>
        <v>0</v>
      </c>
      <c r="X444">
        <f t="shared" si="13"/>
        <v>0</v>
      </c>
    </row>
    <row r="445" spans="23:24">
      <c r="W445">
        <f t="shared" si="12"/>
        <v>0</v>
      </c>
      <c r="X445">
        <f t="shared" si="13"/>
        <v>0</v>
      </c>
    </row>
    <row r="446" spans="23:24">
      <c r="W446">
        <f t="shared" si="12"/>
        <v>0</v>
      </c>
      <c r="X446">
        <f t="shared" si="13"/>
        <v>0</v>
      </c>
    </row>
    <row r="447" spans="23:24">
      <c r="W447">
        <f t="shared" si="12"/>
        <v>0</v>
      </c>
      <c r="X447">
        <f t="shared" si="13"/>
        <v>0</v>
      </c>
    </row>
    <row r="448" spans="23:24">
      <c r="W448">
        <f t="shared" si="12"/>
        <v>0</v>
      </c>
      <c r="X448">
        <f t="shared" si="13"/>
        <v>0</v>
      </c>
    </row>
    <row r="449" spans="23:24">
      <c r="W449">
        <f t="shared" si="12"/>
        <v>0</v>
      </c>
      <c r="X449">
        <f t="shared" si="13"/>
        <v>0</v>
      </c>
    </row>
    <row r="450" spans="23:24">
      <c r="W450">
        <f t="shared" si="12"/>
        <v>0</v>
      </c>
      <c r="X450">
        <f t="shared" si="13"/>
        <v>0</v>
      </c>
    </row>
    <row r="451" spans="23:24">
      <c r="W451">
        <f t="shared" ref="W451:W514" si="14">SUM(G451:O451)</f>
        <v>0</v>
      </c>
      <c r="X451">
        <f t="shared" ref="X451:X514" si="15">W451-F451</f>
        <v>0</v>
      </c>
    </row>
    <row r="452" spans="23:24">
      <c r="W452">
        <f t="shared" si="14"/>
        <v>0</v>
      </c>
      <c r="X452">
        <f t="shared" si="15"/>
        <v>0</v>
      </c>
    </row>
    <row r="453" spans="23:24">
      <c r="W453">
        <f t="shared" si="14"/>
        <v>0</v>
      </c>
      <c r="X453">
        <f t="shared" si="15"/>
        <v>0</v>
      </c>
    </row>
    <row r="454" spans="23:24">
      <c r="W454">
        <f t="shared" si="14"/>
        <v>0</v>
      </c>
      <c r="X454">
        <f t="shared" si="15"/>
        <v>0</v>
      </c>
    </row>
    <row r="455" spans="23:24">
      <c r="W455">
        <f t="shared" si="14"/>
        <v>0</v>
      </c>
      <c r="X455">
        <f t="shared" si="15"/>
        <v>0</v>
      </c>
    </row>
    <row r="456" spans="23:24">
      <c r="W456">
        <f t="shared" si="14"/>
        <v>0</v>
      </c>
      <c r="X456">
        <f t="shared" si="15"/>
        <v>0</v>
      </c>
    </row>
    <row r="457" spans="23:24">
      <c r="W457">
        <f t="shared" si="14"/>
        <v>0</v>
      </c>
      <c r="X457">
        <f t="shared" si="15"/>
        <v>0</v>
      </c>
    </row>
    <row r="458" spans="23:24">
      <c r="W458">
        <f t="shared" si="14"/>
        <v>0</v>
      </c>
      <c r="X458">
        <f t="shared" si="15"/>
        <v>0</v>
      </c>
    </row>
    <row r="459" spans="23:24">
      <c r="W459">
        <f t="shared" si="14"/>
        <v>0</v>
      </c>
      <c r="X459">
        <f t="shared" si="15"/>
        <v>0</v>
      </c>
    </row>
    <row r="460" spans="23:24">
      <c r="W460">
        <f t="shared" si="14"/>
        <v>0</v>
      </c>
      <c r="X460">
        <f t="shared" si="15"/>
        <v>0</v>
      </c>
    </row>
    <row r="461" spans="23:24">
      <c r="W461">
        <f t="shared" si="14"/>
        <v>0</v>
      </c>
      <c r="X461">
        <f t="shared" si="15"/>
        <v>0</v>
      </c>
    </row>
    <row r="462" spans="23:24">
      <c r="W462">
        <f t="shared" si="14"/>
        <v>0</v>
      </c>
      <c r="X462">
        <f t="shared" si="15"/>
        <v>0</v>
      </c>
    </row>
    <row r="463" spans="23:24">
      <c r="W463">
        <f t="shared" si="14"/>
        <v>0</v>
      </c>
      <c r="X463">
        <f t="shared" si="15"/>
        <v>0</v>
      </c>
    </row>
    <row r="464" spans="23:24">
      <c r="W464">
        <f t="shared" si="14"/>
        <v>0</v>
      </c>
      <c r="X464">
        <f t="shared" si="15"/>
        <v>0</v>
      </c>
    </row>
    <row r="465" spans="23:24">
      <c r="W465">
        <f t="shared" si="14"/>
        <v>0</v>
      </c>
      <c r="X465">
        <f t="shared" si="15"/>
        <v>0</v>
      </c>
    </row>
    <row r="466" spans="23:24">
      <c r="W466">
        <f t="shared" si="14"/>
        <v>0</v>
      </c>
      <c r="X466">
        <f t="shared" si="15"/>
        <v>0</v>
      </c>
    </row>
    <row r="467" spans="23:24">
      <c r="W467">
        <f t="shared" si="14"/>
        <v>0</v>
      </c>
      <c r="X467">
        <f t="shared" si="15"/>
        <v>0</v>
      </c>
    </row>
    <row r="468" spans="23:24">
      <c r="W468">
        <f t="shared" si="14"/>
        <v>0</v>
      </c>
      <c r="X468">
        <f t="shared" si="15"/>
        <v>0</v>
      </c>
    </row>
    <row r="469" spans="23:24">
      <c r="W469">
        <f t="shared" si="14"/>
        <v>0</v>
      </c>
      <c r="X469">
        <f t="shared" si="15"/>
        <v>0</v>
      </c>
    </row>
    <row r="470" spans="23:24">
      <c r="W470">
        <f t="shared" si="14"/>
        <v>0</v>
      </c>
      <c r="X470">
        <f t="shared" si="15"/>
        <v>0</v>
      </c>
    </row>
    <row r="471" spans="23:24">
      <c r="W471">
        <f t="shared" si="14"/>
        <v>0</v>
      </c>
      <c r="X471">
        <f t="shared" si="15"/>
        <v>0</v>
      </c>
    </row>
    <row r="472" spans="23:24">
      <c r="W472">
        <f t="shared" si="14"/>
        <v>0</v>
      </c>
      <c r="X472">
        <f t="shared" si="15"/>
        <v>0</v>
      </c>
    </row>
    <row r="473" spans="23:24">
      <c r="W473">
        <f t="shared" si="14"/>
        <v>0</v>
      </c>
      <c r="X473">
        <f t="shared" si="15"/>
        <v>0</v>
      </c>
    </row>
    <row r="474" spans="23:24">
      <c r="W474">
        <f t="shared" si="14"/>
        <v>0</v>
      </c>
      <c r="X474">
        <f t="shared" si="15"/>
        <v>0</v>
      </c>
    </row>
    <row r="475" spans="23:24">
      <c r="W475">
        <f t="shared" si="14"/>
        <v>0</v>
      </c>
      <c r="X475">
        <f t="shared" si="15"/>
        <v>0</v>
      </c>
    </row>
    <row r="476" spans="23:24">
      <c r="W476">
        <f t="shared" si="14"/>
        <v>0</v>
      </c>
      <c r="X476">
        <f t="shared" si="15"/>
        <v>0</v>
      </c>
    </row>
    <row r="477" spans="23:24">
      <c r="W477">
        <f t="shared" si="14"/>
        <v>0</v>
      </c>
      <c r="X477">
        <f t="shared" si="15"/>
        <v>0</v>
      </c>
    </row>
    <row r="478" spans="23:24">
      <c r="W478">
        <f t="shared" si="14"/>
        <v>0</v>
      </c>
      <c r="X478">
        <f t="shared" si="15"/>
        <v>0</v>
      </c>
    </row>
    <row r="479" spans="23:24">
      <c r="W479">
        <f t="shared" si="14"/>
        <v>0</v>
      </c>
      <c r="X479">
        <f t="shared" si="15"/>
        <v>0</v>
      </c>
    </row>
    <row r="480" spans="23:24">
      <c r="W480">
        <f t="shared" si="14"/>
        <v>0</v>
      </c>
      <c r="X480">
        <f t="shared" si="15"/>
        <v>0</v>
      </c>
    </row>
    <row r="481" spans="23:24">
      <c r="W481">
        <f t="shared" si="14"/>
        <v>0</v>
      </c>
      <c r="X481">
        <f t="shared" si="15"/>
        <v>0</v>
      </c>
    </row>
    <row r="482" spans="23:24">
      <c r="W482">
        <f t="shared" si="14"/>
        <v>0</v>
      </c>
      <c r="X482">
        <f t="shared" si="15"/>
        <v>0</v>
      </c>
    </row>
    <row r="483" spans="23:24">
      <c r="W483">
        <f t="shared" si="14"/>
        <v>0</v>
      </c>
      <c r="X483">
        <f t="shared" si="15"/>
        <v>0</v>
      </c>
    </row>
    <row r="484" spans="23:24">
      <c r="W484">
        <f t="shared" si="14"/>
        <v>0</v>
      </c>
      <c r="X484">
        <f t="shared" si="15"/>
        <v>0</v>
      </c>
    </row>
    <row r="485" spans="23:24">
      <c r="W485">
        <f t="shared" si="14"/>
        <v>0</v>
      </c>
      <c r="X485">
        <f t="shared" si="15"/>
        <v>0</v>
      </c>
    </row>
    <row r="486" spans="23:24">
      <c r="W486">
        <f t="shared" si="14"/>
        <v>0</v>
      </c>
      <c r="X486">
        <f t="shared" si="15"/>
        <v>0</v>
      </c>
    </row>
    <row r="487" spans="23:24">
      <c r="W487">
        <f t="shared" si="14"/>
        <v>0</v>
      </c>
      <c r="X487">
        <f t="shared" si="15"/>
        <v>0</v>
      </c>
    </row>
    <row r="488" spans="23:24">
      <c r="W488">
        <f t="shared" si="14"/>
        <v>0</v>
      </c>
      <c r="X488">
        <f t="shared" si="15"/>
        <v>0</v>
      </c>
    </row>
    <row r="489" spans="23:24">
      <c r="W489">
        <f t="shared" si="14"/>
        <v>0</v>
      </c>
      <c r="X489">
        <f t="shared" si="15"/>
        <v>0</v>
      </c>
    </row>
    <row r="490" spans="23:24">
      <c r="W490">
        <f t="shared" si="14"/>
        <v>0</v>
      </c>
      <c r="X490">
        <f t="shared" si="15"/>
        <v>0</v>
      </c>
    </row>
    <row r="491" spans="23:24">
      <c r="W491">
        <f t="shared" si="14"/>
        <v>0</v>
      </c>
      <c r="X491">
        <f t="shared" si="15"/>
        <v>0</v>
      </c>
    </row>
    <row r="492" spans="23:24">
      <c r="W492">
        <f t="shared" si="14"/>
        <v>0</v>
      </c>
      <c r="X492">
        <f t="shared" si="15"/>
        <v>0</v>
      </c>
    </row>
    <row r="493" spans="23:24">
      <c r="W493">
        <f t="shared" si="14"/>
        <v>0</v>
      </c>
      <c r="X493">
        <f t="shared" si="15"/>
        <v>0</v>
      </c>
    </row>
    <row r="494" spans="23:24">
      <c r="W494">
        <f t="shared" si="14"/>
        <v>0</v>
      </c>
      <c r="X494">
        <f t="shared" si="15"/>
        <v>0</v>
      </c>
    </row>
    <row r="495" spans="23:24">
      <c r="W495">
        <f t="shared" si="14"/>
        <v>0</v>
      </c>
      <c r="X495">
        <f t="shared" si="15"/>
        <v>0</v>
      </c>
    </row>
    <row r="496" spans="23:24">
      <c r="W496">
        <f t="shared" si="14"/>
        <v>0</v>
      </c>
      <c r="X496">
        <f t="shared" si="15"/>
        <v>0</v>
      </c>
    </row>
    <row r="497" spans="23:24">
      <c r="W497">
        <f t="shared" si="14"/>
        <v>0</v>
      </c>
      <c r="X497">
        <f t="shared" si="15"/>
        <v>0</v>
      </c>
    </row>
    <row r="498" spans="23:24">
      <c r="W498">
        <f t="shared" si="14"/>
        <v>0</v>
      </c>
      <c r="X498">
        <f t="shared" si="15"/>
        <v>0</v>
      </c>
    </row>
    <row r="499" spans="23:24">
      <c r="W499">
        <f t="shared" si="14"/>
        <v>0</v>
      </c>
      <c r="X499">
        <f t="shared" si="15"/>
        <v>0</v>
      </c>
    </row>
    <row r="500" spans="23:24">
      <c r="W500">
        <f t="shared" si="14"/>
        <v>0</v>
      </c>
      <c r="X500">
        <f t="shared" si="15"/>
        <v>0</v>
      </c>
    </row>
    <row r="501" spans="23:24">
      <c r="W501">
        <f t="shared" si="14"/>
        <v>0</v>
      </c>
      <c r="X501">
        <f t="shared" si="15"/>
        <v>0</v>
      </c>
    </row>
    <row r="502" spans="23:24">
      <c r="W502">
        <f t="shared" si="14"/>
        <v>0</v>
      </c>
      <c r="X502">
        <f t="shared" si="15"/>
        <v>0</v>
      </c>
    </row>
    <row r="503" spans="23:24">
      <c r="W503">
        <f t="shared" si="14"/>
        <v>0</v>
      </c>
      <c r="X503">
        <f t="shared" si="15"/>
        <v>0</v>
      </c>
    </row>
    <row r="504" spans="23:24">
      <c r="W504">
        <f t="shared" si="14"/>
        <v>0</v>
      </c>
      <c r="X504">
        <f t="shared" si="15"/>
        <v>0</v>
      </c>
    </row>
    <row r="505" spans="23:24">
      <c r="W505">
        <f t="shared" si="14"/>
        <v>0</v>
      </c>
      <c r="X505">
        <f t="shared" si="15"/>
        <v>0</v>
      </c>
    </row>
    <row r="506" spans="23:24">
      <c r="W506">
        <f t="shared" si="14"/>
        <v>0</v>
      </c>
      <c r="X506">
        <f t="shared" si="15"/>
        <v>0</v>
      </c>
    </row>
    <row r="507" spans="23:24">
      <c r="W507">
        <f t="shared" si="14"/>
        <v>0</v>
      </c>
      <c r="X507">
        <f t="shared" si="15"/>
        <v>0</v>
      </c>
    </row>
    <row r="508" spans="23:24">
      <c r="W508">
        <f t="shared" si="14"/>
        <v>0</v>
      </c>
      <c r="X508">
        <f t="shared" si="15"/>
        <v>0</v>
      </c>
    </row>
    <row r="509" spans="23:24">
      <c r="W509">
        <f t="shared" si="14"/>
        <v>0</v>
      </c>
      <c r="X509">
        <f t="shared" si="15"/>
        <v>0</v>
      </c>
    </row>
    <row r="510" spans="23:24">
      <c r="W510">
        <f t="shared" si="14"/>
        <v>0</v>
      </c>
      <c r="X510">
        <f t="shared" si="15"/>
        <v>0</v>
      </c>
    </row>
    <row r="511" spans="23:24">
      <c r="W511">
        <f t="shared" si="14"/>
        <v>0</v>
      </c>
      <c r="X511">
        <f t="shared" si="15"/>
        <v>0</v>
      </c>
    </row>
    <row r="512" spans="23:24">
      <c r="W512">
        <f t="shared" si="14"/>
        <v>0</v>
      </c>
      <c r="X512">
        <f t="shared" si="15"/>
        <v>0</v>
      </c>
    </row>
    <row r="513" spans="23:24">
      <c r="W513">
        <f t="shared" si="14"/>
        <v>0</v>
      </c>
      <c r="X513">
        <f t="shared" si="15"/>
        <v>0</v>
      </c>
    </row>
    <row r="514" spans="23:24">
      <c r="W514">
        <f t="shared" si="14"/>
        <v>0</v>
      </c>
      <c r="X514">
        <f t="shared" si="15"/>
        <v>0</v>
      </c>
    </row>
    <row r="515" spans="23:24">
      <c r="W515">
        <f t="shared" ref="W515:W578" si="16">SUM(G515:O515)</f>
        <v>0</v>
      </c>
      <c r="X515">
        <f t="shared" ref="X515:X578" si="17">W515-F515</f>
        <v>0</v>
      </c>
    </row>
    <row r="516" spans="23:24">
      <c r="W516">
        <f t="shared" si="16"/>
        <v>0</v>
      </c>
      <c r="X516">
        <f t="shared" si="17"/>
        <v>0</v>
      </c>
    </row>
    <row r="517" spans="23:24">
      <c r="W517">
        <f t="shared" si="16"/>
        <v>0</v>
      </c>
      <c r="X517">
        <f t="shared" si="17"/>
        <v>0</v>
      </c>
    </row>
    <row r="518" spans="23:24">
      <c r="W518">
        <f t="shared" si="16"/>
        <v>0</v>
      </c>
      <c r="X518">
        <f t="shared" si="17"/>
        <v>0</v>
      </c>
    </row>
    <row r="519" spans="23:24">
      <c r="W519">
        <f t="shared" si="16"/>
        <v>0</v>
      </c>
      <c r="X519">
        <f t="shared" si="17"/>
        <v>0</v>
      </c>
    </row>
    <row r="520" spans="23:24">
      <c r="W520">
        <f t="shared" si="16"/>
        <v>0</v>
      </c>
      <c r="X520">
        <f t="shared" si="17"/>
        <v>0</v>
      </c>
    </row>
    <row r="521" spans="23:24">
      <c r="W521">
        <f t="shared" si="16"/>
        <v>0</v>
      </c>
      <c r="X521">
        <f t="shared" si="17"/>
        <v>0</v>
      </c>
    </row>
    <row r="522" spans="23:24">
      <c r="W522">
        <f t="shared" si="16"/>
        <v>0</v>
      </c>
      <c r="X522">
        <f t="shared" si="17"/>
        <v>0</v>
      </c>
    </row>
    <row r="523" spans="23:24">
      <c r="W523">
        <f t="shared" si="16"/>
        <v>0</v>
      </c>
      <c r="X523">
        <f t="shared" si="17"/>
        <v>0</v>
      </c>
    </row>
    <row r="524" spans="23:24">
      <c r="W524">
        <f t="shared" si="16"/>
        <v>0</v>
      </c>
      <c r="X524">
        <f t="shared" si="17"/>
        <v>0</v>
      </c>
    </row>
    <row r="525" spans="23:24">
      <c r="W525">
        <f t="shared" si="16"/>
        <v>0</v>
      </c>
      <c r="X525">
        <f t="shared" si="17"/>
        <v>0</v>
      </c>
    </row>
    <row r="526" spans="23:24">
      <c r="W526">
        <f t="shared" si="16"/>
        <v>0</v>
      </c>
      <c r="X526">
        <f t="shared" si="17"/>
        <v>0</v>
      </c>
    </row>
    <row r="527" spans="23:24">
      <c r="W527">
        <f t="shared" si="16"/>
        <v>0</v>
      </c>
      <c r="X527">
        <f t="shared" si="17"/>
        <v>0</v>
      </c>
    </row>
    <row r="528" spans="23:24">
      <c r="W528">
        <f t="shared" si="16"/>
        <v>0</v>
      </c>
      <c r="X528">
        <f t="shared" si="17"/>
        <v>0</v>
      </c>
    </row>
    <row r="529" spans="23:24">
      <c r="W529">
        <f t="shared" si="16"/>
        <v>0</v>
      </c>
      <c r="X529">
        <f t="shared" si="17"/>
        <v>0</v>
      </c>
    </row>
    <row r="530" spans="23:24">
      <c r="W530">
        <f t="shared" si="16"/>
        <v>0</v>
      </c>
      <c r="X530">
        <f t="shared" si="17"/>
        <v>0</v>
      </c>
    </row>
    <row r="531" spans="23:24">
      <c r="W531">
        <f t="shared" si="16"/>
        <v>0</v>
      </c>
      <c r="X531">
        <f t="shared" si="17"/>
        <v>0</v>
      </c>
    </row>
    <row r="532" spans="23:24">
      <c r="W532">
        <f t="shared" si="16"/>
        <v>0</v>
      </c>
      <c r="X532">
        <f t="shared" si="17"/>
        <v>0</v>
      </c>
    </row>
    <row r="533" spans="23:24">
      <c r="W533">
        <f t="shared" si="16"/>
        <v>0</v>
      </c>
      <c r="X533">
        <f t="shared" si="17"/>
        <v>0</v>
      </c>
    </row>
    <row r="534" spans="23:24">
      <c r="W534">
        <f t="shared" si="16"/>
        <v>0</v>
      </c>
      <c r="X534">
        <f t="shared" si="17"/>
        <v>0</v>
      </c>
    </row>
    <row r="535" spans="23:24">
      <c r="W535">
        <f t="shared" si="16"/>
        <v>0</v>
      </c>
      <c r="X535">
        <f t="shared" si="17"/>
        <v>0</v>
      </c>
    </row>
    <row r="536" spans="23:24">
      <c r="W536">
        <f t="shared" si="16"/>
        <v>0</v>
      </c>
      <c r="X536">
        <f t="shared" si="17"/>
        <v>0</v>
      </c>
    </row>
    <row r="537" spans="23:24">
      <c r="W537">
        <f t="shared" si="16"/>
        <v>0</v>
      </c>
      <c r="X537">
        <f t="shared" si="17"/>
        <v>0</v>
      </c>
    </row>
    <row r="538" spans="23:24">
      <c r="W538">
        <f t="shared" si="16"/>
        <v>0</v>
      </c>
      <c r="X538">
        <f t="shared" si="17"/>
        <v>0</v>
      </c>
    </row>
    <row r="539" spans="23:24">
      <c r="W539">
        <f t="shared" si="16"/>
        <v>0</v>
      </c>
      <c r="X539">
        <f t="shared" si="17"/>
        <v>0</v>
      </c>
    </row>
    <row r="540" spans="23:24">
      <c r="W540">
        <f t="shared" si="16"/>
        <v>0</v>
      </c>
      <c r="X540">
        <f t="shared" si="17"/>
        <v>0</v>
      </c>
    </row>
    <row r="541" spans="23:24">
      <c r="W541">
        <f t="shared" si="16"/>
        <v>0</v>
      </c>
      <c r="X541">
        <f t="shared" si="17"/>
        <v>0</v>
      </c>
    </row>
    <row r="542" spans="23:24">
      <c r="W542">
        <f t="shared" si="16"/>
        <v>0</v>
      </c>
      <c r="X542">
        <f t="shared" si="17"/>
        <v>0</v>
      </c>
    </row>
    <row r="543" spans="23:24">
      <c r="W543">
        <f t="shared" si="16"/>
        <v>0</v>
      </c>
      <c r="X543">
        <f t="shared" si="17"/>
        <v>0</v>
      </c>
    </row>
    <row r="544" spans="23:24">
      <c r="W544">
        <f t="shared" si="16"/>
        <v>0</v>
      </c>
      <c r="X544">
        <f t="shared" si="17"/>
        <v>0</v>
      </c>
    </row>
    <row r="545" spans="23:24">
      <c r="W545">
        <f t="shared" si="16"/>
        <v>0</v>
      </c>
      <c r="X545">
        <f t="shared" si="17"/>
        <v>0</v>
      </c>
    </row>
    <row r="546" spans="23:24">
      <c r="W546">
        <f t="shared" si="16"/>
        <v>0</v>
      </c>
      <c r="X546">
        <f t="shared" si="17"/>
        <v>0</v>
      </c>
    </row>
    <row r="547" spans="23:24">
      <c r="W547">
        <f t="shared" si="16"/>
        <v>0</v>
      </c>
      <c r="X547">
        <f t="shared" si="17"/>
        <v>0</v>
      </c>
    </row>
    <row r="548" spans="23:24">
      <c r="W548">
        <f t="shared" si="16"/>
        <v>0</v>
      </c>
      <c r="X548">
        <f t="shared" si="17"/>
        <v>0</v>
      </c>
    </row>
    <row r="549" spans="23:24">
      <c r="W549">
        <f t="shared" si="16"/>
        <v>0</v>
      </c>
      <c r="X549">
        <f t="shared" si="17"/>
        <v>0</v>
      </c>
    </row>
    <row r="550" spans="23:24">
      <c r="W550">
        <f t="shared" si="16"/>
        <v>0</v>
      </c>
      <c r="X550">
        <f t="shared" si="17"/>
        <v>0</v>
      </c>
    </row>
    <row r="551" spans="23:24">
      <c r="W551">
        <f t="shared" si="16"/>
        <v>0</v>
      </c>
      <c r="X551">
        <f t="shared" si="17"/>
        <v>0</v>
      </c>
    </row>
    <row r="552" spans="23:24">
      <c r="W552">
        <f t="shared" si="16"/>
        <v>0</v>
      </c>
      <c r="X552">
        <f t="shared" si="17"/>
        <v>0</v>
      </c>
    </row>
    <row r="553" spans="23:24">
      <c r="W553">
        <f t="shared" si="16"/>
        <v>0</v>
      </c>
      <c r="X553">
        <f t="shared" si="17"/>
        <v>0</v>
      </c>
    </row>
    <row r="554" spans="23:24">
      <c r="W554">
        <f t="shared" si="16"/>
        <v>0</v>
      </c>
      <c r="X554">
        <f t="shared" si="17"/>
        <v>0</v>
      </c>
    </row>
    <row r="555" spans="23:24">
      <c r="W555">
        <f t="shared" si="16"/>
        <v>0</v>
      </c>
      <c r="X555">
        <f t="shared" si="17"/>
        <v>0</v>
      </c>
    </row>
    <row r="556" spans="23:24">
      <c r="W556">
        <f t="shared" si="16"/>
        <v>0</v>
      </c>
      <c r="X556">
        <f t="shared" si="17"/>
        <v>0</v>
      </c>
    </row>
    <row r="557" spans="23:24">
      <c r="W557">
        <f t="shared" si="16"/>
        <v>0</v>
      </c>
      <c r="X557">
        <f t="shared" si="17"/>
        <v>0</v>
      </c>
    </row>
    <row r="558" spans="23:24">
      <c r="W558">
        <f t="shared" si="16"/>
        <v>0</v>
      </c>
      <c r="X558">
        <f t="shared" si="17"/>
        <v>0</v>
      </c>
    </row>
    <row r="559" spans="23:24">
      <c r="W559">
        <f t="shared" si="16"/>
        <v>0</v>
      </c>
      <c r="X559">
        <f t="shared" si="17"/>
        <v>0</v>
      </c>
    </row>
    <row r="560" spans="23:24">
      <c r="W560">
        <f t="shared" si="16"/>
        <v>0</v>
      </c>
      <c r="X560">
        <f t="shared" si="17"/>
        <v>0</v>
      </c>
    </row>
    <row r="561" spans="23:24">
      <c r="W561">
        <f t="shared" si="16"/>
        <v>0</v>
      </c>
      <c r="X561">
        <f t="shared" si="17"/>
        <v>0</v>
      </c>
    </row>
    <row r="562" spans="23:24">
      <c r="W562">
        <f t="shared" si="16"/>
        <v>0</v>
      </c>
      <c r="X562">
        <f t="shared" si="17"/>
        <v>0</v>
      </c>
    </row>
    <row r="563" spans="23:24">
      <c r="W563">
        <f t="shared" si="16"/>
        <v>0</v>
      </c>
      <c r="X563">
        <f t="shared" si="17"/>
        <v>0</v>
      </c>
    </row>
    <row r="564" spans="23:24">
      <c r="W564">
        <f t="shared" si="16"/>
        <v>0</v>
      </c>
      <c r="X564">
        <f t="shared" si="17"/>
        <v>0</v>
      </c>
    </row>
    <row r="565" spans="23:24">
      <c r="W565">
        <f t="shared" si="16"/>
        <v>0</v>
      </c>
      <c r="X565">
        <f t="shared" si="17"/>
        <v>0</v>
      </c>
    </row>
    <row r="566" spans="23:24">
      <c r="W566">
        <f t="shared" si="16"/>
        <v>0</v>
      </c>
      <c r="X566">
        <f t="shared" si="17"/>
        <v>0</v>
      </c>
    </row>
    <row r="567" spans="23:24">
      <c r="W567">
        <f t="shared" si="16"/>
        <v>0</v>
      </c>
      <c r="X567">
        <f t="shared" si="17"/>
        <v>0</v>
      </c>
    </row>
    <row r="568" spans="23:24">
      <c r="W568">
        <f t="shared" si="16"/>
        <v>0</v>
      </c>
      <c r="X568">
        <f t="shared" si="17"/>
        <v>0</v>
      </c>
    </row>
    <row r="569" spans="23:24">
      <c r="W569">
        <f t="shared" si="16"/>
        <v>0</v>
      </c>
      <c r="X569">
        <f t="shared" si="17"/>
        <v>0</v>
      </c>
    </row>
    <row r="570" spans="23:24">
      <c r="W570">
        <f t="shared" si="16"/>
        <v>0</v>
      </c>
      <c r="X570">
        <f t="shared" si="17"/>
        <v>0</v>
      </c>
    </row>
    <row r="571" spans="23:24">
      <c r="W571">
        <f t="shared" si="16"/>
        <v>0</v>
      </c>
      <c r="X571">
        <f t="shared" si="17"/>
        <v>0</v>
      </c>
    </row>
    <row r="572" spans="23:24">
      <c r="W572">
        <f t="shared" si="16"/>
        <v>0</v>
      </c>
      <c r="X572">
        <f t="shared" si="17"/>
        <v>0</v>
      </c>
    </row>
    <row r="573" spans="23:24">
      <c r="W573">
        <f t="shared" si="16"/>
        <v>0</v>
      </c>
      <c r="X573">
        <f t="shared" si="17"/>
        <v>0</v>
      </c>
    </row>
    <row r="574" spans="23:24">
      <c r="W574">
        <f t="shared" si="16"/>
        <v>0</v>
      </c>
      <c r="X574">
        <f t="shared" si="17"/>
        <v>0</v>
      </c>
    </row>
    <row r="575" spans="23:24">
      <c r="W575">
        <f t="shared" si="16"/>
        <v>0</v>
      </c>
      <c r="X575">
        <f t="shared" si="17"/>
        <v>0</v>
      </c>
    </row>
    <row r="576" spans="23:24">
      <c r="W576">
        <f t="shared" si="16"/>
        <v>0</v>
      </c>
      <c r="X576">
        <f t="shared" si="17"/>
        <v>0</v>
      </c>
    </row>
    <row r="577" spans="23:24">
      <c r="W577">
        <f t="shared" si="16"/>
        <v>0</v>
      </c>
      <c r="X577">
        <f t="shared" si="17"/>
        <v>0</v>
      </c>
    </row>
    <row r="578" spans="23:24">
      <c r="W578">
        <f t="shared" si="16"/>
        <v>0</v>
      </c>
      <c r="X578">
        <f t="shared" si="17"/>
        <v>0</v>
      </c>
    </row>
    <row r="579" spans="23:24">
      <c r="W579">
        <f t="shared" ref="W579:W642" si="18">SUM(G579:O579)</f>
        <v>0</v>
      </c>
      <c r="X579">
        <f t="shared" ref="X579:X642" si="19">W579-F579</f>
        <v>0</v>
      </c>
    </row>
    <row r="580" spans="23:24">
      <c r="W580">
        <f t="shared" si="18"/>
        <v>0</v>
      </c>
      <c r="X580">
        <f t="shared" si="19"/>
        <v>0</v>
      </c>
    </row>
    <row r="581" spans="23:24">
      <c r="W581">
        <f t="shared" si="18"/>
        <v>0</v>
      </c>
      <c r="X581">
        <f t="shared" si="19"/>
        <v>0</v>
      </c>
    </row>
    <row r="582" spans="23:24">
      <c r="W582">
        <f t="shared" si="18"/>
        <v>0</v>
      </c>
      <c r="X582">
        <f t="shared" si="19"/>
        <v>0</v>
      </c>
    </row>
    <row r="583" spans="23:24">
      <c r="W583">
        <f t="shared" si="18"/>
        <v>0</v>
      </c>
      <c r="X583">
        <f t="shared" si="19"/>
        <v>0</v>
      </c>
    </row>
    <row r="584" spans="23:24">
      <c r="W584">
        <f t="shared" si="18"/>
        <v>0</v>
      </c>
      <c r="X584">
        <f t="shared" si="19"/>
        <v>0</v>
      </c>
    </row>
    <row r="585" spans="23:24">
      <c r="W585">
        <f t="shared" si="18"/>
        <v>0</v>
      </c>
      <c r="X585">
        <f t="shared" si="19"/>
        <v>0</v>
      </c>
    </row>
    <row r="586" spans="23:24">
      <c r="W586">
        <f t="shared" si="18"/>
        <v>0</v>
      </c>
      <c r="X586">
        <f t="shared" si="19"/>
        <v>0</v>
      </c>
    </row>
    <row r="587" spans="23:24">
      <c r="W587">
        <f t="shared" si="18"/>
        <v>0</v>
      </c>
      <c r="X587">
        <f t="shared" si="19"/>
        <v>0</v>
      </c>
    </row>
    <row r="588" spans="23:24">
      <c r="W588">
        <f t="shared" si="18"/>
        <v>0</v>
      </c>
      <c r="X588">
        <f t="shared" si="19"/>
        <v>0</v>
      </c>
    </row>
    <row r="589" spans="23:24">
      <c r="W589">
        <f t="shared" si="18"/>
        <v>0</v>
      </c>
      <c r="X589">
        <f t="shared" si="19"/>
        <v>0</v>
      </c>
    </row>
    <row r="590" spans="23:24">
      <c r="W590">
        <f t="shared" si="18"/>
        <v>0</v>
      </c>
      <c r="X590">
        <f t="shared" si="19"/>
        <v>0</v>
      </c>
    </row>
    <row r="591" spans="23:24">
      <c r="W591">
        <f t="shared" si="18"/>
        <v>0</v>
      </c>
      <c r="X591">
        <f t="shared" si="19"/>
        <v>0</v>
      </c>
    </row>
    <row r="592" spans="23:24">
      <c r="W592">
        <f t="shared" si="18"/>
        <v>0</v>
      </c>
      <c r="X592">
        <f t="shared" si="19"/>
        <v>0</v>
      </c>
    </row>
    <row r="593" spans="23:24">
      <c r="W593">
        <f t="shared" si="18"/>
        <v>0</v>
      </c>
      <c r="X593">
        <f t="shared" si="19"/>
        <v>0</v>
      </c>
    </row>
    <row r="594" spans="23:24">
      <c r="W594">
        <f t="shared" si="18"/>
        <v>0</v>
      </c>
      <c r="X594">
        <f t="shared" si="19"/>
        <v>0</v>
      </c>
    </row>
    <row r="595" spans="23:24">
      <c r="W595">
        <f t="shared" si="18"/>
        <v>0</v>
      </c>
      <c r="X595">
        <f t="shared" si="19"/>
        <v>0</v>
      </c>
    </row>
    <row r="596" spans="23:24">
      <c r="W596">
        <f t="shared" si="18"/>
        <v>0</v>
      </c>
      <c r="X596">
        <f t="shared" si="19"/>
        <v>0</v>
      </c>
    </row>
    <row r="597" spans="23:24">
      <c r="W597">
        <f t="shared" si="18"/>
        <v>0</v>
      </c>
      <c r="X597">
        <f t="shared" si="19"/>
        <v>0</v>
      </c>
    </row>
    <row r="598" spans="23:24">
      <c r="W598">
        <f t="shared" si="18"/>
        <v>0</v>
      </c>
      <c r="X598">
        <f t="shared" si="19"/>
        <v>0</v>
      </c>
    </row>
    <row r="599" spans="23:24">
      <c r="W599">
        <f t="shared" si="18"/>
        <v>0</v>
      </c>
      <c r="X599">
        <f t="shared" si="19"/>
        <v>0</v>
      </c>
    </row>
    <row r="600" spans="23:24">
      <c r="W600">
        <f t="shared" si="18"/>
        <v>0</v>
      </c>
      <c r="X600">
        <f t="shared" si="19"/>
        <v>0</v>
      </c>
    </row>
    <row r="601" spans="23:24">
      <c r="W601">
        <f t="shared" si="18"/>
        <v>0</v>
      </c>
      <c r="X601">
        <f t="shared" si="19"/>
        <v>0</v>
      </c>
    </row>
    <row r="602" spans="23:24">
      <c r="W602">
        <f t="shared" si="18"/>
        <v>0</v>
      </c>
      <c r="X602">
        <f t="shared" si="19"/>
        <v>0</v>
      </c>
    </row>
    <row r="603" spans="23:24">
      <c r="W603">
        <f t="shared" si="18"/>
        <v>0</v>
      </c>
      <c r="X603">
        <f t="shared" si="19"/>
        <v>0</v>
      </c>
    </row>
    <row r="604" spans="23:24">
      <c r="W604">
        <f t="shared" si="18"/>
        <v>0</v>
      </c>
      <c r="X604">
        <f t="shared" si="19"/>
        <v>0</v>
      </c>
    </row>
    <row r="605" spans="23:24">
      <c r="W605">
        <f t="shared" si="18"/>
        <v>0</v>
      </c>
      <c r="X605">
        <f t="shared" si="19"/>
        <v>0</v>
      </c>
    </row>
    <row r="606" spans="23:24">
      <c r="W606">
        <f t="shared" si="18"/>
        <v>0</v>
      </c>
      <c r="X606">
        <f t="shared" si="19"/>
        <v>0</v>
      </c>
    </row>
    <row r="607" spans="23:24">
      <c r="W607">
        <f t="shared" si="18"/>
        <v>0</v>
      </c>
      <c r="X607">
        <f t="shared" si="19"/>
        <v>0</v>
      </c>
    </row>
    <row r="608" spans="23:24">
      <c r="W608">
        <f t="shared" si="18"/>
        <v>0</v>
      </c>
      <c r="X608">
        <f t="shared" si="19"/>
        <v>0</v>
      </c>
    </row>
    <row r="609" spans="23:24">
      <c r="W609">
        <f t="shared" si="18"/>
        <v>0</v>
      </c>
      <c r="X609">
        <f t="shared" si="19"/>
        <v>0</v>
      </c>
    </row>
    <row r="610" spans="23:24">
      <c r="W610">
        <f t="shared" si="18"/>
        <v>0</v>
      </c>
      <c r="X610">
        <f t="shared" si="19"/>
        <v>0</v>
      </c>
    </row>
    <row r="611" spans="23:24">
      <c r="W611">
        <f t="shared" si="18"/>
        <v>0</v>
      </c>
      <c r="X611">
        <f t="shared" si="19"/>
        <v>0</v>
      </c>
    </row>
    <row r="612" spans="23:24">
      <c r="W612">
        <f t="shared" si="18"/>
        <v>0</v>
      </c>
      <c r="X612">
        <f t="shared" si="19"/>
        <v>0</v>
      </c>
    </row>
    <row r="613" spans="23:24">
      <c r="W613">
        <f t="shared" si="18"/>
        <v>0</v>
      </c>
      <c r="X613">
        <f t="shared" si="19"/>
        <v>0</v>
      </c>
    </row>
    <row r="614" spans="23:24">
      <c r="W614">
        <f t="shared" si="18"/>
        <v>0</v>
      </c>
      <c r="X614">
        <f t="shared" si="19"/>
        <v>0</v>
      </c>
    </row>
    <row r="615" spans="23:24">
      <c r="W615">
        <f t="shared" si="18"/>
        <v>0</v>
      </c>
      <c r="X615">
        <f t="shared" si="19"/>
        <v>0</v>
      </c>
    </row>
    <row r="616" spans="23:24">
      <c r="W616">
        <f t="shared" si="18"/>
        <v>0</v>
      </c>
      <c r="X616">
        <f t="shared" si="19"/>
        <v>0</v>
      </c>
    </row>
    <row r="617" spans="23:24">
      <c r="W617">
        <f t="shared" si="18"/>
        <v>0</v>
      </c>
      <c r="X617">
        <f t="shared" si="19"/>
        <v>0</v>
      </c>
    </row>
    <row r="618" spans="23:24">
      <c r="W618">
        <f t="shared" si="18"/>
        <v>0</v>
      </c>
      <c r="X618">
        <f t="shared" si="19"/>
        <v>0</v>
      </c>
    </row>
    <row r="619" spans="23:24">
      <c r="W619">
        <f t="shared" si="18"/>
        <v>0</v>
      </c>
      <c r="X619">
        <f t="shared" si="19"/>
        <v>0</v>
      </c>
    </row>
    <row r="620" spans="23:24">
      <c r="W620">
        <f t="shared" si="18"/>
        <v>0</v>
      </c>
      <c r="X620">
        <f t="shared" si="19"/>
        <v>0</v>
      </c>
    </row>
    <row r="621" spans="23:24">
      <c r="W621">
        <f t="shared" si="18"/>
        <v>0</v>
      </c>
      <c r="X621">
        <f t="shared" si="19"/>
        <v>0</v>
      </c>
    </row>
    <row r="622" spans="23:24">
      <c r="W622">
        <f t="shared" si="18"/>
        <v>0</v>
      </c>
      <c r="X622">
        <f t="shared" si="19"/>
        <v>0</v>
      </c>
    </row>
    <row r="623" spans="23:24">
      <c r="W623">
        <f t="shared" si="18"/>
        <v>0</v>
      </c>
      <c r="X623">
        <f t="shared" si="19"/>
        <v>0</v>
      </c>
    </row>
    <row r="624" spans="23:24">
      <c r="W624">
        <f t="shared" si="18"/>
        <v>0</v>
      </c>
      <c r="X624">
        <f t="shared" si="19"/>
        <v>0</v>
      </c>
    </row>
    <row r="625" spans="23:24">
      <c r="W625">
        <f t="shared" si="18"/>
        <v>0</v>
      </c>
      <c r="X625">
        <f t="shared" si="19"/>
        <v>0</v>
      </c>
    </row>
    <row r="626" spans="23:24">
      <c r="W626">
        <f t="shared" si="18"/>
        <v>0</v>
      </c>
      <c r="X626">
        <f t="shared" si="19"/>
        <v>0</v>
      </c>
    </row>
    <row r="627" spans="23:24">
      <c r="W627">
        <f t="shared" si="18"/>
        <v>0</v>
      </c>
      <c r="X627">
        <f t="shared" si="19"/>
        <v>0</v>
      </c>
    </row>
    <row r="628" spans="23:24">
      <c r="W628">
        <f t="shared" si="18"/>
        <v>0</v>
      </c>
      <c r="X628">
        <f t="shared" si="19"/>
        <v>0</v>
      </c>
    </row>
    <row r="629" spans="23:24">
      <c r="W629">
        <f t="shared" si="18"/>
        <v>0</v>
      </c>
      <c r="X629">
        <f t="shared" si="19"/>
        <v>0</v>
      </c>
    </row>
    <row r="630" spans="23:24">
      <c r="W630">
        <f t="shared" si="18"/>
        <v>0</v>
      </c>
      <c r="X630">
        <f t="shared" si="19"/>
        <v>0</v>
      </c>
    </row>
    <row r="631" spans="23:24">
      <c r="W631">
        <f t="shared" si="18"/>
        <v>0</v>
      </c>
      <c r="X631">
        <f t="shared" si="19"/>
        <v>0</v>
      </c>
    </row>
    <row r="632" spans="23:24">
      <c r="W632">
        <f t="shared" si="18"/>
        <v>0</v>
      </c>
      <c r="X632">
        <f t="shared" si="19"/>
        <v>0</v>
      </c>
    </row>
    <row r="633" spans="23:24">
      <c r="W633">
        <f t="shared" si="18"/>
        <v>0</v>
      </c>
      <c r="X633">
        <f t="shared" si="19"/>
        <v>0</v>
      </c>
    </row>
    <row r="634" spans="23:24">
      <c r="W634">
        <f t="shared" si="18"/>
        <v>0</v>
      </c>
      <c r="X634">
        <f t="shared" si="19"/>
        <v>0</v>
      </c>
    </row>
    <row r="635" spans="23:24">
      <c r="W635">
        <f t="shared" si="18"/>
        <v>0</v>
      </c>
      <c r="X635">
        <f t="shared" si="19"/>
        <v>0</v>
      </c>
    </row>
    <row r="636" spans="23:24">
      <c r="W636">
        <f t="shared" si="18"/>
        <v>0</v>
      </c>
      <c r="X636">
        <f t="shared" si="19"/>
        <v>0</v>
      </c>
    </row>
    <row r="637" spans="23:24">
      <c r="W637">
        <f t="shared" si="18"/>
        <v>0</v>
      </c>
      <c r="X637">
        <f t="shared" si="19"/>
        <v>0</v>
      </c>
    </row>
    <row r="638" spans="23:24">
      <c r="W638">
        <f t="shared" si="18"/>
        <v>0</v>
      </c>
      <c r="X638">
        <f t="shared" si="19"/>
        <v>0</v>
      </c>
    </row>
    <row r="639" spans="23:24">
      <c r="W639">
        <f t="shared" si="18"/>
        <v>0</v>
      </c>
      <c r="X639">
        <f t="shared" si="19"/>
        <v>0</v>
      </c>
    </row>
    <row r="640" spans="23:24">
      <c r="W640">
        <f t="shared" si="18"/>
        <v>0</v>
      </c>
      <c r="X640">
        <f t="shared" si="19"/>
        <v>0</v>
      </c>
    </row>
    <row r="641" spans="23:24">
      <c r="W641">
        <f t="shared" si="18"/>
        <v>0</v>
      </c>
      <c r="X641">
        <f t="shared" si="19"/>
        <v>0</v>
      </c>
    </row>
    <row r="642" spans="23:24">
      <c r="W642">
        <f t="shared" si="18"/>
        <v>0</v>
      </c>
      <c r="X642">
        <f t="shared" si="19"/>
        <v>0</v>
      </c>
    </row>
    <row r="643" spans="23:24">
      <c r="W643">
        <f t="shared" ref="W643:W706" si="20">SUM(G643:O643)</f>
        <v>0</v>
      </c>
      <c r="X643">
        <f t="shared" ref="X643:X706" si="21">W643-F643</f>
        <v>0</v>
      </c>
    </row>
    <row r="644" spans="23:24">
      <c r="W644">
        <f t="shared" si="20"/>
        <v>0</v>
      </c>
      <c r="X644">
        <f t="shared" si="21"/>
        <v>0</v>
      </c>
    </row>
    <row r="645" spans="23:24">
      <c r="W645">
        <f t="shared" si="20"/>
        <v>0</v>
      </c>
      <c r="X645">
        <f t="shared" si="21"/>
        <v>0</v>
      </c>
    </row>
    <row r="646" spans="23:24">
      <c r="W646">
        <f t="shared" si="20"/>
        <v>0</v>
      </c>
      <c r="X646">
        <f t="shared" si="21"/>
        <v>0</v>
      </c>
    </row>
    <row r="647" spans="23:24">
      <c r="W647">
        <f t="shared" si="20"/>
        <v>0</v>
      </c>
      <c r="X647">
        <f t="shared" si="21"/>
        <v>0</v>
      </c>
    </row>
    <row r="648" spans="23:24">
      <c r="W648">
        <f t="shared" si="20"/>
        <v>0</v>
      </c>
      <c r="X648">
        <f t="shared" si="21"/>
        <v>0</v>
      </c>
    </row>
    <row r="649" spans="23:24">
      <c r="W649">
        <f t="shared" si="20"/>
        <v>0</v>
      </c>
      <c r="X649">
        <f t="shared" si="21"/>
        <v>0</v>
      </c>
    </row>
    <row r="650" spans="23:24">
      <c r="W650">
        <f t="shared" si="20"/>
        <v>0</v>
      </c>
      <c r="X650">
        <f t="shared" si="21"/>
        <v>0</v>
      </c>
    </row>
    <row r="651" spans="23:24">
      <c r="W651">
        <f t="shared" si="20"/>
        <v>0</v>
      </c>
      <c r="X651">
        <f t="shared" si="21"/>
        <v>0</v>
      </c>
    </row>
    <row r="652" spans="23:24">
      <c r="W652">
        <f t="shared" si="20"/>
        <v>0</v>
      </c>
      <c r="X652">
        <f t="shared" si="21"/>
        <v>0</v>
      </c>
    </row>
    <row r="653" spans="23:24">
      <c r="W653">
        <f t="shared" si="20"/>
        <v>0</v>
      </c>
      <c r="X653">
        <f t="shared" si="21"/>
        <v>0</v>
      </c>
    </row>
    <row r="654" spans="23:24">
      <c r="W654">
        <f t="shared" si="20"/>
        <v>0</v>
      </c>
      <c r="X654">
        <f t="shared" si="21"/>
        <v>0</v>
      </c>
    </row>
    <row r="655" spans="23:24">
      <c r="W655">
        <f t="shared" si="20"/>
        <v>0</v>
      </c>
      <c r="X655">
        <f t="shared" si="21"/>
        <v>0</v>
      </c>
    </row>
    <row r="656" spans="23:24">
      <c r="W656">
        <f t="shared" si="20"/>
        <v>0</v>
      </c>
      <c r="X656">
        <f t="shared" si="21"/>
        <v>0</v>
      </c>
    </row>
    <row r="657" spans="23:24">
      <c r="W657">
        <f t="shared" si="20"/>
        <v>0</v>
      </c>
      <c r="X657">
        <f t="shared" si="21"/>
        <v>0</v>
      </c>
    </row>
    <row r="658" spans="23:24">
      <c r="W658">
        <f t="shared" si="20"/>
        <v>0</v>
      </c>
      <c r="X658">
        <f t="shared" si="21"/>
        <v>0</v>
      </c>
    </row>
    <row r="659" spans="23:24">
      <c r="W659">
        <f t="shared" si="20"/>
        <v>0</v>
      </c>
      <c r="X659">
        <f t="shared" si="21"/>
        <v>0</v>
      </c>
    </row>
    <row r="660" spans="23:24">
      <c r="W660">
        <f t="shared" si="20"/>
        <v>0</v>
      </c>
      <c r="X660">
        <f t="shared" si="21"/>
        <v>0</v>
      </c>
    </row>
    <row r="661" spans="23:24">
      <c r="W661">
        <f t="shared" si="20"/>
        <v>0</v>
      </c>
      <c r="X661">
        <f t="shared" si="21"/>
        <v>0</v>
      </c>
    </row>
    <row r="662" spans="23:24">
      <c r="W662">
        <f t="shared" si="20"/>
        <v>0</v>
      </c>
      <c r="X662">
        <f t="shared" si="21"/>
        <v>0</v>
      </c>
    </row>
    <row r="663" spans="23:24">
      <c r="W663">
        <f t="shared" si="20"/>
        <v>0</v>
      </c>
      <c r="X663">
        <f t="shared" si="21"/>
        <v>0</v>
      </c>
    </row>
    <row r="664" spans="23:24">
      <c r="W664">
        <f t="shared" si="20"/>
        <v>0</v>
      </c>
      <c r="X664">
        <f t="shared" si="21"/>
        <v>0</v>
      </c>
    </row>
    <row r="665" spans="23:24">
      <c r="W665">
        <f t="shared" si="20"/>
        <v>0</v>
      </c>
      <c r="X665">
        <f t="shared" si="21"/>
        <v>0</v>
      </c>
    </row>
    <row r="666" spans="23:24">
      <c r="W666">
        <f t="shared" si="20"/>
        <v>0</v>
      </c>
      <c r="X666">
        <f t="shared" si="21"/>
        <v>0</v>
      </c>
    </row>
    <row r="667" spans="23:24">
      <c r="W667">
        <f t="shared" si="20"/>
        <v>0</v>
      </c>
      <c r="X667">
        <f t="shared" si="21"/>
        <v>0</v>
      </c>
    </row>
    <row r="668" spans="23:24">
      <c r="W668">
        <f t="shared" si="20"/>
        <v>0</v>
      </c>
      <c r="X668">
        <f t="shared" si="21"/>
        <v>0</v>
      </c>
    </row>
    <row r="669" spans="23:24">
      <c r="W669">
        <f t="shared" si="20"/>
        <v>0</v>
      </c>
      <c r="X669">
        <f t="shared" si="21"/>
        <v>0</v>
      </c>
    </row>
    <row r="670" spans="23:24">
      <c r="W670">
        <f t="shared" si="20"/>
        <v>0</v>
      </c>
      <c r="X670">
        <f t="shared" si="21"/>
        <v>0</v>
      </c>
    </row>
    <row r="671" spans="23:24">
      <c r="W671">
        <f t="shared" si="20"/>
        <v>0</v>
      </c>
      <c r="X671">
        <f t="shared" si="21"/>
        <v>0</v>
      </c>
    </row>
    <row r="672" spans="23:24">
      <c r="W672">
        <f t="shared" si="20"/>
        <v>0</v>
      </c>
      <c r="X672">
        <f t="shared" si="21"/>
        <v>0</v>
      </c>
    </row>
    <row r="673" spans="23:24">
      <c r="W673">
        <f t="shared" si="20"/>
        <v>0</v>
      </c>
      <c r="X673">
        <f t="shared" si="21"/>
        <v>0</v>
      </c>
    </row>
    <row r="674" spans="23:24">
      <c r="W674">
        <f t="shared" si="20"/>
        <v>0</v>
      </c>
      <c r="X674">
        <f t="shared" si="21"/>
        <v>0</v>
      </c>
    </row>
    <row r="675" spans="23:24">
      <c r="W675">
        <f t="shared" si="20"/>
        <v>0</v>
      </c>
      <c r="X675">
        <f t="shared" si="21"/>
        <v>0</v>
      </c>
    </row>
    <row r="676" spans="23:24">
      <c r="W676">
        <f t="shared" si="20"/>
        <v>0</v>
      </c>
      <c r="X676">
        <f t="shared" si="21"/>
        <v>0</v>
      </c>
    </row>
    <row r="677" spans="23:24">
      <c r="W677">
        <f t="shared" si="20"/>
        <v>0</v>
      </c>
      <c r="X677">
        <f t="shared" si="21"/>
        <v>0</v>
      </c>
    </row>
    <row r="678" spans="23:24">
      <c r="W678">
        <f t="shared" si="20"/>
        <v>0</v>
      </c>
      <c r="X678">
        <f t="shared" si="21"/>
        <v>0</v>
      </c>
    </row>
    <row r="679" spans="23:24">
      <c r="W679">
        <f t="shared" si="20"/>
        <v>0</v>
      </c>
      <c r="X679">
        <f t="shared" si="21"/>
        <v>0</v>
      </c>
    </row>
    <row r="680" spans="23:24">
      <c r="W680">
        <f t="shared" si="20"/>
        <v>0</v>
      </c>
      <c r="X680">
        <f t="shared" si="21"/>
        <v>0</v>
      </c>
    </row>
    <row r="681" spans="23:24">
      <c r="W681">
        <f t="shared" si="20"/>
        <v>0</v>
      </c>
      <c r="X681">
        <f t="shared" si="21"/>
        <v>0</v>
      </c>
    </row>
    <row r="682" spans="23:24">
      <c r="W682">
        <f t="shared" si="20"/>
        <v>0</v>
      </c>
      <c r="X682">
        <f t="shared" si="21"/>
        <v>0</v>
      </c>
    </row>
    <row r="683" spans="23:24">
      <c r="W683">
        <f t="shared" si="20"/>
        <v>0</v>
      </c>
      <c r="X683">
        <f t="shared" si="21"/>
        <v>0</v>
      </c>
    </row>
    <row r="684" spans="23:24">
      <c r="W684">
        <f t="shared" si="20"/>
        <v>0</v>
      </c>
      <c r="X684">
        <f t="shared" si="21"/>
        <v>0</v>
      </c>
    </row>
    <row r="685" spans="23:24">
      <c r="W685">
        <f t="shared" si="20"/>
        <v>0</v>
      </c>
      <c r="X685">
        <f t="shared" si="21"/>
        <v>0</v>
      </c>
    </row>
    <row r="686" spans="23:24">
      <c r="W686">
        <f t="shared" si="20"/>
        <v>0</v>
      </c>
      <c r="X686">
        <f t="shared" si="21"/>
        <v>0</v>
      </c>
    </row>
    <row r="687" spans="23:24">
      <c r="W687">
        <f t="shared" si="20"/>
        <v>0</v>
      </c>
      <c r="X687">
        <f t="shared" si="21"/>
        <v>0</v>
      </c>
    </row>
    <row r="688" spans="23:24">
      <c r="W688">
        <f t="shared" si="20"/>
        <v>0</v>
      </c>
      <c r="X688">
        <f t="shared" si="21"/>
        <v>0</v>
      </c>
    </row>
    <row r="689" spans="23:24">
      <c r="W689">
        <f t="shared" si="20"/>
        <v>0</v>
      </c>
      <c r="X689">
        <f t="shared" si="21"/>
        <v>0</v>
      </c>
    </row>
    <row r="690" spans="23:24">
      <c r="W690">
        <f t="shared" si="20"/>
        <v>0</v>
      </c>
      <c r="X690">
        <f t="shared" si="21"/>
        <v>0</v>
      </c>
    </row>
    <row r="691" spans="23:24">
      <c r="W691">
        <f t="shared" si="20"/>
        <v>0</v>
      </c>
      <c r="X691">
        <f t="shared" si="21"/>
        <v>0</v>
      </c>
    </row>
    <row r="692" spans="23:24">
      <c r="W692">
        <f t="shared" si="20"/>
        <v>0</v>
      </c>
      <c r="X692">
        <f t="shared" si="21"/>
        <v>0</v>
      </c>
    </row>
    <row r="693" spans="23:24">
      <c r="W693">
        <f t="shared" si="20"/>
        <v>0</v>
      </c>
      <c r="X693">
        <f t="shared" si="21"/>
        <v>0</v>
      </c>
    </row>
    <row r="694" spans="23:24">
      <c r="W694">
        <f t="shared" si="20"/>
        <v>0</v>
      </c>
      <c r="X694">
        <f t="shared" si="21"/>
        <v>0</v>
      </c>
    </row>
    <row r="695" spans="23:24">
      <c r="W695">
        <f t="shared" si="20"/>
        <v>0</v>
      </c>
      <c r="X695">
        <f t="shared" si="21"/>
        <v>0</v>
      </c>
    </row>
    <row r="696" spans="23:24">
      <c r="W696">
        <f t="shared" si="20"/>
        <v>0</v>
      </c>
      <c r="X696">
        <f t="shared" si="21"/>
        <v>0</v>
      </c>
    </row>
    <row r="697" spans="23:24">
      <c r="W697">
        <f t="shared" si="20"/>
        <v>0</v>
      </c>
      <c r="X697">
        <f t="shared" si="21"/>
        <v>0</v>
      </c>
    </row>
    <row r="698" spans="23:24">
      <c r="W698">
        <f t="shared" si="20"/>
        <v>0</v>
      </c>
      <c r="X698">
        <f t="shared" si="21"/>
        <v>0</v>
      </c>
    </row>
    <row r="699" spans="23:24">
      <c r="W699">
        <f t="shared" si="20"/>
        <v>0</v>
      </c>
      <c r="X699">
        <f t="shared" si="21"/>
        <v>0</v>
      </c>
    </row>
    <row r="700" spans="23:24">
      <c r="W700">
        <f t="shared" si="20"/>
        <v>0</v>
      </c>
      <c r="X700">
        <f t="shared" si="21"/>
        <v>0</v>
      </c>
    </row>
    <row r="701" spans="23:24">
      <c r="W701">
        <f t="shared" si="20"/>
        <v>0</v>
      </c>
      <c r="X701">
        <f t="shared" si="21"/>
        <v>0</v>
      </c>
    </row>
    <row r="702" spans="23:24">
      <c r="W702">
        <f t="shared" si="20"/>
        <v>0</v>
      </c>
      <c r="X702">
        <f t="shared" si="21"/>
        <v>0</v>
      </c>
    </row>
    <row r="703" spans="23:24">
      <c r="W703">
        <f t="shared" si="20"/>
        <v>0</v>
      </c>
      <c r="X703">
        <f t="shared" si="21"/>
        <v>0</v>
      </c>
    </row>
    <row r="704" spans="23:24">
      <c r="W704">
        <f t="shared" si="20"/>
        <v>0</v>
      </c>
      <c r="X704">
        <f t="shared" si="21"/>
        <v>0</v>
      </c>
    </row>
    <row r="705" spans="23:24">
      <c r="W705">
        <f t="shared" si="20"/>
        <v>0</v>
      </c>
      <c r="X705">
        <f t="shared" si="21"/>
        <v>0</v>
      </c>
    </row>
    <row r="706" spans="23:24">
      <c r="W706">
        <f t="shared" si="20"/>
        <v>0</v>
      </c>
      <c r="X706">
        <f t="shared" si="21"/>
        <v>0</v>
      </c>
    </row>
    <row r="707" spans="23:24">
      <c r="W707">
        <f t="shared" ref="W707:W770" si="22">SUM(G707:O707)</f>
        <v>0</v>
      </c>
      <c r="X707">
        <f t="shared" ref="X707:X770" si="23">W707-F707</f>
        <v>0</v>
      </c>
    </row>
    <row r="708" spans="23:24">
      <c r="W708">
        <f t="shared" si="22"/>
        <v>0</v>
      </c>
      <c r="X708">
        <f t="shared" si="23"/>
        <v>0</v>
      </c>
    </row>
    <row r="709" spans="23:24">
      <c r="W709">
        <f t="shared" si="22"/>
        <v>0</v>
      </c>
      <c r="X709">
        <f t="shared" si="23"/>
        <v>0</v>
      </c>
    </row>
    <row r="710" spans="23:24">
      <c r="W710">
        <f t="shared" si="22"/>
        <v>0</v>
      </c>
      <c r="X710">
        <f t="shared" si="23"/>
        <v>0</v>
      </c>
    </row>
    <row r="711" spans="23:24">
      <c r="W711">
        <f t="shared" si="22"/>
        <v>0</v>
      </c>
      <c r="X711">
        <f t="shared" si="23"/>
        <v>0</v>
      </c>
    </row>
    <row r="712" spans="23:24">
      <c r="W712">
        <f t="shared" si="22"/>
        <v>0</v>
      </c>
      <c r="X712">
        <f t="shared" si="23"/>
        <v>0</v>
      </c>
    </row>
    <row r="713" spans="23:24">
      <c r="W713">
        <f t="shared" si="22"/>
        <v>0</v>
      </c>
      <c r="X713">
        <f t="shared" si="23"/>
        <v>0</v>
      </c>
    </row>
    <row r="714" spans="23:24">
      <c r="W714">
        <f t="shared" si="22"/>
        <v>0</v>
      </c>
      <c r="X714">
        <f t="shared" si="23"/>
        <v>0</v>
      </c>
    </row>
    <row r="715" spans="23:24">
      <c r="W715">
        <f t="shared" si="22"/>
        <v>0</v>
      </c>
      <c r="X715">
        <f t="shared" si="23"/>
        <v>0</v>
      </c>
    </row>
    <row r="716" spans="23:24">
      <c r="W716">
        <f t="shared" si="22"/>
        <v>0</v>
      </c>
      <c r="X716">
        <f t="shared" si="23"/>
        <v>0</v>
      </c>
    </row>
    <row r="717" spans="23:24">
      <c r="W717">
        <f t="shared" si="22"/>
        <v>0</v>
      </c>
      <c r="X717">
        <f t="shared" si="23"/>
        <v>0</v>
      </c>
    </row>
    <row r="718" spans="23:24">
      <c r="W718">
        <f t="shared" si="22"/>
        <v>0</v>
      </c>
      <c r="X718">
        <f t="shared" si="23"/>
        <v>0</v>
      </c>
    </row>
    <row r="719" spans="23:24">
      <c r="W719">
        <f t="shared" si="22"/>
        <v>0</v>
      </c>
      <c r="X719">
        <f t="shared" si="23"/>
        <v>0</v>
      </c>
    </row>
    <row r="720" spans="23:24">
      <c r="W720">
        <f t="shared" si="22"/>
        <v>0</v>
      </c>
      <c r="X720">
        <f t="shared" si="23"/>
        <v>0</v>
      </c>
    </row>
    <row r="721" spans="23:24">
      <c r="W721">
        <f t="shared" si="22"/>
        <v>0</v>
      </c>
      <c r="X721">
        <f t="shared" si="23"/>
        <v>0</v>
      </c>
    </row>
    <row r="722" spans="23:24">
      <c r="W722">
        <f t="shared" si="22"/>
        <v>0</v>
      </c>
      <c r="X722">
        <f t="shared" si="23"/>
        <v>0</v>
      </c>
    </row>
    <row r="723" spans="23:24">
      <c r="W723">
        <f t="shared" si="22"/>
        <v>0</v>
      </c>
      <c r="X723">
        <f t="shared" si="23"/>
        <v>0</v>
      </c>
    </row>
    <row r="724" spans="23:24">
      <c r="W724">
        <f t="shared" si="22"/>
        <v>0</v>
      </c>
      <c r="X724">
        <f t="shared" si="23"/>
        <v>0</v>
      </c>
    </row>
    <row r="725" spans="23:24">
      <c r="W725">
        <f t="shared" si="22"/>
        <v>0</v>
      </c>
      <c r="X725">
        <f t="shared" si="23"/>
        <v>0</v>
      </c>
    </row>
    <row r="726" spans="23:24">
      <c r="W726">
        <f t="shared" si="22"/>
        <v>0</v>
      </c>
      <c r="X726">
        <f t="shared" si="23"/>
        <v>0</v>
      </c>
    </row>
    <row r="727" spans="23:24">
      <c r="W727">
        <f t="shared" si="22"/>
        <v>0</v>
      </c>
      <c r="X727">
        <f t="shared" si="23"/>
        <v>0</v>
      </c>
    </row>
    <row r="728" spans="23:24">
      <c r="W728">
        <f t="shared" si="22"/>
        <v>0</v>
      </c>
      <c r="X728">
        <f t="shared" si="23"/>
        <v>0</v>
      </c>
    </row>
    <row r="729" spans="23:24">
      <c r="W729">
        <f t="shared" si="22"/>
        <v>0</v>
      </c>
      <c r="X729">
        <f t="shared" si="23"/>
        <v>0</v>
      </c>
    </row>
    <row r="730" spans="23:24">
      <c r="W730">
        <f t="shared" si="22"/>
        <v>0</v>
      </c>
      <c r="X730">
        <f t="shared" si="23"/>
        <v>0</v>
      </c>
    </row>
    <row r="731" spans="23:24">
      <c r="W731">
        <f t="shared" si="22"/>
        <v>0</v>
      </c>
      <c r="X731">
        <f t="shared" si="23"/>
        <v>0</v>
      </c>
    </row>
    <row r="732" spans="23:24">
      <c r="W732">
        <f t="shared" si="22"/>
        <v>0</v>
      </c>
      <c r="X732">
        <f t="shared" si="23"/>
        <v>0</v>
      </c>
    </row>
    <row r="733" spans="23:24">
      <c r="W733">
        <f t="shared" si="22"/>
        <v>0</v>
      </c>
      <c r="X733">
        <f t="shared" si="23"/>
        <v>0</v>
      </c>
    </row>
    <row r="734" spans="23:24">
      <c r="W734">
        <f t="shared" si="22"/>
        <v>0</v>
      </c>
      <c r="X734">
        <f t="shared" si="23"/>
        <v>0</v>
      </c>
    </row>
    <row r="735" spans="23:24">
      <c r="W735">
        <f t="shared" si="22"/>
        <v>0</v>
      </c>
      <c r="X735">
        <f t="shared" si="23"/>
        <v>0</v>
      </c>
    </row>
    <row r="736" spans="23:24">
      <c r="W736">
        <f t="shared" si="22"/>
        <v>0</v>
      </c>
      <c r="X736">
        <f t="shared" si="23"/>
        <v>0</v>
      </c>
    </row>
    <row r="737" spans="23:24">
      <c r="W737">
        <f t="shared" si="22"/>
        <v>0</v>
      </c>
      <c r="X737">
        <f t="shared" si="23"/>
        <v>0</v>
      </c>
    </row>
    <row r="738" spans="23:24">
      <c r="W738">
        <f t="shared" si="22"/>
        <v>0</v>
      </c>
      <c r="X738">
        <f t="shared" si="23"/>
        <v>0</v>
      </c>
    </row>
    <row r="739" spans="23:24">
      <c r="W739">
        <f t="shared" si="22"/>
        <v>0</v>
      </c>
      <c r="X739">
        <f t="shared" si="23"/>
        <v>0</v>
      </c>
    </row>
    <row r="740" spans="23:24">
      <c r="W740">
        <f t="shared" si="22"/>
        <v>0</v>
      </c>
      <c r="X740">
        <f t="shared" si="23"/>
        <v>0</v>
      </c>
    </row>
    <row r="741" spans="23:24">
      <c r="W741">
        <f t="shared" si="22"/>
        <v>0</v>
      </c>
      <c r="X741">
        <f t="shared" si="23"/>
        <v>0</v>
      </c>
    </row>
    <row r="742" spans="23:24">
      <c r="W742">
        <f t="shared" si="22"/>
        <v>0</v>
      </c>
      <c r="X742">
        <f t="shared" si="23"/>
        <v>0</v>
      </c>
    </row>
    <row r="743" spans="23:24">
      <c r="W743">
        <f t="shared" si="22"/>
        <v>0</v>
      </c>
      <c r="X743">
        <f t="shared" si="23"/>
        <v>0</v>
      </c>
    </row>
    <row r="744" spans="23:24">
      <c r="W744">
        <f t="shared" si="22"/>
        <v>0</v>
      </c>
      <c r="X744">
        <f t="shared" si="23"/>
        <v>0</v>
      </c>
    </row>
    <row r="745" spans="23:24">
      <c r="W745">
        <f t="shared" si="22"/>
        <v>0</v>
      </c>
      <c r="X745">
        <f t="shared" si="23"/>
        <v>0</v>
      </c>
    </row>
    <row r="746" spans="23:24">
      <c r="W746">
        <f t="shared" si="22"/>
        <v>0</v>
      </c>
      <c r="X746">
        <f t="shared" si="23"/>
        <v>0</v>
      </c>
    </row>
    <row r="747" spans="23:24">
      <c r="W747">
        <f t="shared" si="22"/>
        <v>0</v>
      </c>
      <c r="X747">
        <f t="shared" si="23"/>
        <v>0</v>
      </c>
    </row>
    <row r="748" spans="23:24">
      <c r="W748">
        <f t="shared" si="22"/>
        <v>0</v>
      </c>
      <c r="X748">
        <f t="shared" si="23"/>
        <v>0</v>
      </c>
    </row>
    <row r="749" spans="23:24">
      <c r="W749">
        <f t="shared" si="22"/>
        <v>0</v>
      </c>
      <c r="X749">
        <f t="shared" si="23"/>
        <v>0</v>
      </c>
    </row>
    <row r="750" spans="23:24">
      <c r="W750">
        <f t="shared" si="22"/>
        <v>0</v>
      </c>
      <c r="X750">
        <f t="shared" si="23"/>
        <v>0</v>
      </c>
    </row>
    <row r="751" spans="23:24">
      <c r="W751">
        <f t="shared" si="22"/>
        <v>0</v>
      </c>
      <c r="X751">
        <f t="shared" si="23"/>
        <v>0</v>
      </c>
    </row>
    <row r="752" spans="23:24">
      <c r="W752">
        <f t="shared" si="22"/>
        <v>0</v>
      </c>
      <c r="X752">
        <f t="shared" si="23"/>
        <v>0</v>
      </c>
    </row>
    <row r="753" spans="23:24">
      <c r="W753">
        <f t="shared" si="22"/>
        <v>0</v>
      </c>
      <c r="X753">
        <f t="shared" si="23"/>
        <v>0</v>
      </c>
    </row>
    <row r="754" spans="23:24">
      <c r="W754">
        <f t="shared" si="22"/>
        <v>0</v>
      </c>
      <c r="X754">
        <f t="shared" si="23"/>
        <v>0</v>
      </c>
    </row>
    <row r="755" spans="23:24">
      <c r="W755">
        <f t="shared" si="22"/>
        <v>0</v>
      </c>
      <c r="X755">
        <f t="shared" si="23"/>
        <v>0</v>
      </c>
    </row>
    <row r="756" spans="23:24">
      <c r="W756">
        <f t="shared" si="22"/>
        <v>0</v>
      </c>
      <c r="X756">
        <f t="shared" si="23"/>
        <v>0</v>
      </c>
    </row>
    <row r="757" spans="23:24">
      <c r="W757">
        <f t="shared" si="22"/>
        <v>0</v>
      </c>
      <c r="X757">
        <f t="shared" si="23"/>
        <v>0</v>
      </c>
    </row>
    <row r="758" spans="23:24">
      <c r="W758">
        <f t="shared" si="22"/>
        <v>0</v>
      </c>
      <c r="X758">
        <f t="shared" si="23"/>
        <v>0</v>
      </c>
    </row>
    <row r="759" spans="23:24">
      <c r="W759">
        <f t="shared" si="22"/>
        <v>0</v>
      </c>
      <c r="X759">
        <f t="shared" si="23"/>
        <v>0</v>
      </c>
    </row>
    <row r="760" spans="23:24">
      <c r="W760">
        <f t="shared" si="22"/>
        <v>0</v>
      </c>
      <c r="X760">
        <f t="shared" si="23"/>
        <v>0</v>
      </c>
    </row>
    <row r="761" spans="23:24">
      <c r="W761">
        <f t="shared" si="22"/>
        <v>0</v>
      </c>
      <c r="X761">
        <f t="shared" si="23"/>
        <v>0</v>
      </c>
    </row>
    <row r="762" spans="23:24">
      <c r="W762">
        <f t="shared" si="22"/>
        <v>0</v>
      </c>
      <c r="X762">
        <f t="shared" si="23"/>
        <v>0</v>
      </c>
    </row>
    <row r="763" spans="23:24">
      <c r="W763">
        <f t="shared" si="22"/>
        <v>0</v>
      </c>
      <c r="X763">
        <f t="shared" si="23"/>
        <v>0</v>
      </c>
    </row>
    <row r="764" spans="23:24">
      <c r="W764">
        <f t="shared" si="22"/>
        <v>0</v>
      </c>
      <c r="X764">
        <f t="shared" si="23"/>
        <v>0</v>
      </c>
    </row>
    <row r="765" spans="23:24">
      <c r="W765">
        <f t="shared" si="22"/>
        <v>0</v>
      </c>
      <c r="X765">
        <f t="shared" si="23"/>
        <v>0</v>
      </c>
    </row>
    <row r="766" spans="23:24">
      <c r="W766">
        <f t="shared" si="22"/>
        <v>0</v>
      </c>
      <c r="X766">
        <f t="shared" si="23"/>
        <v>0</v>
      </c>
    </row>
    <row r="767" spans="23:24">
      <c r="W767">
        <f t="shared" si="22"/>
        <v>0</v>
      </c>
      <c r="X767">
        <f t="shared" si="23"/>
        <v>0</v>
      </c>
    </row>
    <row r="768" spans="23:24">
      <c r="W768">
        <f t="shared" si="22"/>
        <v>0</v>
      </c>
      <c r="X768">
        <f t="shared" si="23"/>
        <v>0</v>
      </c>
    </row>
    <row r="769" spans="23:24">
      <c r="W769">
        <f t="shared" si="22"/>
        <v>0</v>
      </c>
      <c r="X769">
        <f t="shared" si="23"/>
        <v>0</v>
      </c>
    </row>
    <row r="770" spans="23:24">
      <c r="W770">
        <f t="shared" si="22"/>
        <v>0</v>
      </c>
      <c r="X770">
        <f t="shared" si="23"/>
        <v>0</v>
      </c>
    </row>
    <row r="771" spans="23:24">
      <c r="W771">
        <f t="shared" ref="W771:W834" si="24">SUM(G771:O771)</f>
        <v>0</v>
      </c>
      <c r="X771">
        <f t="shared" ref="X771:X834" si="25">W771-F771</f>
        <v>0</v>
      </c>
    </row>
    <row r="772" spans="23:24">
      <c r="W772">
        <f t="shared" si="24"/>
        <v>0</v>
      </c>
      <c r="X772">
        <f t="shared" si="25"/>
        <v>0</v>
      </c>
    </row>
    <row r="773" spans="23:24">
      <c r="W773">
        <f t="shared" si="24"/>
        <v>0</v>
      </c>
      <c r="X773">
        <f t="shared" si="25"/>
        <v>0</v>
      </c>
    </row>
    <row r="774" spans="23:24">
      <c r="W774">
        <f t="shared" si="24"/>
        <v>0</v>
      </c>
      <c r="X774">
        <f t="shared" si="25"/>
        <v>0</v>
      </c>
    </row>
    <row r="775" spans="23:24">
      <c r="W775">
        <f t="shared" si="24"/>
        <v>0</v>
      </c>
      <c r="X775">
        <f t="shared" si="25"/>
        <v>0</v>
      </c>
    </row>
    <row r="776" spans="23:24">
      <c r="W776">
        <f t="shared" si="24"/>
        <v>0</v>
      </c>
      <c r="X776">
        <f t="shared" si="25"/>
        <v>0</v>
      </c>
    </row>
    <row r="777" spans="23:24">
      <c r="W777">
        <f t="shared" si="24"/>
        <v>0</v>
      </c>
      <c r="X777">
        <f t="shared" si="25"/>
        <v>0</v>
      </c>
    </row>
    <row r="778" spans="23:24">
      <c r="W778">
        <f t="shared" si="24"/>
        <v>0</v>
      </c>
      <c r="X778">
        <f t="shared" si="25"/>
        <v>0</v>
      </c>
    </row>
    <row r="779" spans="23:24">
      <c r="W779">
        <f t="shared" si="24"/>
        <v>0</v>
      </c>
      <c r="X779">
        <f t="shared" si="25"/>
        <v>0</v>
      </c>
    </row>
    <row r="780" spans="23:24">
      <c r="W780">
        <f t="shared" si="24"/>
        <v>0</v>
      </c>
      <c r="X780">
        <f t="shared" si="25"/>
        <v>0</v>
      </c>
    </row>
    <row r="781" spans="23:24">
      <c r="W781">
        <f t="shared" si="24"/>
        <v>0</v>
      </c>
      <c r="X781">
        <f t="shared" si="25"/>
        <v>0</v>
      </c>
    </row>
    <row r="782" spans="23:24">
      <c r="W782">
        <f t="shared" si="24"/>
        <v>0</v>
      </c>
      <c r="X782">
        <f t="shared" si="25"/>
        <v>0</v>
      </c>
    </row>
    <row r="783" spans="23:24">
      <c r="W783">
        <f t="shared" si="24"/>
        <v>0</v>
      </c>
      <c r="X783">
        <f t="shared" si="25"/>
        <v>0</v>
      </c>
    </row>
    <row r="784" spans="23:24">
      <c r="W784">
        <f t="shared" si="24"/>
        <v>0</v>
      </c>
      <c r="X784">
        <f t="shared" si="25"/>
        <v>0</v>
      </c>
    </row>
    <row r="785" spans="23:24">
      <c r="W785">
        <f t="shared" si="24"/>
        <v>0</v>
      </c>
      <c r="X785">
        <f t="shared" si="25"/>
        <v>0</v>
      </c>
    </row>
    <row r="786" spans="23:24">
      <c r="W786">
        <f t="shared" si="24"/>
        <v>0</v>
      </c>
      <c r="X786">
        <f t="shared" si="25"/>
        <v>0</v>
      </c>
    </row>
    <row r="787" spans="23:24">
      <c r="W787">
        <f t="shared" si="24"/>
        <v>0</v>
      </c>
      <c r="X787">
        <f t="shared" si="25"/>
        <v>0</v>
      </c>
    </row>
    <row r="788" spans="23:24">
      <c r="W788">
        <f t="shared" si="24"/>
        <v>0</v>
      </c>
      <c r="X788">
        <f t="shared" si="25"/>
        <v>0</v>
      </c>
    </row>
    <row r="789" spans="23:24">
      <c r="W789">
        <f t="shared" si="24"/>
        <v>0</v>
      </c>
      <c r="X789">
        <f t="shared" si="25"/>
        <v>0</v>
      </c>
    </row>
    <row r="790" spans="23:24">
      <c r="W790">
        <f t="shared" si="24"/>
        <v>0</v>
      </c>
      <c r="X790">
        <f t="shared" si="25"/>
        <v>0</v>
      </c>
    </row>
    <row r="791" spans="23:24">
      <c r="W791">
        <f t="shared" si="24"/>
        <v>0</v>
      </c>
      <c r="X791">
        <f t="shared" si="25"/>
        <v>0</v>
      </c>
    </row>
    <row r="792" spans="23:24">
      <c r="W792">
        <f t="shared" si="24"/>
        <v>0</v>
      </c>
      <c r="X792">
        <f t="shared" si="25"/>
        <v>0</v>
      </c>
    </row>
    <row r="793" spans="23:24">
      <c r="W793">
        <f t="shared" si="24"/>
        <v>0</v>
      </c>
      <c r="X793">
        <f t="shared" si="25"/>
        <v>0</v>
      </c>
    </row>
    <row r="794" spans="23:24">
      <c r="W794">
        <f t="shared" si="24"/>
        <v>0</v>
      </c>
      <c r="X794">
        <f t="shared" si="25"/>
        <v>0</v>
      </c>
    </row>
    <row r="795" spans="23:24">
      <c r="W795">
        <f t="shared" si="24"/>
        <v>0</v>
      </c>
      <c r="X795">
        <f t="shared" si="25"/>
        <v>0</v>
      </c>
    </row>
    <row r="796" spans="23:24">
      <c r="W796">
        <f t="shared" si="24"/>
        <v>0</v>
      </c>
      <c r="X796">
        <f t="shared" si="25"/>
        <v>0</v>
      </c>
    </row>
    <row r="797" spans="23:24">
      <c r="W797">
        <f t="shared" si="24"/>
        <v>0</v>
      </c>
      <c r="X797">
        <f t="shared" si="25"/>
        <v>0</v>
      </c>
    </row>
    <row r="798" spans="23:24">
      <c r="W798">
        <f t="shared" si="24"/>
        <v>0</v>
      </c>
      <c r="X798">
        <f t="shared" si="25"/>
        <v>0</v>
      </c>
    </row>
    <row r="799" spans="23:24">
      <c r="W799">
        <f t="shared" si="24"/>
        <v>0</v>
      </c>
      <c r="X799">
        <f t="shared" si="25"/>
        <v>0</v>
      </c>
    </row>
    <row r="800" spans="23:24">
      <c r="W800">
        <f t="shared" si="24"/>
        <v>0</v>
      </c>
      <c r="X800">
        <f t="shared" si="25"/>
        <v>0</v>
      </c>
    </row>
    <row r="801" spans="23:24">
      <c r="W801">
        <f t="shared" si="24"/>
        <v>0</v>
      </c>
      <c r="X801">
        <f t="shared" si="25"/>
        <v>0</v>
      </c>
    </row>
    <row r="802" spans="23:24">
      <c r="W802">
        <f t="shared" si="24"/>
        <v>0</v>
      </c>
      <c r="X802">
        <f t="shared" si="25"/>
        <v>0</v>
      </c>
    </row>
    <row r="803" spans="23:24">
      <c r="W803">
        <f t="shared" si="24"/>
        <v>0</v>
      </c>
      <c r="X803">
        <f t="shared" si="25"/>
        <v>0</v>
      </c>
    </row>
    <row r="804" spans="23:24">
      <c r="W804">
        <f t="shared" si="24"/>
        <v>0</v>
      </c>
      <c r="X804">
        <f t="shared" si="25"/>
        <v>0</v>
      </c>
    </row>
    <row r="805" spans="23:24">
      <c r="W805">
        <f t="shared" si="24"/>
        <v>0</v>
      </c>
      <c r="X805">
        <f t="shared" si="25"/>
        <v>0</v>
      </c>
    </row>
    <row r="806" spans="23:24">
      <c r="W806">
        <f t="shared" si="24"/>
        <v>0</v>
      </c>
      <c r="X806">
        <f t="shared" si="25"/>
        <v>0</v>
      </c>
    </row>
    <row r="807" spans="23:24">
      <c r="W807">
        <f t="shared" si="24"/>
        <v>0</v>
      </c>
      <c r="X807">
        <f t="shared" si="25"/>
        <v>0</v>
      </c>
    </row>
    <row r="808" spans="23:24">
      <c r="W808">
        <f t="shared" si="24"/>
        <v>0</v>
      </c>
      <c r="X808">
        <f t="shared" si="25"/>
        <v>0</v>
      </c>
    </row>
    <row r="809" spans="23:24">
      <c r="W809">
        <f t="shared" si="24"/>
        <v>0</v>
      </c>
      <c r="X809">
        <f t="shared" si="25"/>
        <v>0</v>
      </c>
    </row>
    <row r="810" spans="23:24">
      <c r="W810">
        <f t="shared" si="24"/>
        <v>0</v>
      </c>
      <c r="X810">
        <f t="shared" si="25"/>
        <v>0</v>
      </c>
    </row>
    <row r="811" spans="23:24">
      <c r="W811">
        <f t="shared" si="24"/>
        <v>0</v>
      </c>
      <c r="X811">
        <f t="shared" si="25"/>
        <v>0</v>
      </c>
    </row>
    <row r="812" spans="23:24">
      <c r="W812">
        <f t="shared" si="24"/>
        <v>0</v>
      </c>
      <c r="X812">
        <f t="shared" si="25"/>
        <v>0</v>
      </c>
    </row>
    <row r="813" spans="23:24">
      <c r="W813">
        <f t="shared" si="24"/>
        <v>0</v>
      </c>
      <c r="X813">
        <f t="shared" si="25"/>
        <v>0</v>
      </c>
    </row>
    <row r="814" spans="23:24">
      <c r="W814">
        <f t="shared" si="24"/>
        <v>0</v>
      </c>
      <c r="X814">
        <f t="shared" si="25"/>
        <v>0</v>
      </c>
    </row>
    <row r="815" spans="23:24">
      <c r="W815">
        <f t="shared" si="24"/>
        <v>0</v>
      </c>
      <c r="X815">
        <f t="shared" si="25"/>
        <v>0</v>
      </c>
    </row>
    <row r="816" spans="23:24">
      <c r="W816">
        <f t="shared" si="24"/>
        <v>0</v>
      </c>
      <c r="X816">
        <f t="shared" si="25"/>
        <v>0</v>
      </c>
    </row>
    <row r="817" spans="23:24">
      <c r="W817">
        <f t="shared" si="24"/>
        <v>0</v>
      </c>
      <c r="X817">
        <f t="shared" si="25"/>
        <v>0</v>
      </c>
    </row>
    <row r="818" spans="23:24">
      <c r="W818">
        <f t="shared" si="24"/>
        <v>0</v>
      </c>
      <c r="X818">
        <f t="shared" si="25"/>
        <v>0</v>
      </c>
    </row>
    <row r="819" spans="23:24">
      <c r="W819">
        <f t="shared" si="24"/>
        <v>0</v>
      </c>
      <c r="X819">
        <f t="shared" si="25"/>
        <v>0</v>
      </c>
    </row>
    <row r="820" spans="23:24">
      <c r="W820">
        <f t="shared" si="24"/>
        <v>0</v>
      </c>
      <c r="X820">
        <f t="shared" si="25"/>
        <v>0</v>
      </c>
    </row>
    <row r="821" spans="23:24">
      <c r="W821">
        <f t="shared" si="24"/>
        <v>0</v>
      </c>
      <c r="X821">
        <f t="shared" si="25"/>
        <v>0</v>
      </c>
    </row>
    <row r="822" spans="23:24">
      <c r="W822">
        <f t="shared" si="24"/>
        <v>0</v>
      </c>
      <c r="X822">
        <f t="shared" si="25"/>
        <v>0</v>
      </c>
    </row>
    <row r="823" spans="23:24">
      <c r="W823">
        <f t="shared" si="24"/>
        <v>0</v>
      </c>
      <c r="X823">
        <f t="shared" si="25"/>
        <v>0</v>
      </c>
    </row>
    <row r="824" spans="23:24">
      <c r="W824">
        <f t="shared" si="24"/>
        <v>0</v>
      </c>
      <c r="X824">
        <f t="shared" si="25"/>
        <v>0</v>
      </c>
    </row>
    <row r="825" spans="23:24">
      <c r="W825">
        <f t="shared" si="24"/>
        <v>0</v>
      </c>
      <c r="X825">
        <f t="shared" si="25"/>
        <v>0</v>
      </c>
    </row>
    <row r="826" spans="23:24">
      <c r="W826">
        <f t="shared" si="24"/>
        <v>0</v>
      </c>
      <c r="X826">
        <f t="shared" si="25"/>
        <v>0</v>
      </c>
    </row>
    <row r="827" spans="23:24">
      <c r="W827">
        <f t="shared" si="24"/>
        <v>0</v>
      </c>
      <c r="X827">
        <f t="shared" si="25"/>
        <v>0</v>
      </c>
    </row>
    <row r="828" spans="23:24">
      <c r="W828">
        <f t="shared" si="24"/>
        <v>0</v>
      </c>
      <c r="X828">
        <f t="shared" si="25"/>
        <v>0</v>
      </c>
    </row>
    <row r="829" spans="23:24">
      <c r="W829">
        <f t="shared" si="24"/>
        <v>0</v>
      </c>
      <c r="X829">
        <f t="shared" si="25"/>
        <v>0</v>
      </c>
    </row>
    <row r="830" spans="23:24">
      <c r="W830">
        <f t="shared" si="24"/>
        <v>0</v>
      </c>
      <c r="X830">
        <f t="shared" si="25"/>
        <v>0</v>
      </c>
    </row>
    <row r="831" spans="23:24">
      <c r="W831">
        <f t="shared" si="24"/>
        <v>0</v>
      </c>
      <c r="X831">
        <f t="shared" si="25"/>
        <v>0</v>
      </c>
    </row>
    <row r="832" spans="23:24">
      <c r="W832">
        <f t="shared" si="24"/>
        <v>0</v>
      </c>
      <c r="X832">
        <f t="shared" si="25"/>
        <v>0</v>
      </c>
    </row>
    <row r="833" spans="23:24">
      <c r="W833">
        <f t="shared" si="24"/>
        <v>0</v>
      </c>
      <c r="X833">
        <f t="shared" si="25"/>
        <v>0</v>
      </c>
    </row>
    <row r="834" spans="23:24">
      <c r="W834">
        <f t="shared" si="24"/>
        <v>0</v>
      </c>
      <c r="X834">
        <f t="shared" si="25"/>
        <v>0</v>
      </c>
    </row>
    <row r="835" spans="23:24">
      <c r="W835">
        <f t="shared" ref="W835:W898" si="26">SUM(G835:O835)</f>
        <v>0</v>
      </c>
      <c r="X835">
        <f t="shared" ref="X835:X898" si="27">W835-F835</f>
        <v>0</v>
      </c>
    </row>
    <row r="836" spans="23:24">
      <c r="W836">
        <f t="shared" si="26"/>
        <v>0</v>
      </c>
      <c r="X836">
        <f t="shared" si="27"/>
        <v>0</v>
      </c>
    </row>
    <row r="837" spans="23:24">
      <c r="W837">
        <f t="shared" si="26"/>
        <v>0</v>
      </c>
      <c r="X837">
        <f t="shared" si="27"/>
        <v>0</v>
      </c>
    </row>
    <row r="838" spans="23:24">
      <c r="W838">
        <f t="shared" si="26"/>
        <v>0</v>
      </c>
      <c r="X838">
        <f t="shared" si="27"/>
        <v>0</v>
      </c>
    </row>
    <row r="839" spans="23:24">
      <c r="W839">
        <f t="shared" si="26"/>
        <v>0</v>
      </c>
      <c r="X839">
        <f t="shared" si="27"/>
        <v>0</v>
      </c>
    </row>
    <row r="840" spans="23:24">
      <c r="W840">
        <f t="shared" si="26"/>
        <v>0</v>
      </c>
      <c r="X840">
        <f t="shared" si="27"/>
        <v>0</v>
      </c>
    </row>
    <row r="841" spans="23:24">
      <c r="W841">
        <f t="shared" si="26"/>
        <v>0</v>
      </c>
      <c r="X841">
        <f t="shared" si="27"/>
        <v>0</v>
      </c>
    </row>
    <row r="842" spans="23:24">
      <c r="W842">
        <f t="shared" si="26"/>
        <v>0</v>
      </c>
      <c r="X842">
        <f t="shared" si="27"/>
        <v>0</v>
      </c>
    </row>
    <row r="843" spans="23:24">
      <c r="W843">
        <f t="shared" si="26"/>
        <v>0</v>
      </c>
      <c r="X843">
        <f t="shared" si="27"/>
        <v>0</v>
      </c>
    </row>
    <row r="844" spans="23:24">
      <c r="W844">
        <f t="shared" si="26"/>
        <v>0</v>
      </c>
      <c r="X844">
        <f t="shared" si="27"/>
        <v>0</v>
      </c>
    </row>
    <row r="845" spans="23:24">
      <c r="W845">
        <f t="shared" si="26"/>
        <v>0</v>
      </c>
      <c r="X845">
        <f t="shared" si="27"/>
        <v>0</v>
      </c>
    </row>
    <row r="846" spans="23:24">
      <c r="W846">
        <f t="shared" si="26"/>
        <v>0</v>
      </c>
      <c r="X846">
        <f t="shared" si="27"/>
        <v>0</v>
      </c>
    </row>
    <row r="847" spans="23:24">
      <c r="W847">
        <f t="shared" si="26"/>
        <v>0</v>
      </c>
      <c r="X847">
        <f t="shared" si="27"/>
        <v>0</v>
      </c>
    </row>
    <row r="848" spans="23:24">
      <c r="W848">
        <f t="shared" si="26"/>
        <v>0</v>
      </c>
      <c r="X848">
        <f t="shared" si="27"/>
        <v>0</v>
      </c>
    </row>
    <row r="849" spans="23:24">
      <c r="W849">
        <f t="shared" si="26"/>
        <v>0</v>
      </c>
      <c r="X849">
        <f t="shared" si="27"/>
        <v>0</v>
      </c>
    </row>
    <row r="850" spans="23:24">
      <c r="W850">
        <f t="shared" si="26"/>
        <v>0</v>
      </c>
      <c r="X850">
        <f t="shared" si="27"/>
        <v>0</v>
      </c>
    </row>
    <row r="851" spans="23:24">
      <c r="W851">
        <f t="shared" si="26"/>
        <v>0</v>
      </c>
      <c r="X851">
        <f t="shared" si="27"/>
        <v>0</v>
      </c>
    </row>
    <row r="852" spans="23:24">
      <c r="W852">
        <f t="shared" si="26"/>
        <v>0</v>
      </c>
      <c r="X852">
        <f t="shared" si="27"/>
        <v>0</v>
      </c>
    </row>
    <row r="853" spans="23:24">
      <c r="W853">
        <f t="shared" si="26"/>
        <v>0</v>
      </c>
      <c r="X853">
        <f t="shared" si="27"/>
        <v>0</v>
      </c>
    </row>
    <row r="854" spans="23:24">
      <c r="W854">
        <f t="shared" si="26"/>
        <v>0</v>
      </c>
      <c r="X854">
        <f t="shared" si="27"/>
        <v>0</v>
      </c>
    </row>
    <row r="855" spans="23:24">
      <c r="W855">
        <f t="shared" si="26"/>
        <v>0</v>
      </c>
      <c r="X855">
        <f t="shared" si="27"/>
        <v>0</v>
      </c>
    </row>
    <row r="856" spans="23:24">
      <c r="W856">
        <f t="shared" si="26"/>
        <v>0</v>
      </c>
      <c r="X856">
        <f t="shared" si="27"/>
        <v>0</v>
      </c>
    </row>
    <row r="857" spans="23:24">
      <c r="W857">
        <f t="shared" si="26"/>
        <v>0</v>
      </c>
      <c r="X857">
        <f t="shared" si="27"/>
        <v>0</v>
      </c>
    </row>
    <row r="858" spans="23:24">
      <c r="W858">
        <f t="shared" si="26"/>
        <v>0</v>
      </c>
      <c r="X858">
        <f t="shared" si="27"/>
        <v>0</v>
      </c>
    </row>
    <row r="859" spans="23:24">
      <c r="W859">
        <f t="shared" si="26"/>
        <v>0</v>
      </c>
      <c r="X859">
        <f t="shared" si="27"/>
        <v>0</v>
      </c>
    </row>
    <row r="860" spans="23:24">
      <c r="W860">
        <f t="shared" si="26"/>
        <v>0</v>
      </c>
      <c r="X860">
        <f t="shared" si="27"/>
        <v>0</v>
      </c>
    </row>
    <row r="861" spans="23:24">
      <c r="W861">
        <f t="shared" si="26"/>
        <v>0</v>
      </c>
      <c r="X861">
        <f t="shared" si="27"/>
        <v>0</v>
      </c>
    </row>
    <row r="862" spans="23:24">
      <c r="W862">
        <f t="shared" si="26"/>
        <v>0</v>
      </c>
      <c r="X862">
        <f t="shared" si="27"/>
        <v>0</v>
      </c>
    </row>
    <row r="863" spans="23:24">
      <c r="W863">
        <f t="shared" si="26"/>
        <v>0</v>
      </c>
      <c r="X863">
        <f t="shared" si="27"/>
        <v>0</v>
      </c>
    </row>
    <row r="864" spans="23:24">
      <c r="W864">
        <f t="shared" si="26"/>
        <v>0</v>
      </c>
      <c r="X864">
        <f t="shared" si="27"/>
        <v>0</v>
      </c>
    </row>
    <row r="865" spans="23:24">
      <c r="W865">
        <f t="shared" si="26"/>
        <v>0</v>
      </c>
      <c r="X865">
        <f t="shared" si="27"/>
        <v>0</v>
      </c>
    </row>
    <row r="866" spans="23:24">
      <c r="W866">
        <f t="shared" si="26"/>
        <v>0</v>
      </c>
      <c r="X866">
        <f t="shared" si="27"/>
        <v>0</v>
      </c>
    </row>
    <row r="867" spans="23:24">
      <c r="W867">
        <f t="shared" si="26"/>
        <v>0</v>
      </c>
      <c r="X867">
        <f t="shared" si="27"/>
        <v>0</v>
      </c>
    </row>
    <row r="868" spans="23:24">
      <c r="W868">
        <f t="shared" si="26"/>
        <v>0</v>
      </c>
      <c r="X868">
        <f t="shared" si="27"/>
        <v>0</v>
      </c>
    </row>
    <row r="869" spans="23:24">
      <c r="W869">
        <f t="shared" si="26"/>
        <v>0</v>
      </c>
      <c r="X869">
        <f t="shared" si="27"/>
        <v>0</v>
      </c>
    </row>
    <row r="870" spans="23:24">
      <c r="W870">
        <f t="shared" si="26"/>
        <v>0</v>
      </c>
      <c r="X870">
        <f t="shared" si="27"/>
        <v>0</v>
      </c>
    </row>
    <row r="871" spans="23:24">
      <c r="W871">
        <f t="shared" si="26"/>
        <v>0</v>
      </c>
      <c r="X871">
        <f t="shared" si="27"/>
        <v>0</v>
      </c>
    </row>
    <row r="872" spans="23:24">
      <c r="W872">
        <f t="shared" si="26"/>
        <v>0</v>
      </c>
      <c r="X872">
        <f t="shared" si="27"/>
        <v>0</v>
      </c>
    </row>
    <row r="873" spans="23:24">
      <c r="W873">
        <f t="shared" si="26"/>
        <v>0</v>
      </c>
      <c r="X873">
        <f t="shared" si="27"/>
        <v>0</v>
      </c>
    </row>
    <row r="874" spans="23:24">
      <c r="W874">
        <f t="shared" si="26"/>
        <v>0</v>
      </c>
      <c r="X874">
        <f t="shared" si="27"/>
        <v>0</v>
      </c>
    </row>
    <row r="875" spans="23:24">
      <c r="W875">
        <f t="shared" si="26"/>
        <v>0</v>
      </c>
      <c r="X875">
        <f t="shared" si="27"/>
        <v>0</v>
      </c>
    </row>
    <row r="876" spans="23:24">
      <c r="W876">
        <f t="shared" si="26"/>
        <v>0</v>
      </c>
      <c r="X876">
        <f t="shared" si="27"/>
        <v>0</v>
      </c>
    </row>
    <row r="877" spans="23:24">
      <c r="W877">
        <f t="shared" si="26"/>
        <v>0</v>
      </c>
      <c r="X877">
        <f t="shared" si="27"/>
        <v>0</v>
      </c>
    </row>
    <row r="878" spans="23:24">
      <c r="W878">
        <f t="shared" si="26"/>
        <v>0</v>
      </c>
      <c r="X878">
        <f t="shared" si="27"/>
        <v>0</v>
      </c>
    </row>
    <row r="879" spans="23:24">
      <c r="W879">
        <f t="shared" si="26"/>
        <v>0</v>
      </c>
      <c r="X879">
        <f t="shared" si="27"/>
        <v>0</v>
      </c>
    </row>
    <row r="880" spans="23:24">
      <c r="W880">
        <f t="shared" si="26"/>
        <v>0</v>
      </c>
      <c r="X880">
        <f t="shared" si="27"/>
        <v>0</v>
      </c>
    </row>
    <row r="881" spans="23:24">
      <c r="W881">
        <f t="shared" si="26"/>
        <v>0</v>
      </c>
      <c r="X881">
        <f t="shared" si="27"/>
        <v>0</v>
      </c>
    </row>
    <row r="882" spans="23:24">
      <c r="W882">
        <f t="shared" si="26"/>
        <v>0</v>
      </c>
      <c r="X882">
        <f t="shared" si="27"/>
        <v>0</v>
      </c>
    </row>
    <row r="883" spans="23:24">
      <c r="W883">
        <f t="shared" si="26"/>
        <v>0</v>
      </c>
      <c r="X883">
        <f t="shared" si="27"/>
        <v>0</v>
      </c>
    </row>
    <row r="884" spans="23:24">
      <c r="W884">
        <f t="shared" si="26"/>
        <v>0</v>
      </c>
      <c r="X884">
        <f t="shared" si="27"/>
        <v>0</v>
      </c>
    </row>
    <row r="885" spans="23:24">
      <c r="W885">
        <f t="shared" si="26"/>
        <v>0</v>
      </c>
      <c r="X885">
        <f t="shared" si="27"/>
        <v>0</v>
      </c>
    </row>
    <row r="886" spans="23:24">
      <c r="W886">
        <f t="shared" si="26"/>
        <v>0</v>
      </c>
      <c r="X886">
        <f t="shared" si="27"/>
        <v>0</v>
      </c>
    </row>
    <row r="887" spans="23:24">
      <c r="W887">
        <f t="shared" si="26"/>
        <v>0</v>
      </c>
      <c r="X887">
        <f t="shared" si="27"/>
        <v>0</v>
      </c>
    </row>
    <row r="888" spans="23:24">
      <c r="W888">
        <f t="shared" si="26"/>
        <v>0</v>
      </c>
      <c r="X888">
        <f t="shared" si="27"/>
        <v>0</v>
      </c>
    </row>
    <row r="889" spans="23:24">
      <c r="W889">
        <f t="shared" si="26"/>
        <v>0</v>
      </c>
      <c r="X889">
        <f t="shared" si="27"/>
        <v>0</v>
      </c>
    </row>
    <row r="890" spans="23:24">
      <c r="W890">
        <f t="shared" si="26"/>
        <v>0</v>
      </c>
      <c r="X890">
        <f t="shared" si="27"/>
        <v>0</v>
      </c>
    </row>
    <row r="891" spans="23:24">
      <c r="W891">
        <f t="shared" si="26"/>
        <v>0</v>
      </c>
      <c r="X891">
        <f t="shared" si="27"/>
        <v>0</v>
      </c>
    </row>
    <row r="892" spans="23:24">
      <c r="W892">
        <f t="shared" si="26"/>
        <v>0</v>
      </c>
      <c r="X892">
        <f t="shared" si="27"/>
        <v>0</v>
      </c>
    </row>
    <row r="893" spans="23:24">
      <c r="W893">
        <f t="shared" si="26"/>
        <v>0</v>
      </c>
      <c r="X893">
        <f t="shared" si="27"/>
        <v>0</v>
      </c>
    </row>
    <row r="894" spans="23:24">
      <c r="W894">
        <f t="shared" si="26"/>
        <v>0</v>
      </c>
      <c r="X894">
        <f t="shared" si="27"/>
        <v>0</v>
      </c>
    </row>
    <row r="895" spans="23:24">
      <c r="W895">
        <f t="shared" si="26"/>
        <v>0</v>
      </c>
      <c r="X895">
        <f t="shared" si="27"/>
        <v>0</v>
      </c>
    </row>
    <row r="896" spans="23:24">
      <c r="W896">
        <f t="shared" si="26"/>
        <v>0</v>
      </c>
      <c r="X896">
        <f t="shared" si="27"/>
        <v>0</v>
      </c>
    </row>
    <row r="897" spans="23:24">
      <c r="W897">
        <f t="shared" si="26"/>
        <v>0</v>
      </c>
      <c r="X897">
        <f t="shared" si="27"/>
        <v>0</v>
      </c>
    </row>
    <row r="898" spans="23:24">
      <c r="W898">
        <f t="shared" si="26"/>
        <v>0</v>
      </c>
      <c r="X898">
        <f t="shared" si="27"/>
        <v>0</v>
      </c>
    </row>
    <row r="899" spans="23:24">
      <c r="W899">
        <f t="shared" ref="W899:W962" si="28">SUM(G899:O899)</f>
        <v>0</v>
      </c>
      <c r="X899">
        <f t="shared" ref="X899:X962" si="29">W899-F899</f>
        <v>0</v>
      </c>
    </row>
    <row r="900" spans="23:24">
      <c r="W900">
        <f t="shared" si="28"/>
        <v>0</v>
      </c>
      <c r="X900">
        <f t="shared" si="29"/>
        <v>0</v>
      </c>
    </row>
    <row r="901" spans="23:24">
      <c r="W901">
        <f t="shared" si="28"/>
        <v>0</v>
      </c>
      <c r="X901">
        <f t="shared" si="29"/>
        <v>0</v>
      </c>
    </row>
    <row r="902" spans="23:24">
      <c r="W902">
        <f t="shared" si="28"/>
        <v>0</v>
      </c>
      <c r="X902">
        <f t="shared" si="29"/>
        <v>0</v>
      </c>
    </row>
    <row r="903" spans="23:24">
      <c r="W903">
        <f t="shared" si="28"/>
        <v>0</v>
      </c>
      <c r="X903">
        <f t="shared" si="29"/>
        <v>0</v>
      </c>
    </row>
    <row r="904" spans="23:24">
      <c r="W904">
        <f t="shared" si="28"/>
        <v>0</v>
      </c>
      <c r="X904">
        <f t="shared" si="29"/>
        <v>0</v>
      </c>
    </row>
    <row r="905" spans="23:24">
      <c r="W905">
        <f t="shared" si="28"/>
        <v>0</v>
      </c>
      <c r="X905">
        <f t="shared" si="29"/>
        <v>0</v>
      </c>
    </row>
    <row r="906" spans="23:24">
      <c r="W906">
        <f t="shared" si="28"/>
        <v>0</v>
      </c>
      <c r="X906">
        <f t="shared" si="29"/>
        <v>0</v>
      </c>
    </row>
    <row r="907" spans="23:24">
      <c r="W907">
        <f t="shared" si="28"/>
        <v>0</v>
      </c>
      <c r="X907">
        <f t="shared" si="29"/>
        <v>0</v>
      </c>
    </row>
    <row r="908" spans="23:24">
      <c r="W908">
        <f t="shared" si="28"/>
        <v>0</v>
      </c>
      <c r="X908">
        <f t="shared" si="29"/>
        <v>0</v>
      </c>
    </row>
    <row r="909" spans="23:24">
      <c r="W909">
        <f t="shared" si="28"/>
        <v>0</v>
      </c>
      <c r="X909">
        <f t="shared" si="29"/>
        <v>0</v>
      </c>
    </row>
    <row r="910" spans="23:24">
      <c r="W910">
        <f t="shared" si="28"/>
        <v>0</v>
      </c>
      <c r="X910">
        <f t="shared" si="29"/>
        <v>0</v>
      </c>
    </row>
    <row r="911" spans="23:24">
      <c r="W911">
        <f t="shared" si="28"/>
        <v>0</v>
      </c>
      <c r="X911">
        <f t="shared" si="29"/>
        <v>0</v>
      </c>
    </row>
    <row r="912" spans="23:24">
      <c r="W912">
        <f t="shared" si="28"/>
        <v>0</v>
      </c>
      <c r="X912">
        <f t="shared" si="29"/>
        <v>0</v>
      </c>
    </row>
    <row r="913" spans="23:24">
      <c r="W913">
        <f t="shared" si="28"/>
        <v>0</v>
      </c>
      <c r="X913">
        <f t="shared" si="29"/>
        <v>0</v>
      </c>
    </row>
    <row r="914" spans="23:24">
      <c r="W914">
        <f t="shared" si="28"/>
        <v>0</v>
      </c>
      <c r="X914">
        <f t="shared" si="29"/>
        <v>0</v>
      </c>
    </row>
    <row r="915" spans="23:24">
      <c r="W915">
        <f t="shared" si="28"/>
        <v>0</v>
      </c>
      <c r="X915">
        <f t="shared" si="29"/>
        <v>0</v>
      </c>
    </row>
    <row r="916" spans="23:24">
      <c r="W916">
        <f t="shared" si="28"/>
        <v>0</v>
      </c>
      <c r="X916">
        <f t="shared" si="29"/>
        <v>0</v>
      </c>
    </row>
    <row r="917" spans="23:24">
      <c r="W917">
        <f t="shared" si="28"/>
        <v>0</v>
      </c>
      <c r="X917">
        <f t="shared" si="29"/>
        <v>0</v>
      </c>
    </row>
    <row r="918" spans="23:24">
      <c r="W918">
        <f t="shared" si="28"/>
        <v>0</v>
      </c>
      <c r="X918">
        <f t="shared" si="29"/>
        <v>0</v>
      </c>
    </row>
    <row r="919" spans="23:24">
      <c r="W919">
        <f t="shared" si="28"/>
        <v>0</v>
      </c>
      <c r="X919">
        <f t="shared" si="29"/>
        <v>0</v>
      </c>
    </row>
    <row r="920" spans="23:24">
      <c r="W920">
        <f t="shared" si="28"/>
        <v>0</v>
      </c>
      <c r="X920">
        <f t="shared" si="29"/>
        <v>0</v>
      </c>
    </row>
    <row r="921" spans="23:24">
      <c r="W921">
        <f t="shared" si="28"/>
        <v>0</v>
      </c>
      <c r="X921">
        <f t="shared" si="29"/>
        <v>0</v>
      </c>
    </row>
    <row r="922" spans="23:24">
      <c r="W922">
        <f t="shared" si="28"/>
        <v>0</v>
      </c>
      <c r="X922">
        <f t="shared" si="29"/>
        <v>0</v>
      </c>
    </row>
    <row r="923" spans="23:24">
      <c r="W923">
        <f t="shared" si="28"/>
        <v>0</v>
      </c>
      <c r="X923">
        <f t="shared" si="29"/>
        <v>0</v>
      </c>
    </row>
    <row r="924" spans="23:24">
      <c r="W924">
        <f t="shared" si="28"/>
        <v>0</v>
      </c>
      <c r="X924">
        <f t="shared" si="29"/>
        <v>0</v>
      </c>
    </row>
    <row r="925" spans="23:24">
      <c r="W925">
        <f t="shared" si="28"/>
        <v>0</v>
      </c>
      <c r="X925">
        <f t="shared" si="29"/>
        <v>0</v>
      </c>
    </row>
    <row r="926" spans="23:24">
      <c r="W926">
        <f t="shared" si="28"/>
        <v>0</v>
      </c>
      <c r="X926">
        <f t="shared" si="29"/>
        <v>0</v>
      </c>
    </row>
    <row r="927" spans="23:24">
      <c r="W927">
        <f t="shared" si="28"/>
        <v>0</v>
      </c>
      <c r="X927">
        <f t="shared" si="29"/>
        <v>0</v>
      </c>
    </row>
    <row r="928" spans="23:24">
      <c r="W928">
        <f t="shared" si="28"/>
        <v>0</v>
      </c>
      <c r="X928">
        <f t="shared" si="29"/>
        <v>0</v>
      </c>
    </row>
    <row r="929" spans="23:24">
      <c r="W929">
        <f t="shared" si="28"/>
        <v>0</v>
      </c>
      <c r="X929">
        <f t="shared" si="29"/>
        <v>0</v>
      </c>
    </row>
    <row r="930" spans="23:24">
      <c r="W930">
        <f t="shared" si="28"/>
        <v>0</v>
      </c>
      <c r="X930">
        <f t="shared" si="29"/>
        <v>0</v>
      </c>
    </row>
    <row r="931" spans="23:24">
      <c r="W931">
        <f t="shared" si="28"/>
        <v>0</v>
      </c>
      <c r="X931">
        <f t="shared" si="29"/>
        <v>0</v>
      </c>
    </row>
    <row r="932" spans="23:24">
      <c r="W932">
        <f t="shared" si="28"/>
        <v>0</v>
      </c>
      <c r="X932">
        <f t="shared" si="29"/>
        <v>0</v>
      </c>
    </row>
    <row r="933" spans="23:24">
      <c r="W933">
        <f t="shared" si="28"/>
        <v>0</v>
      </c>
      <c r="X933">
        <f t="shared" si="29"/>
        <v>0</v>
      </c>
    </row>
    <row r="934" spans="23:24">
      <c r="W934">
        <f t="shared" si="28"/>
        <v>0</v>
      </c>
      <c r="X934">
        <f t="shared" si="29"/>
        <v>0</v>
      </c>
    </row>
    <row r="935" spans="23:24">
      <c r="W935">
        <f t="shared" si="28"/>
        <v>0</v>
      </c>
      <c r="X935">
        <f t="shared" si="29"/>
        <v>0</v>
      </c>
    </row>
    <row r="936" spans="23:24">
      <c r="W936">
        <f t="shared" si="28"/>
        <v>0</v>
      </c>
      <c r="X936">
        <f t="shared" si="29"/>
        <v>0</v>
      </c>
    </row>
    <row r="937" spans="23:24">
      <c r="W937">
        <f t="shared" si="28"/>
        <v>0</v>
      </c>
      <c r="X937">
        <f t="shared" si="29"/>
        <v>0</v>
      </c>
    </row>
    <row r="938" spans="23:24">
      <c r="W938">
        <f t="shared" si="28"/>
        <v>0</v>
      </c>
      <c r="X938">
        <f t="shared" si="29"/>
        <v>0</v>
      </c>
    </row>
    <row r="939" spans="23:24">
      <c r="W939">
        <f t="shared" si="28"/>
        <v>0</v>
      </c>
      <c r="X939">
        <f t="shared" si="29"/>
        <v>0</v>
      </c>
    </row>
    <row r="940" spans="23:24">
      <c r="W940">
        <f t="shared" si="28"/>
        <v>0</v>
      </c>
      <c r="X940">
        <f t="shared" si="29"/>
        <v>0</v>
      </c>
    </row>
    <row r="941" spans="23:24">
      <c r="W941">
        <f t="shared" si="28"/>
        <v>0</v>
      </c>
      <c r="X941">
        <f t="shared" si="29"/>
        <v>0</v>
      </c>
    </row>
    <row r="942" spans="23:24">
      <c r="W942">
        <f t="shared" si="28"/>
        <v>0</v>
      </c>
      <c r="X942">
        <f t="shared" si="29"/>
        <v>0</v>
      </c>
    </row>
    <row r="943" spans="23:24">
      <c r="W943">
        <f t="shared" si="28"/>
        <v>0</v>
      </c>
      <c r="X943">
        <f t="shared" si="29"/>
        <v>0</v>
      </c>
    </row>
    <row r="944" spans="23:24">
      <c r="W944">
        <f t="shared" si="28"/>
        <v>0</v>
      </c>
      <c r="X944">
        <f t="shared" si="29"/>
        <v>0</v>
      </c>
    </row>
    <row r="945" spans="23:24">
      <c r="W945">
        <f t="shared" si="28"/>
        <v>0</v>
      </c>
      <c r="X945">
        <f t="shared" si="29"/>
        <v>0</v>
      </c>
    </row>
    <row r="946" spans="23:24">
      <c r="W946">
        <f t="shared" si="28"/>
        <v>0</v>
      </c>
      <c r="X946">
        <f t="shared" si="29"/>
        <v>0</v>
      </c>
    </row>
    <row r="947" spans="23:24">
      <c r="W947">
        <f t="shared" si="28"/>
        <v>0</v>
      </c>
      <c r="X947">
        <f t="shared" si="29"/>
        <v>0</v>
      </c>
    </row>
    <row r="948" spans="23:24">
      <c r="W948">
        <f t="shared" si="28"/>
        <v>0</v>
      </c>
      <c r="X948">
        <f t="shared" si="29"/>
        <v>0</v>
      </c>
    </row>
    <row r="949" spans="23:24">
      <c r="W949">
        <f t="shared" si="28"/>
        <v>0</v>
      </c>
      <c r="X949">
        <f t="shared" si="29"/>
        <v>0</v>
      </c>
    </row>
    <row r="950" spans="23:24">
      <c r="W950">
        <f t="shared" si="28"/>
        <v>0</v>
      </c>
      <c r="X950">
        <f t="shared" si="29"/>
        <v>0</v>
      </c>
    </row>
    <row r="951" spans="23:24">
      <c r="W951">
        <f t="shared" si="28"/>
        <v>0</v>
      </c>
      <c r="X951">
        <f t="shared" si="29"/>
        <v>0</v>
      </c>
    </row>
    <row r="952" spans="23:24">
      <c r="W952">
        <f t="shared" si="28"/>
        <v>0</v>
      </c>
      <c r="X952">
        <f t="shared" si="29"/>
        <v>0</v>
      </c>
    </row>
    <row r="953" spans="23:24">
      <c r="W953">
        <f t="shared" si="28"/>
        <v>0</v>
      </c>
      <c r="X953">
        <f t="shared" si="29"/>
        <v>0</v>
      </c>
    </row>
    <row r="954" spans="23:24">
      <c r="W954">
        <f t="shared" si="28"/>
        <v>0</v>
      </c>
      <c r="X954">
        <f t="shared" si="29"/>
        <v>0</v>
      </c>
    </row>
    <row r="955" spans="23:24">
      <c r="W955">
        <f t="shared" si="28"/>
        <v>0</v>
      </c>
      <c r="X955">
        <f t="shared" si="29"/>
        <v>0</v>
      </c>
    </row>
    <row r="956" spans="23:24">
      <c r="W956">
        <f t="shared" si="28"/>
        <v>0</v>
      </c>
      <c r="X956">
        <f t="shared" si="29"/>
        <v>0</v>
      </c>
    </row>
    <row r="957" spans="23:24">
      <c r="W957">
        <f t="shared" si="28"/>
        <v>0</v>
      </c>
      <c r="X957">
        <f t="shared" si="29"/>
        <v>0</v>
      </c>
    </row>
    <row r="958" spans="23:24">
      <c r="W958">
        <f t="shared" si="28"/>
        <v>0</v>
      </c>
      <c r="X958">
        <f t="shared" si="29"/>
        <v>0</v>
      </c>
    </row>
    <row r="959" spans="23:24">
      <c r="W959">
        <f t="shared" si="28"/>
        <v>0</v>
      </c>
      <c r="X959">
        <f t="shared" si="29"/>
        <v>0</v>
      </c>
    </row>
    <row r="960" spans="23:24">
      <c r="W960">
        <f t="shared" si="28"/>
        <v>0</v>
      </c>
      <c r="X960">
        <f t="shared" si="29"/>
        <v>0</v>
      </c>
    </row>
    <row r="961" spans="23:24">
      <c r="W961">
        <f t="shared" si="28"/>
        <v>0</v>
      </c>
      <c r="X961">
        <f t="shared" si="29"/>
        <v>0</v>
      </c>
    </row>
    <row r="962" spans="23:24">
      <c r="W962">
        <f t="shared" si="28"/>
        <v>0</v>
      </c>
      <c r="X962">
        <f t="shared" si="29"/>
        <v>0</v>
      </c>
    </row>
    <row r="963" spans="23:24">
      <c r="W963">
        <f t="shared" ref="W963:W1026" si="30">SUM(G963:O963)</f>
        <v>0</v>
      </c>
      <c r="X963">
        <f t="shared" ref="X963:X1026" si="31">W963-F963</f>
        <v>0</v>
      </c>
    </row>
    <row r="964" spans="23:24">
      <c r="W964">
        <f t="shared" si="30"/>
        <v>0</v>
      </c>
      <c r="X964">
        <f t="shared" si="31"/>
        <v>0</v>
      </c>
    </row>
    <row r="965" spans="23:24">
      <c r="W965">
        <f t="shared" si="30"/>
        <v>0</v>
      </c>
      <c r="X965">
        <f t="shared" si="31"/>
        <v>0</v>
      </c>
    </row>
    <row r="966" spans="23:24">
      <c r="W966">
        <f t="shared" si="30"/>
        <v>0</v>
      </c>
      <c r="X966">
        <f t="shared" si="31"/>
        <v>0</v>
      </c>
    </row>
    <row r="967" spans="23:24">
      <c r="W967">
        <f t="shared" si="30"/>
        <v>0</v>
      </c>
      <c r="X967">
        <f t="shared" si="31"/>
        <v>0</v>
      </c>
    </row>
    <row r="968" spans="23:24">
      <c r="W968">
        <f t="shared" si="30"/>
        <v>0</v>
      </c>
      <c r="X968">
        <f t="shared" si="31"/>
        <v>0</v>
      </c>
    </row>
    <row r="969" spans="23:24">
      <c r="W969">
        <f t="shared" si="30"/>
        <v>0</v>
      </c>
      <c r="X969">
        <f t="shared" si="31"/>
        <v>0</v>
      </c>
    </row>
    <row r="970" spans="23:24">
      <c r="W970">
        <f t="shared" si="30"/>
        <v>0</v>
      </c>
      <c r="X970">
        <f t="shared" si="31"/>
        <v>0</v>
      </c>
    </row>
    <row r="971" spans="23:24">
      <c r="W971">
        <f t="shared" si="30"/>
        <v>0</v>
      </c>
      <c r="X971">
        <f t="shared" si="31"/>
        <v>0</v>
      </c>
    </row>
    <row r="972" spans="23:24">
      <c r="W972">
        <f t="shared" si="30"/>
        <v>0</v>
      </c>
      <c r="X972">
        <f t="shared" si="31"/>
        <v>0</v>
      </c>
    </row>
    <row r="973" spans="23:24">
      <c r="W973">
        <f t="shared" si="30"/>
        <v>0</v>
      </c>
      <c r="X973">
        <f t="shared" si="31"/>
        <v>0</v>
      </c>
    </row>
    <row r="974" spans="23:24">
      <c r="W974">
        <f t="shared" si="30"/>
        <v>0</v>
      </c>
      <c r="X974">
        <f t="shared" si="31"/>
        <v>0</v>
      </c>
    </row>
    <row r="975" spans="23:24">
      <c r="W975">
        <f t="shared" si="30"/>
        <v>0</v>
      </c>
      <c r="X975">
        <f t="shared" si="31"/>
        <v>0</v>
      </c>
    </row>
    <row r="976" spans="23:24">
      <c r="W976">
        <f t="shared" si="30"/>
        <v>0</v>
      </c>
      <c r="X976">
        <f t="shared" si="31"/>
        <v>0</v>
      </c>
    </row>
    <row r="977" spans="23:24">
      <c r="W977">
        <f t="shared" si="30"/>
        <v>0</v>
      </c>
      <c r="X977">
        <f t="shared" si="31"/>
        <v>0</v>
      </c>
    </row>
    <row r="978" spans="23:24">
      <c r="W978">
        <f t="shared" si="30"/>
        <v>0</v>
      </c>
      <c r="X978">
        <f t="shared" si="31"/>
        <v>0</v>
      </c>
    </row>
    <row r="979" spans="23:24">
      <c r="W979">
        <f t="shared" si="30"/>
        <v>0</v>
      </c>
      <c r="X979">
        <f t="shared" si="31"/>
        <v>0</v>
      </c>
    </row>
    <row r="980" spans="23:24">
      <c r="W980">
        <f t="shared" si="30"/>
        <v>0</v>
      </c>
      <c r="X980">
        <f t="shared" si="31"/>
        <v>0</v>
      </c>
    </row>
    <row r="981" spans="23:24">
      <c r="W981">
        <f t="shared" si="30"/>
        <v>0</v>
      </c>
      <c r="X981">
        <f t="shared" si="31"/>
        <v>0</v>
      </c>
    </row>
    <row r="982" spans="23:24">
      <c r="W982">
        <f t="shared" si="30"/>
        <v>0</v>
      </c>
      <c r="X982">
        <f t="shared" si="31"/>
        <v>0</v>
      </c>
    </row>
    <row r="983" spans="23:24">
      <c r="W983">
        <f t="shared" si="30"/>
        <v>0</v>
      </c>
      <c r="X983">
        <f t="shared" si="31"/>
        <v>0</v>
      </c>
    </row>
    <row r="984" spans="23:24">
      <c r="W984">
        <f t="shared" si="30"/>
        <v>0</v>
      </c>
      <c r="X984">
        <f t="shared" si="31"/>
        <v>0</v>
      </c>
    </row>
    <row r="985" spans="23:24">
      <c r="W985">
        <f t="shared" si="30"/>
        <v>0</v>
      </c>
      <c r="X985">
        <f t="shared" si="31"/>
        <v>0</v>
      </c>
    </row>
    <row r="986" spans="23:24">
      <c r="W986">
        <f t="shared" si="30"/>
        <v>0</v>
      </c>
      <c r="X986">
        <f t="shared" si="31"/>
        <v>0</v>
      </c>
    </row>
    <row r="987" spans="23:24">
      <c r="W987">
        <f t="shared" si="30"/>
        <v>0</v>
      </c>
      <c r="X987">
        <f t="shared" si="31"/>
        <v>0</v>
      </c>
    </row>
    <row r="988" spans="23:24">
      <c r="W988">
        <f t="shared" si="30"/>
        <v>0</v>
      </c>
      <c r="X988">
        <f t="shared" si="31"/>
        <v>0</v>
      </c>
    </row>
    <row r="989" spans="23:24">
      <c r="W989">
        <f t="shared" si="30"/>
        <v>0</v>
      </c>
      <c r="X989">
        <f t="shared" si="31"/>
        <v>0</v>
      </c>
    </row>
    <row r="990" spans="23:24">
      <c r="W990">
        <f t="shared" si="30"/>
        <v>0</v>
      </c>
      <c r="X990">
        <f t="shared" si="31"/>
        <v>0</v>
      </c>
    </row>
    <row r="991" spans="23:24">
      <c r="W991">
        <f t="shared" si="30"/>
        <v>0</v>
      </c>
      <c r="X991">
        <f t="shared" si="31"/>
        <v>0</v>
      </c>
    </row>
    <row r="992" spans="23:24">
      <c r="W992">
        <f t="shared" si="30"/>
        <v>0</v>
      </c>
      <c r="X992">
        <f t="shared" si="31"/>
        <v>0</v>
      </c>
    </row>
    <row r="993" spans="23:24">
      <c r="W993">
        <f t="shared" si="30"/>
        <v>0</v>
      </c>
      <c r="X993">
        <f t="shared" si="31"/>
        <v>0</v>
      </c>
    </row>
    <row r="994" spans="23:24">
      <c r="W994">
        <f t="shared" si="30"/>
        <v>0</v>
      </c>
      <c r="X994">
        <f t="shared" si="31"/>
        <v>0</v>
      </c>
    </row>
    <row r="995" spans="23:24">
      <c r="W995">
        <f t="shared" si="30"/>
        <v>0</v>
      </c>
      <c r="X995">
        <f t="shared" si="31"/>
        <v>0</v>
      </c>
    </row>
    <row r="996" spans="23:24">
      <c r="W996">
        <f t="shared" si="30"/>
        <v>0</v>
      </c>
      <c r="X996">
        <f t="shared" si="31"/>
        <v>0</v>
      </c>
    </row>
    <row r="997" spans="23:24">
      <c r="W997">
        <f t="shared" si="30"/>
        <v>0</v>
      </c>
      <c r="X997">
        <f t="shared" si="31"/>
        <v>0</v>
      </c>
    </row>
    <row r="998" spans="23:24">
      <c r="W998">
        <f t="shared" si="30"/>
        <v>0</v>
      </c>
      <c r="X998">
        <f t="shared" si="31"/>
        <v>0</v>
      </c>
    </row>
    <row r="999" spans="23:24">
      <c r="W999">
        <f t="shared" si="30"/>
        <v>0</v>
      </c>
      <c r="X999">
        <f t="shared" si="31"/>
        <v>0</v>
      </c>
    </row>
    <row r="1000" spans="23:24">
      <c r="W1000">
        <f t="shared" si="30"/>
        <v>0</v>
      </c>
      <c r="X1000">
        <f t="shared" si="31"/>
        <v>0</v>
      </c>
    </row>
    <row r="1001" spans="23:24">
      <c r="W1001">
        <f t="shared" si="30"/>
        <v>0</v>
      </c>
      <c r="X1001">
        <f t="shared" si="31"/>
        <v>0</v>
      </c>
    </row>
    <row r="1002" spans="23:24">
      <c r="W1002">
        <f t="shared" si="30"/>
        <v>0</v>
      </c>
      <c r="X1002">
        <f t="shared" si="31"/>
        <v>0</v>
      </c>
    </row>
    <row r="1003" spans="23:24">
      <c r="W1003">
        <f t="shared" si="30"/>
        <v>0</v>
      </c>
      <c r="X1003">
        <f t="shared" si="31"/>
        <v>0</v>
      </c>
    </row>
    <row r="1004" spans="23:24">
      <c r="W1004">
        <f t="shared" si="30"/>
        <v>0</v>
      </c>
      <c r="X1004">
        <f t="shared" si="31"/>
        <v>0</v>
      </c>
    </row>
    <row r="1005" spans="23:24">
      <c r="W1005">
        <f t="shared" si="30"/>
        <v>0</v>
      </c>
      <c r="X1005">
        <f t="shared" si="31"/>
        <v>0</v>
      </c>
    </row>
    <row r="1006" spans="23:24">
      <c r="W1006">
        <f t="shared" si="30"/>
        <v>0</v>
      </c>
      <c r="X1006">
        <f t="shared" si="31"/>
        <v>0</v>
      </c>
    </row>
    <row r="1007" spans="23:24">
      <c r="W1007">
        <f t="shared" si="30"/>
        <v>0</v>
      </c>
      <c r="X1007">
        <f t="shared" si="31"/>
        <v>0</v>
      </c>
    </row>
    <row r="1008" spans="23:24">
      <c r="W1008">
        <f t="shared" si="30"/>
        <v>0</v>
      </c>
      <c r="X1008">
        <f t="shared" si="31"/>
        <v>0</v>
      </c>
    </row>
    <row r="1009" spans="23:24">
      <c r="W1009">
        <f t="shared" si="30"/>
        <v>0</v>
      </c>
      <c r="X1009">
        <f t="shared" si="31"/>
        <v>0</v>
      </c>
    </row>
    <row r="1010" spans="23:24">
      <c r="W1010">
        <f t="shared" si="30"/>
        <v>0</v>
      </c>
      <c r="X1010">
        <f t="shared" si="31"/>
        <v>0</v>
      </c>
    </row>
    <row r="1011" spans="23:24">
      <c r="W1011">
        <f t="shared" si="30"/>
        <v>0</v>
      </c>
      <c r="X1011">
        <f t="shared" si="31"/>
        <v>0</v>
      </c>
    </row>
    <row r="1012" spans="23:24">
      <c r="W1012">
        <f t="shared" si="30"/>
        <v>0</v>
      </c>
      <c r="X1012">
        <f t="shared" si="31"/>
        <v>0</v>
      </c>
    </row>
    <row r="1013" spans="23:24">
      <c r="W1013">
        <f t="shared" si="30"/>
        <v>0</v>
      </c>
      <c r="X1013">
        <f t="shared" si="31"/>
        <v>0</v>
      </c>
    </row>
    <row r="1014" spans="23:24">
      <c r="W1014">
        <f t="shared" si="30"/>
        <v>0</v>
      </c>
      <c r="X1014">
        <f t="shared" si="31"/>
        <v>0</v>
      </c>
    </row>
    <row r="1015" spans="23:24">
      <c r="W1015">
        <f t="shared" si="30"/>
        <v>0</v>
      </c>
      <c r="X1015">
        <f t="shared" si="31"/>
        <v>0</v>
      </c>
    </row>
    <row r="1016" spans="23:24">
      <c r="W1016">
        <f t="shared" si="30"/>
        <v>0</v>
      </c>
      <c r="X1016">
        <f t="shared" si="31"/>
        <v>0</v>
      </c>
    </row>
    <row r="1017" spans="23:24">
      <c r="W1017">
        <f t="shared" si="30"/>
        <v>0</v>
      </c>
      <c r="X1017">
        <f t="shared" si="31"/>
        <v>0</v>
      </c>
    </row>
    <row r="1018" spans="23:24">
      <c r="W1018">
        <f t="shared" si="30"/>
        <v>0</v>
      </c>
      <c r="X1018">
        <f t="shared" si="31"/>
        <v>0</v>
      </c>
    </row>
    <row r="1019" spans="23:24">
      <c r="W1019">
        <f t="shared" si="30"/>
        <v>0</v>
      </c>
      <c r="X1019">
        <f t="shared" si="31"/>
        <v>0</v>
      </c>
    </row>
    <row r="1020" spans="23:24">
      <c r="W1020">
        <f t="shared" si="30"/>
        <v>0</v>
      </c>
      <c r="X1020">
        <f t="shared" si="31"/>
        <v>0</v>
      </c>
    </row>
    <row r="1021" spans="23:24">
      <c r="W1021">
        <f t="shared" si="30"/>
        <v>0</v>
      </c>
      <c r="X1021">
        <f t="shared" si="31"/>
        <v>0</v>
      </c>
    </row>
    <row r="1022" spans="23:24">
      <c r="W1022">
        <f t="shared" si="30"/>
        <v>0</v>
      </c>
      <c r="X1022">
        <f t="shared" si="31"/>
        <v>0</v>
      </c>
    </row>
    <row r="1023" spans="23:24">
      <c r="W1023">
        <f t="shared" si="30"/>
        <v>0</v>
      </c>
      <c r="X1023">
        <f t="shared" si="31"/>
        <v>0</v>
      </c>
    </row>
    <row r="1024" spans="23:24">
      <c r="W1024">
        <f t="shared" si="30"/>
        <v>0</v>
      </c>
      <c r="X1024">
        <f t="shared" si="31"/>
        <v>0</v>
      </c>
    </row>
    <row r="1025" spans="23:24">
      <c r="W1025">
        <f t="shared" si="30"/>
        <v>0</v>
      </c>
      <c r="X1025">
        <f t="shared" si="31"/>
        <v>0</v>
      </c>
    </row>
    <row r="1026" spans="23:24">
      <c r="W1026">
        <f t="shared" si="30"/>
        <v>0</v>
      </c>
      <c r="X1026">
        <f t="shared" si="31"/>
        <v>0</v>
      </c>
    </row>
    <row r="1027" spans="23:24">
      <c r="W1027">
        <f t="shared" ref="W1027:W1090" si="32">SUM(G1027:O1027)</f>
        <v>0</v>
      </c>
      <c r="X1027">
        <f t="shared" ref="X1027:X1090" si="33">W1027-F1027</f>
        <v>0</v>
      </c>
    </row>
    <row r="1028" spans="23:24">
      <c r="W1028">
        <f t="shared" si="32"/>
        <v>0</v>
      </c>
      <c r="X1028">
        <f t="shared" si="33"/>
        <v>0</v>
      </c>
    </row>
    <row r="1029" spans="23:24">
      <c r="W1029">
        <f t="shared" si="32"/>
        <v>0</v>
      </c>
      <c r="X1029">
        <f t="shared" si="33"/>
        <v>0</v>
      </c>
    </row>
    <row r="1030" spans="23:24">
      <c r="W1030">
        <f t="shared" si="32"/>
        <v>0</v>
      </c>
      <c r="X1030">
        <f t="shared" si="33"/>
        <v>0</v>
      </c>
    </row>
    <row r="1031" spans="23:24">
      <c r="W1031">
        <f t="shared" si="32"/>
        <v>0</v>
      </c>
      <c r="X1031">
        <f t="shared" si="33"/>
        <v>0</v>
      </c>
    </row>
    <row r="1032" spans="23:24">
      <c r="W1032">
        <f t="shared" si="32"/>
        <v>0</v>
      </c>
      <c r="X1032">
        <f t="shared" si="33"/>
        <v>0</v>
      </c>
    </row>
    <row r="1033" spans="23:24">
      <c r="W1033">
        <f t="shared" si="32"/>
        <v>0</v>
      </c>
      <c r="X1033">
        <f t="shared" si="33"/>
        <v>0</v>
      </c>
    </row>
    <row r="1034" spans="23:24">
      <c r="W1034">
        <f t="shared" si="32"/>
        <v>0</v>
      </c>
      <c r="X1034">
        <f t="shared" si="33"/>
        <v>0</v>
      </c>
    </row>
    <row r="1035" spans="23:24">
      <c r="W1035">
        <f t="shared" si="32"/>
        <v>0</v>
      </c>
      <c r="X1035">
        <f t="shared" si="33"/>
        <v>0</v>
      </c>
    </row>
    <row r="1036" spans="23:24">
      <c r="W1036">
        <f t="shared" si="32"/>
        <v>0</v>
      </c>
      <c r="X1036">
        <f t="shared" si="33"/>
        <v>0</v>
      </c>
    </row>
    <row r="1037" spans="23:24">
      <c r="W1037">
        <f t="shared" si="32"/>
        <v>0</v>
      </c>
      <c r="X1037">
        <f t="shared" si="33"/>
        <v>0</v>
      </c>
    </row>
    <row r="1038" spans="23:24">
      <c r="W1038">
        <f t="shared" si="32"/>
        <v>0</v>
      </c>
      <c r="X1038">
        <f t="shared" si="33"/>
        <v>0</v>
      </c>
    </row>
    <row r="1039" spans="23:24">
      <c r="W1039">
        <f t="shared" si="32"/>
        <v>0</v>
      </c>
      <c r="X1039">
        <f t="shared" si="33"/>
        <v>0</v>
      </c>
    </row>
    <row r="1040" spans="23:24">
      <c r="W1040">
        <f t="shared" si="32"/>
        <v>0</v>
      </c>
      <c r="X1040">
        <f t="shared" si="33"/>
        <v>0</v>
      </c>
    </row>
    <row r="1041" spans="23:24">
      <c r="W1041">
        <f t="shared" si="32"/>
        <v>0</v>
      </c>
      <c r="X1041">
        <f t="shared" si="33"/>
        <v>0</v>
      </c>
    </row>
    <row r="1042" spans="23:24">
      <c r="W1042">
        <f t="shared" si="32"/>
        <v>0</v>
      </c>
      <c r="X1042">
        <f t="shared" si="33"/>
        <v>0</v>
      </c>
    </row>
    <row r="1043" spans="23:24">
      <c r="W1043">
        <f t="shared" si="32"/>
        <v>0</v>
      </c>
      <c r="X1043">
        <f t="shared" si="33"/>
        <v>0</v>
      </c>
    </row>
    <row r="1044" spans="23:24">
      <c r="W1044">
        <f t="shared" si="32"/>
        <v>0</v>
      </c>
      <c r="X1044">
        <f t="shared" si="33"/>
        <v>0</v>
      </c>
    </row>
    <row r="1045" spans="23:24">
      <c r="W1045">
        <f t="shared" si="32"/>
        <v>0</v>
      </c>
      <c r="X1045">
        <f t="shared" si="33"/>
        <v>0</v>
      </c>
    </row>
    <row r="1046" spans="23:24">
      <c r="W1046">
        <f t="shared" si="32"/>
        <v>0</v>
      </c>
      <c r="X1046">
        <f t="shared" si="33"/>
        <v>0</v>
      </c>
    </row>
    <row r="1047" spans="23:24">
      <c r="W1047">
        <f t="shared" si="32"/>
        <v>0</v>
      </c>
      <c r="X1047">
        <f t="shared" si="33"/>
        <v>0</v>
      </c>
    </row>
    <row r="1048" spans="23:24">
      <c r="W1048">
        <f t="shared" si="32"/>
        <v>0</v>
      </c>
      <c r="X1048">
        <f t="shared" si="33"/>
        <v>0</v>
      </c>
    </row>
    <row r="1049" spans="23:24">
      <c r="W1049">
        <f t="shared" si="32"/>
        <v>0</v>
      </c>
      <c r="X1049">
        <f t="shared" si="33"/>
        <v>0</v>
      </c>
    </row>
    <row r="1050" spans="23:24">
      <c r="W1050">
        <f t="shared" si="32"/>
        <v>0</v>
      </c>
      <c r="X1050">
        <f t="shared" si="33"/>
        <v>0</v>
      </c>
    </row>
    <row r="1051" spans="23:24">
      <c r="W1051">
        <f t="shared" si="32"/>
        <v>0</v>
      </c>
      <c r="X1051">
        <f t="shared" si="33"/>
        <v>0</v>
      </c>
    </row>
    <row r="1052" spans="23:24">
      <c r="W1052">
        <f t="shared" si="32"/>
        <v>0</v>
      </c>
      <c r="X1052">
        <f t="shared" si="33"/>
        <v>0</v>
      </c>
    </row>
    <row r="1053" spans="23:24">
      <c r="W1053">
        <f t="shared" si="32"/>
        <v>0</v>
      </c>
      <c r="X1053">
        <f t="shared" si="33"/>
        <v>0</v>
      </c>
    </row>
    <row r="1054" spans="23:24">
      <c r="W1054">
        <f t="shared" si="32"/>
        <v>0</v>
      </c>
      <c r="X1054">
        <f t="shared" si="33"/>
        <v>0</v>
      </c>
    </row>
    <row r="1055" spans="23:24">
      <c r="W1055">
        <f t="shared" si="32"/>
        <v>0</v>
      </c>
      <c r="X1055">
        <f t="shared" si="33"/>
        <v>0</v>
      </c>
    </row>
    <row r="1056" spans="23:24">
      <c r="W1056">
        <f t="shared" si="32"/>
        <v>0</v>
      </c>
      <c r="X1056">
        <f t="shared" si="33"/>
        <v>0</v>
      </c>
    </row>
    <row r="1057" spans="23:24">
      <c r="W1057">
        <f t="shared" si="32"/>
        <v>0</v>
      </c>
      <c r="X1057">
        <f t="shared" si="33"/>
        <v>0</v>
      </c>
    </row>
    <row r="1058" spans="23:24">
      <c r="W1058">
        <f t="shared" si="32"/>
        <v>0</v>
      </c>
      <c r="X1058">
        <f t="shared" si="33"/>
        <v>0</v>
      </c>
    </row>
    <row r="1059" spans="23:24">
      <c r="W1059">
        <f t="shared" si="32"/>
        <v>0</v>
      </c>
      <c r="X1059">
        <f t="shared" si="33"/>
        <v>0</v>
      </c>
    </row>
    <row r="1060" spans="23:24">
      <c r="W1060">
        <f t="shared" si="32"/>
        <v>0</v>
      </c>
      <c r="X1060">
        <f t="shared" si="33"/>
        <v>0</v>
      </c>
    </row>
    <row r="1061" spans="23:24">
      <c r="W1061">
        <f t="shared" si="32"/>
        <v>0</v>
      </c>
      <c r="X1061">
        <f t="shared" si="33"/>
        <v>0</v>
      </c>
    </row>
    <row r="1062" spans="23:24">
      <c r="W1062">
        <f t="shared" si="32"/>
        <v>0</v>
      </c>
      <c r="X1062">
        <f t="shared" si="33"/>
        <v>0</v>
      </c>
    </row>
    <row r="1063" spans="23:24">
      <c r="W1063">
        <f t="shared" si="32"/>
        <v>0</v>
      </c>
      <c r="X1063">
        <f t="shared" si="33"/>
        <v>0</v>
      </c>
    </row>
    <row r="1064" spans="23:24">
      <c r="W1064">
        <f t="shared" si="32"/>
        <v>0</v>
      </c>
      <c r="X1064">
        <f t="shared" si="33"/>
        <v>0</v>
      </c>
    </row>
    <row r="1065" spans="23:24">
      <c r="W1065">
        <f t="shared" si="32"/>
        <v>0</v>
      </c>
      <c r="X1065">
        <f t="shared" si="33"/>
        <v>0</v>
      </c>
    </row>
    <row r="1066" spans="23:24">
      <c r="W1066">
        <f t="shared" si="32"/>
        <v>0</v>
      </c>
      <c r="X1066">
        <f t="shared" si="33"/>
        <v>0</v>
      </c>
    </row>
    <row r="1067" spans="23:24">
      <c r="W1067">
        <f t="shared" si="32"/>
        <v>0</v>
      </c>
      <c r="X1067">
        <f t="shared" si="33"/>
        <v>0</v>
      </c>
    </row>
    <row r="1068" spans="23:24">
      <c r="W1068">
        <f t="shared" si="32"/>
        <v>0</v>
      </c>
      <c r="X1068">
        <f t="shared" si="33"/>
        <v>0</v>
      </c>
    </row>
    <row r="1069" spans="23:24">
      <c r="W1069">
        <f t="shared" si="32"/>
        <v>0</v>
      </c>
      <c r="X1069">
        <f t="shared" si="33"/>
        <v>0</v>
      </c>
    </row>
    <row r="1070" spans="23:24">
      <c r="W1070">
        <f t="shared" si="32"/>
        <v>0</v>
      </c>
      <c r="X1070">
        <f t="shared" si="33"/>
        <v>0</v>
      </c>
    </row>
    <row r="1071" spans="23:24">
      <c r="W1071">
        <f t="shared" si="32"/>
        <v>0</v>
      </c>
      <c r="X1071">
        <f t="shared" si="33"/>
        <v>0</v>
      </c>
    </row>
    <row r="1072" spans="23:24">
      <c r="W1072">
        <f t="shared" si="32"/>
        <v>0</v>
      </c>
      <c r="X1072">
        <f t="shared" si="33"/>
        <v>0</v>
      </c>
    </row>
    <row r="1073" spans="23:24">
      <c r="W1073">
        <f t="shared" si="32"/>
        <v>0</v>
      </c>
      <c r="X1073">
        <f t="shared" si="33"/>
        <v>0</v>
      </c>
    </row>
    <row r="1074" spans="23:24">
      <c r="W1074">
        <f t="shared" si="32"/>
        <v>0</v>
      </c>
      <c r="X1074">
        <f t="shared" si="33"/>
        <v>0</v>
      </c>
    </row>
    <row r="1075" spans="23:24">
      <c r="W1075">
        <f t="shared" si="32"/>
        <v>0</v>
      </c>
      <c r="X1075">
        <f t="shared" si="33"/>
        <v>0</v>
      </c>
    </row>
    <row r="1076" spans="23:24">
      <c r="W1076">
        <f t="shared" si="32"/>
        <v>0</v>
      </c>
      <c r="X1076">
        <f t="shared" si="33"/>
        <v>0</v>
      </c>
    </row>
    <row r="1077" spans="23:24">
      <c r="W1077">
        <f t="shared" si="32"/>
        <v>0</v>
      </c>
      <c r="X1077">
        <f t="shared" si="33"/>
        <v>0</v>
      </c>
    </row>
    <row r="1078" spans="23:24">
      <c r="W1078">
        <f t="shared" si="32"/>
        <v>0</v>
      </c>
      <c r="X1078">
        <f t="shared" si="33"/>
        <v>0</v>
      </c>
    </row>
    <row r="1079" spans="23:24">
      <c r="W1079">
        <f t="shared" si="32"/>
        <v>0</v>
      </c>
      <c r="X1079">
        <f t="shared" si="33"/>
        <v>0</v>
      </c>
    </row>
    <row r="1080" spans="23:24">
      <c r="W1080">
        <f t="shared" si="32"/>
        <v>0</v>
      </c>
      <c r="X1080">
        <f t="shared" si="33"/>
        <v>0</v>
      </c>
    </row>
    <row r="1081" spans="23:24">
      <c r="W1081">
        <f t="shared" si="32"/>
        <v>0</v>
      </c>
      <c r="X1081">
        <f t="shared" si="33"/>
        <v>0</v>
      </c>
    </row>
    <row r="1082" spans="23:24">
      <c r="W1082">
        <f t="shared" si="32"/>
        <v>0</v>
      </c>
      <c r="X1082">
        <f t="shared" si="33"/>
        <v>0</v>
      </c>
    </row>
    <row r="1083" spans="23:24">
      <c r="W1083">
        <f t="shared" si="32"/>
        <v>0</v>
      </c>
      <c r="X1083">
        <f t="shared" si="33"/>
        <v>0</v>
      </c>
    </row>
    <row r="1084" spans="23:24">
      <c r="W1084">
        <f t="shared" si="32"/>
        <v>0</v>
      </c>
      <c r="X1084">
        <f t="shared" si="33"/>
        <v>0</v>
      </c>
    </row>
    <row r="1085" spans="23:24">
      <c r="W1085">
        <f t="shared" si="32"/>
        <v>0</v>
      </c>
      <c r="X1085">
        <f t="shared" si="33"/>
        <v>0</v>
      </c>
    </row>
    <row r="1086" spans="23:24">
      <c r="W1086">
        <f t="shared" si="32"/>
        <v>0</v>
      </c>
      <c r="X1086">
        <f t="shared" si="33"/>
        <v>0</v>
      </c>
    </row>
    <row r="1087" spans="23:24">
      <c r="W1087">
        <f t="shared" si="32"/>
        <v>0</v>
      </c>
      <c r="X1087">
        <f t="shared" si="33"/>
        <v>0</v>
      </c>
    </row>
    <row r="1088" spans="23:24">
      <c r="W1088">
        <f t="shared" si="32"/>
        <v>0</v>
      </c>
      <c r="X1088">
        <f t="shared" si="33"/>
        <v>0</v>
      </c>
    </row>
    <row r="1089" spans="23:24">
      <c r="W1089">
        <f t="shared" si="32"/>
        <v>0</v>
      </c>
      <c r="X1089">
        <f t="shared" si="33"/>
        <v>0</v>
      </c>
    </row>
    <row r="1090" spans="23:24">
      <c r="W1090">
        <f t="shared" si="32"/>
        <v>0</v>
      </c>
      <c r="X1090">
        <f t="shared" si="33"/>
        <v>0</v>
      </c>
    </row>
    <row r="1091" spans="23:24">
      <c r="W1091">
        <f t="shared" ref="W1091:W1154" si="34">SUM(G1091:O1091)</f>
        <v>0</v>
      </c>
      <c r="X1091">
        <f t="shared" ref="X1091:X1154" si="35">W1091-F1091</f>
        <v>0</v>
      </c>
    </row>
    <row r="1092" spans="23:24">
      <c r="W1092">
        <f t="shared" si="34"/>
        <v>0</v>
      </c>
      <c r="X1092">
        <f t="shared" si="35"/>
        <v>0</v>
      </c>
    </row>
    <row r="1093" spans="23:24">
      <c r="W1093">
        <f t="shared" si="34"/>
        <v>0</v>
      </c>
      <c r="X1093">
        <f t="shared" si="35"/>
        <v>0</v>
      </c>
    </row>
    <row r="1094" spans="23:24">
      <c r="W1094">
        <f t="shared" si="34"/>
        <v>0</v>
      </c>
      <c r="X1094">
        <f t="shared" si="35"/>
        <v>0</v>
      </c>
    </row>
    <row r="1095" spans="23:24">
      <c r="W1095">
        <f t="shared" si="34"/>
        <v>0</v>
      </c>
      <c r="X1095">
        <f t="shared" si="35"/>
        <v>0</v>
      </c>
    </row>
    <row r="1096" spans="23:24">
      <c r="W1096">
        <f t="shared" si="34"/>
        <v>0</v>
      </c>
      <c r="X1096">
        <f t="shared" si="35"/>
        <v>0</v>
      </c>
    </row>
    <row r="1097" spans="23:24">
      <c r="W1097">
        <f t="shared" si="34"/>
        <v>0</v>
      </c>
      <c r="X1097">
        <f t="shared" si="35"/>
        <v>0</v>
      </c>
    </row>
    <row r="1098" spans="23:24">
      <c r="W1098">
        <f t="shared" si="34"/>
        <v>0</v>
      </c>
      <c r="X1098">
        <f t="shared" si="35"/>
        <v>0</v>
      </c>
    </row>
    <row r="1099" spans="23:24">
      <c r="W1099">
        <f t="shared" si="34"/>
        <v>0</v>
      </c>
      <c r="X1099">
        <f t="shared" si="35"/>
        <v>0</v>
      </c>
    </row>
    <row r="1100" spans="23:24">
      <c r="W1100">
        <f t="shared" si="34"/>
        <v>0</v>
      </c>
      <c r="X1100">
        <f t="shared" si="35"/>
        <v>0</v>
      </c>
    </row>
    <row r="1101" spans="23:24">
      <c r="W1101">
        <f t="shared" si="34"/>
        <v>0</v>
      </c>
      <c r="X1101">
        <f t="shared" si="35"/>
        <v>0</v>
      </c>
    </row>
    <row r="1102" spans="23:24">
      <c r="W1102">
        <f t="shared" si="34"/>
        <v>0</v>
      </c>
      <c r="X1102">
        <f t="shared" si="35"/>
        <v>0</v>
      </c>
    </row>
    <row r="1103" spans="23:24">
      <c r="W1103">
        <f t="shared" si="34"/>
        <v>0</v>
      </c>
      <c r="X1103">
        <f t="shared" si="35"/>
        <v>0</v>
      </c>
    </row>
    <row r="1104" spans="23:24">
      <c r="W1104">
        <f t="shared" si="34"/>
        <v>0</v>
      </c>
      <c r="X1104">
        <f t="shared" si="35"/>
        <v>0</v>
      </c>
    </row>
    <row r="1105" spans="23:24">
      <c r="W1105">
        <f t="shared" si="34"/>
        <v>0</v>
      </c>
      <c r="X1105">
        <f t="shared" si="35"/>
        <v>0</v>
      </c>
    </row>
    <row r="1106" spans="23:24">
      <c r="W1106">
        <f t="shared" si="34"/>
        <v>0</v>
      </c>
      <c r="X1106">
        <f t="shared" si="35"/>
        <v>0</v>
      </c>
    </row>
    <row r="1107" spans="23:24">
      <c r="W1107">
        <f t="shared" si="34"/>
        <v>0</v>
      </c>
      <c r="X1107">
        <f t="shared" si="35"/>
        <v>0</v>
      </c>
    </row>
    <row r="1108" spans="23:24">
      <c r="W1108">
        <f t="shared" si="34"/>
        <v>0</v>
      </c>
      <c r="X1108">
        <f t="shared" si="35"/>
        <v>0</v>
      </c>
    </row>
    <row r="1109" spans="23:24">
      <c r="W1109">
        <f t="shared" si="34"/>
        <v>0</v>
      </c>
      <c r="X1109">
        <f t="shared" si="35"/>
        <v>0</v>
      </c>
    </row>
    <row r="1110" spans="23:24">
      <c r="W1110">
        <f t="shared" si="34"/>
        <v>0</v>
      </c>
      <c r="X1110">
        <f t="shared" si="35"/>
        <v>0</v>
      </c>
    </row>
    <row r="1111" spans="23:24">
      <c r="W1111">
        <f t="shared" si="34"/>
        <v>0</v>
      </c>
      <c r="X1111">
        <f t="shared" si="35"/>
        <v>0</v>
      </c>
    </row>
    <row r="1112" spans="23:24">
      <c r="W1112">
        <f t="shared" si="34"/>
        <v>0</v>
      </c>
      <c r="X1112">
        <f t="shared" si="35"/>
        <v>0</v>
      </c>
    </row>
    <row r="1113" spans="23:24">
      <c r="W1113">
        <f t="shared" si="34"/>
        <v>0</v>
      </c>
      <c r="X1113">
        <f t="shared" si="35"/>
        <v>0</v>
      </c>
    </row>
    <row r="1114" spans="23:24">
      <c r="W1114">
        <f t="shared" si="34"/>
        <v>0</v>
      </c>
      <c r="X1114">
        <f t="shared" si="35"/>
        <v>0</v>
      </c>
    </row>
    <row r="1115" spans="23:24">
      <c r="W1115">
        <f t="shared" si="34"/>
        <v>0</v>
      </c>
      <c r="X1115">
        <f t="shared" si="35"/>
        <v>0</v>
      </c>
    </row>
    <row r="1116" spans="23:24">
      <c r="W1116">
        <f t="shared" si="34"/>
        <v>0</v>
      </c>
      <c r="X1116">
        <f t="shared" si="35"/>
        <v>0</v>
      </c>
    </row>
    <row r="1117" spans="23:24">
      <c r="W1117">
        <f t="shared" si="34"/>
        <v>0</v>
      </c>
      <c r="X1117">
        <f t="shared" si="35"/>
        <v>0</v>
      </c>
    </row>
    <row r="1118" spans="23:24">
      <c r="W1118">
        <f t="shared" si="34"/>
        <v>0</v>
      </c>
      <c r="X1118">
        <f t="shared" si="35"/>
        <v>0</v>
      </c>
    </row>
    <row r="1119" spans="23:24">
      <c r="W1119">
        <f t="shared" si="34"/>
        <v>0</v>
      </c>
      <c r="X1119">
        <f t="shared" si="35"/>
        <v>0</v>
      </c>
    </row>
    <row r="1120" spans="23:24">
      <c r="W1120">
        <f t="shared" si="34"/>
        <v>0</v>
      </c>
      <c r="X1120">
        <f t="shared" si="35"/>
        <v>0</v>
      </c>
    </row>
    <row r="1121" spans="23:24">
      <c r="W1121">
        <f t="shared" si="34"/>
        <v>0</v>
      </c>
      <c r="X1121">
        <f t="shared" si="35"/>
        <v>0</v>
      </c>
    </row>
    <row r="1122" spans="23:24">
      <c r="W1122">
        <f t="shared" si="34"/>
        <v>0</v>
      </c>
      <c r="X1122">
        <f t="shared" si="35"/>
        <v>0</v>
      </c>
    </row>
    <row r="1123" spans="23:24">
      <c r="W1123">
        <f t="shared" si="34"/>
        <v>0</v>
      </c>
      <c r="X1123">
        <f t="shared" si="35"/>
        <v>0</v>
      </c>
    </row>
    <row r="1124" spans="23:24">
      <c r="W1124">
        <f t="shared" si="34"/>
        <v>0</v>
      </c>
      <c r="X1124">
        <f t="shared" si="35"/>
        <v>0</v>
      </c>
    </row>
    <row r="1125" spans="23:24">
      <c r="W1125">
        <f t="shared" si="34"/>
        <v>0</v>
      </c>
      <c r="X1125">
        <f t="shared" si="35"/>
        <v>0</v>
      </c>
    </row>
    <row r="1126" spans="23:24">
      <c r="W1126">
        <f t="shared" si="34"/>
        <v>0</v>
      </c>
      <c r="X1126">
        <f t="shared" si="35"/>
        <v>0</v>
      </c>
    </row>
    <row r="1127" spans="23:24">
      <c r="W1127">
        <f t="shared" si="34"/>
        <v>0</v>
      </c>
      <c r="X1127">
        <f t="shared" si="35"/>
        <v>0</v>
      </c>
    </row>
    <row r="1128" spans="23:24">
      <c r="W1128">
        <f t="shared" si="34"/>
        <v>0</v>
      </c>
      <c r="X1128">
        <f t="shared" si="35"/>
        <v>0</v>
      </c>
    </row>
    <row r="1129" spans="23:24">
      <c r="W1129">
        <f t="shared" si="34"/>
        <v>0</v>
      </c>
      <c r="X1129">
        <f t="shared" si="35"/>
        <v>0</v>
      </c>
    </row>
    <row r="1130" spans="23:24">
      <c r="W1130">
        <f t="shared" si="34"/>
        <v>0</v>
      </c>
      <c r="X1130">
        <f t="shared" si="35"/>
        <v>0</v>
      </c>
    </row>
    <row r="1131" spans="23:24">
      <c r="W1131">
        <f t="shared" si="34"/>
        <v>0</v>
      </c>
      <c r="X1131">
        <f t="shared" si="35"/>
        <v>0</v>
      </c>
    </row>
    <row r="1132" spans="23:24">
      <c r="W1132">
        <f t="shared" si="34"/>
        <v>0</v>
      </c>
      <c r="X1132">
        <f t="shared" si="35"/>
        <v>0</v>
      </c>
    </row>
    <row r="1133" spans="23:24">
      <c r="W1133">
        <f t="shared" si="34"/>
        <v>0</v>
      </c>
      <c r="X1133">
        <f t="shared" si="35"/>
        <v>0</v>
      </c>
    </row>
    <row r="1134" spans="23:24">
      <c r="W1134">
        <f t="shared" si="34"/>
        <v>0</v>
      </c>
      <c r="X1134">
        <f t="shared" si="35"/>
        <v>0</v>
      </c>
    </row>
    <row r="1135" spans="23:24">
      <c r="W1135">
        <f t="shared" si="34"/>
        <v>0</v>
      </c>
      <c r="X1135">
        <f t="shared" si="35"/>
        <v>0</v>
      </c>
    </row>
    <row r="1136" spans="23:24">
      <c r="W1136">
        <f t="shared" si="34"/>
        <v>0</v>
      </c>
      <c r="X1136">
        <f t="shared" si="35"/>
        <v>0</v>
      </c>
    </row>
    <row r="1137" spans="23:24">
      <c r="W1137">
        <f t="shared" si="34"/>
        <v>0</v>
      </c>
      <c r="X1137">
        <f t="shared" si="35"/>
        <v>0</v>
      </c>
    </row>
    <row r="1138" spans="23:24">
      <c r="W1138">
        <f t="shared" si="34"/>
        <v>0</v>
      </c>
      <c r="X1138">
        <f t="shared" si="35"/>
        <v>0</v>
      </c>
    </row>
    <row r="1139" spans="23:24">
      <c r="W1139">
        <f t="shared" si="34"/>
        <v>0</v>
      </c>
      <c r="X1139">
        <f t="shared" si="35"/>
        <v>0</v>
      </c>
    </row>
    <row r="1140" spans="23:24">
      <c r="W1140">
        <f t="shared" si="34"/>
        <v>0</v>
      </c>
      <c r="X1140">
        <f t="shared" si="35"/>
        <v>0</v>
      </c>
    </row>
    <row r="1141" spans="23:24">
      <c r="W1141">
        <f t="shared" si="34"/>
        <v>0</v>
      </c>
      <c r="X1141">
        <f t="shared" si="35"/>
        <v>0</v>
      </c>
    </row>
    <row r="1142" spans="23:24">
      <c r="W1142">
        <f t="shared" si="34"/>
        <v>0</v>
      </c>
      <c r="X1142">
        <f t="shared" si="35"/>
        <v>0</v>
      </c>
    </row>
    <row r="1143" spans="23:24">
      <c r="W1143">
        <f t="shared" si="34"/>
        <v>0</v>
      </c>
      <c r="X1143">
        <f t="shared" si="35"/>
        <v>0</v>
      </c>
    </row>
    <row r="1144" spans="23:24">
      <c r="W1144">
        <f t="shared" si="34"/>
        <v>0</v>
      </c>
      <c r="X1144">
        <f t="shared" si="35"/>
        <v>0</v>
      </c>
    </row>
    <row r="1145" spans="23:24">
      <c r="W1145">
        <f t="shared" si="34"/>
        <v>0</v>
      </c>
      <c r="X1145">
        <f t="shared" si="35"/>
        <v>0</v>
      </c>
    </row>
    <row r="1146" spans="23:24">
      <c r="W1146">
        <f t="shared" si="34"/>
        <v>0</v>
      </c>
      <c r="X1146">
        <f t="shared" si="35"/>
        <v>0</v>
      </c>
    </row>
    <row r="1147" spans="23:24">
      <c r="W1147">
        <f t="shared" si="34"/>
        <v>0</v>
      </c>
      <c r="X1147">
        <f t="shared" si="35"/>
        <v>0</v>
      </c>
    </row>
    <row r="1148" spans="23:24">
      <c r="W1148">
        <f t="shared" si="34"/>
        <v>0</v>
      </c>
      <c r="X1148">
        <f t="shared" si="35"/>
        <v>0</v>
      </c>
    </row>
    <row r="1149" spans="23:24">
      <c r="W1149">
        <f t="shared" si="34"/>
        <v>0</v>
      </c>
      <c r="X1149">
        <f t="shared" si="35"/>
        <v>0</v>
      </c>
    </row>
    <row r="1150" spans="23:24">
      <c r="W1150">
        <f t="shared" si="34"/>
        <v>0</v>
      </c>
      <c r="X1150">
        <f t="shared" si="35"/>
        <v>0</v>
      </c>
    </row>
    <row r="1151" spans="23:24">
      <c r="W1151">
        <f t="shared" si="34"/>
        <v>0</v>
      </c>
      <c r="X1151">
        <f t="shared" si="35"/>
        <v>0</v>
      </c>
    </row>
    <row r="1152" spans="23:24">
      <c r="W1152">
        <f t="shared" si="34"/>
        <v>0</v>
      </c>
      <c r="X1152">
        <f t="shared" si="35"/>
        <v>0</v>
      </c>
    </row>
    <row r="1153" spans="23:24">
      <c r="W1153">
        <f t="shared" si="34"/>
        <v>0</v>
      </c>
      <c r="X1153">
        <f t="shared" si="35"/>
        <v>0</v>
      </c>
    </row>
    <row r="1154" spans="23:24">
      <c r="W1154">
        <f t="shared" si="34"/>
        <v>0</v>
      </c>
      <c r="X1154">
        <f t="shared" si="35"/>
        <v>0</v>
      </c>
    </row>
    <row r="1155" spans="23:24">
      <c r="W1155">
        <f t="shared" ref="W1155:W1218" si="36">SUM(G1155:O1155)</f>
        <v>0</v>
      </c>
      <c r="X1155">
        <f t="shared" ref="X1155:X1218" si="37">W1155-F1155</f>
        <v>0</v>
      </c>
    </row>
    <row r="1156" spans="23:24">
      <c r="W1156">
        <f t="shared" si="36"/>
        <v>0</v>
      </c>
      <c r="X1156">
        <f t="shared" si="37"/>
        <v>0</v>
      </c>
    </row>
    <row r="1157" spans="23:24">
      <c r="W1157">
        <f t="shared" si="36"/>
        <v>0</v>
      </c>
      <c r="X1157">
        <f t="shared" si="37"/>
        <v>0</v>
      </c>
    </row>
    <row r="1158" spans="23:24">
      <c r="W1158">
        <f t="shared" si="36"/>
        <v>0</v>
      </c>
      <c r="X1158">
        <f t="shared" si="37"/>
        <v>0</v>
      </c>
    </row>
    <row r="1159" spans="23:24">
      <c r="W1159">
        <f t="shared" si="36"/>
        <v>0</v>
      </c>
      <c r="X1159">
        <f t="shared" si="37"/>
        <v>0</v>
      </c>
    </row>
    <row r="1160" spans="23:24">
      <c r="W1160">
        <f t="shared" si="36"/>
        <v>0</v>
      </c>
      <c r="X1160">
        <f t="shared" si="37"/>
        <v>0</v>
      </c>
    </row>
    <row r="1161" spans="23:24">
      <c r="W1161">
        <f t="shared" si="36"/>
        <v>0</v>
      </c>
      <c r="X1161">
        <f t="shared" si="37"/>
        <v>0</v>
      </c>
    </row>
    <row r="1162" spans="23:24">
      <c r="W1162">
        <f t="shared" si="36"/>
        <v>0</v>
      </c>
      <c r="X1162">
        <f t="shared" si="37"/>
        <v>0</v>
      </c>
    </row>
    <row r="1163" spans="23:24">
      <c r="W1163">
        <f t="shared" si="36"/>
        <v>0</v>
      </c>
      <c r="X1163">
        <f t="shared" si="37"/>
        <v>0</v>
      </c>
    </row>
    <row r="1164" spans="23:24">
      <c r="W1164">
        <f t="shared" si="36"/>
        <v>0</v>
      </c>
      <c r="X1164">
        <f t="shared" si="37"/>
        <v>0</v>
      </c>
    </row>
    <row r="1165" spans="23:24">
      <c r="W1165">
        <f t="shared" si="36"/>
        <v>0</v>
      </c>
      <c r="X1165">
        <f t="shared" si="37"/>
        <v>0</v>
      </c>
    </row>
    <row r="1166" spans="23:24">
      <c r="W1166">
        <f t="shared" si="36"/>
        <v>0</v>
      </c>
      <c r="X1166">
        <f t="shared" si="37"/>
        <v>0</v>
      </c>
    </row>
    <row r="1167" spans="23:24">
      <c r="W1167">
        <f t="shared" si="36"/>
        <v>0</v>
      </c>
      <c r="X1167">
        <f t="shared" si="37"/>
        <v>0</v>
      </c>
    </row>
    <row r="1168" spans="23:24">
      <c r="W1168">
        <f t="shared" si="36"/>
        <v>0</v>
      </c>
      <c r="X1168">
        <f t="shared" si="37"/>
        <v>0</v>
      </c>
    </row>
    <row r="1169" spans="23:24">
      <c r="W1169">
        <f t="shared" si="36"/>
        <v>0</v>
      </c>
      <c r="X1169">
        <f t="shared" si="37"/>
        <v>0</v>
      </c>
    </row>
    <row r="1170" spans="23:24">
      <c r="W1170">
        <f t="shared" si="36"/>
        <v>0</v>
      </c>
      <c r="X1170">
        <f t="shared" si="37"/>
        <v>0</v>
      </c>
    </row>
    <row r="1171" spans="23:24">
      <c r="W1171">
        <f t="shared" si="36"/>
        <v>0</v>
      </c>
      <c r="X1171">
        <f t="shared" si="37"/>
        <v>0</v>
      </c>
    </row>
    <row r="1172" spans="23:24">
      <c r="W1172">
        <f t="shared" si="36"/>
        <v>0</v>
      </c>
      <c r="X1172">
        <f t="shared" si="37"/>
        <v>0</v>
      </c>
    </row>
    <row r="1173" spans="23:24">
      <c r="W1173">
        <f t="shared" si="36"/>
        <v>0</v>
      </c>
      <c r="X1173">
        <f t="shared" si="37"/>
        <v>0</v>
      </c>
    </row>
    <row r="1174" spans="23:24">
      <c r="W1174">
        <f t="shared" si="36"/>
        <v>0</v>
      </c>
      <c r="X1174">
        <f t="shared" si="37"/>
        <v>0</v>
      </c>
    </row>
    <row r="1175" spans="23:24">
      <c r="W1175">
        <f t="shared" si="36"/>
        <v>0</v>
      </c>
      <c r="X1175">
        <f t="shared" si="37"/>
        <v>0</v>
      </c>
    </row>
    <row r="1176" spans="23:24">
      <c r="W1176">
        <f t="shared" si="36"/>
        <v>0</v>
      </c>
      <c r="X1176">
        <f t="shared" si="37"/>
        <v>0</v>
      </c>
    </row>
    <row r="1177" spans="23:24">
      <c r="W1177">
        <f t="shared" si="36"/>
        <v>0</v>
      </c>
      <c r="X1177">
        <f t="shared" si="37"/>
        <v>0</v>
      </c>
    </row>
    <row r="1178" spans="23:24">
      <c r="W1178">
        <f t="shared" si="36"/>
        <v>0</v>
      </c>
      <c r="X1178">
        <f t="shared" si="37"/>
        <v>0</v>
      </c>
    </row>
    <row r="1179" spans="23:24">
      <c r="W1179">
        <f t="shared" si="36"/>
        <v>0</v>
      </c>
      <c r="X1179">
        <f t="shared" si="37"/>
        <v>0</v>
      </c>
    </row>
    <row r="1180" spans="23:24">
      <c r="W1180">
        <f t="shared" si="36"/>
        <v>0</v>
      </c>
      <c r="X1180">
        <f t="shared" si="37"/>
        <v>0</v>
      </c>
    </row>
    <row r="1181" spans="23:24">
      <c r="W1181">
        <f t="shared" si="36"/>
        <v>0</v>
      </c>
      <c r="X1181">
        <f t="shared" si="37"/>
        <v>0</v>
      </c>
    </row>
    <row r="1182" spans="23:24">
      <c r="W1182">
        <f t="shared" si="36"/>
        <v>0</v>
      </c>
      <c r="X1182">
        <f t="shared" si="37"/>
        <v>0</v>
      </c>
    </row>
    <row r="1183" spans="23:24">
      <c r="W1183">
        <f t="shared" si="36"/>
        <v>0</v>
      </c>
      <c r="X1183">
        <f t="shared" si="37"/>
        <v>0</v>
      </c>
    </row>
    <row r="1184" spans="23:24">
      <c r="W1184">
        <f t="shared" si="36"/>
        <v>0</v>
      </c>
      <c r="X1184">
        <f t="shared" si="37"/>
        <v>0</v>
      </c>
    </row>
    <row r="1185" spans="23:24">
      <c r="W1185">
        <f t="shared" si="36"/>
        <v>0</v>
      </c>
      <c r="X1185">
        <f t="shared" si="37"/>
        <v>0</v>
      </c>
    </row>
    <row r="1186" spans="23:24">
      <c r="W1186">
        <f t="shared" si="36"/>
        <v>0</v>
      </c>
      <c r="X1186">
        <f t="shared" si="37"/>
        <v>0</v>
      </c>
    </row>
    <row r="1187" spans="23:24">
      <c r="W1187">
        <f t="shared" si="36"/>
        <v>0</v>
      </c>
      <c r="X1187">
        <f t="shared" si="37"/>
        <v>0</v>
      </c>
    </row>
    <row r="1188" spans="23:24">
      <c r="W1188">
        <f t="shared" si="36"/>
        <v>0</v>
      </c>
      <c r="X1188">
        <f t="shared" si="37"/>
        <v>0</v>
      </c>
    </row>
    <row r="1189" spans="23:24">
      <c r="W1189">
        <f t="shared" si="36"/>
        <v>0</v>
      </c>
      <c r="X1189">
        <f t="shared" si="37"/>
        <v>0</v>
      </c>
    </row>
    <row r="1190" spans="23:24">
      <c r="W1190">
        <f t="shared" si="36"/>
        <v>0</v>
      </c>
      <c r="X1190">
        <f t="shared" si="37"/>
        <v>0</v>
      </c>
    </row>
    <row r="1191" spans="23:24">
      <c r="W1191">
        <f t="shared" si="36"/>
        <v>0</v>
      </c>
      <c r="X1191">
        <f t="shared" si="37"/>
        <v>0</v>
      </c>
    </row>
    <row r="1192" spans="23:24">
      <c r="W1192">
        <f t="shared" si="36"/>
        <v>0</v>
      </c>
      <c r="X1192">
        <f t="shared" si="37"/>
        <v>0</v>
      </c>
    </row>
    <row r="1193" spans="23:24">
      <c r="W1193">
        <f t="shared" si="36"/>
        <v>0</v>
      </c>
      <c r="X1193">
        <f t="shared" si="37"/>
        <v>0</v>
      </c>
    </row>
    <row r="1194" spans="23:24">
      <c r="W1194">
        <f t="shared" si="36"/>
        <v>0</v>
      </c>
      <c r="X1194">
        <f t="shared" si="37"/>
        <v>0</v>
      </c>
    </row>
    <row r="1195" spans="23:24">
      <c r="W1195">
        <f t="shared" si="36"/>
        <v>0</v>
      </c>
      <c r="X1195">
        <f t="shared" si="37"/>
        <v>0</v>
      </c>
    </row>
    <row r="1196" spans="23:24">
      <c r="W1196">
        <f t="shared" si="36"/>
        <v>0</v>
      </c>
      <c r="X1196">
        <f t="shared" si="37"/>
        <v>0</v>
      </c>
    </row>
    <row r="1197" spans="23:24">
      <c r="W1197">
        <f t="shared" si="36"/>
        <v>0</v>
      </c>
      <c r="X1197">
        <f t="shared" si="37"/>
        <v>0</v>
      </c>
    </row>
    <row r="1198" spans="23:24">
      <c r="W1198">
        <f t="shared" si="36"/>
        <v>0</v>
      </c>
      <c r="X1198">
        <f t="shared" si="37"/>
        <v>0</v>
      </c>
    </row>
    <row r="1199" spans="23:24">
      <c r="W1199">
        <f t="shared" si="36"/>
        <v>0</v>
      </c>
      <c r="X1199">
        <f t="shared" si="37"/>
        <v>0</v>
      </c>
    </row>
    <row r="1200" spans="23:24">
      <c r="W1200">
        <f t="shared" si="36"/>
        <v>0</v>
      </c>
      <c r="X1200">
        <f t="shared" si="37"/>
        <v>0</v>
      </c>
    </row>
    <row r="1201" spans="23:24">
      <c r="W1201">
        <f t="shared" si="36"/>
        <v>0</v>
      </c>
      <c r="X1201">
        <f t="shared" si="37"/>
        <v>0</v>
      </c>
    </row>
    <row r="1202" spans="23:24">
      <c r="W1202">
        <f t="shared" si="36"/>
        <v>0</v>
      </c>
      <c r="X1202">
        <f t="shared" si="37"/>
        <v>0</v>
      </c>
    </row>
    <row r="1203" spans="23:24">
      <c r="W1203">
        <f t="shared" si="36"/>
        <v>0</v>
      </c>
      <c r="X1203">
        <f t="shared" si="37"/>
        <v>0</v>
      </c>
    </row>
    <row r="1204" spans="23:24">
      <c r="W1204">
        <f t="shared" si="36"/>
        <v>0</v>
      </c>
      <c r="X1204">
        <f t="shared" si="37"/>
        <v>0</v>
      </c>
    </row>
    <row r="1205" spans="23:24">
      <c r="W1205">
        <f t="shared" si="36"/>
        <v>0</v>
      </c>
      <c r="X1205">
        <f t="shared" si="37"/>
        <v>0</v>
      </c>
    </row>
    <row r="1206" spans="23:24">
      <c r="W1206">
        <f t="shared" si="36"/>
        <v>0</v>
      </c>
      <c r="X1206">
        <f t="shared" si="37"/>
        <v>0</v>
      </c>
    </row>
    <row r="1207" spans="23:24">
      <c r="W1207">
        <f t="shared" si="36"/>
        <v>0</v>
      </c>
      <c r="X1207">
        <f t="shared" si="37"/>
        <v>0</v>
      </c>
    </row>
    <row r="1208" spans="23:24">
      <c r="W1208">
        <f t="shared" si="36"/>
        <v>0</v>
      </c>
      <c r="X1208">
        <f t="shared" si="37"/>
        <v>0</v>
      </c>
    </row>
    <row r="1209" spans="23:24">
      <c r="W1209">
        <f t="shared" si="36"/>
        <v>0</v>
      </c>
      <c r="X1209">
        <f t="shared" si="37"/>
        <v>0</v>
      </c>
    </row>
    <row r="1210" spans="23:24">
      <c r="W1210">
        <f t="shared" si="36"/>
        <v>0</v>
      </c>
      <c r="X1210">
        <f t="shared" si="37"/>
        <v>0</v>
      </c>
    </row>
    <row r="1211" spans="23:24">
      <c r="W1211">
        <f t="shared" si="36"/>
        <v>0</v>
      </c>
      <c r="X1211">
        <f t="shared" si="37"/>
        <v>0</v>
      </c>
    </row>
    <row r="1212" spans="23:24">
      <c r="W1212">
        <f t="shared" si="36"/>
        <v>0</v>
      </c>
      <c r="X1212">
        <f t="shared" si="37"/>
        <v>0</v>
      </c>
    </row>
    <row r="1213" spans="23:24">
      <c r="W1213">
        <f t="shared" si="36"/>
        <v>0</v>
      </c>
      <c r="X1213">
        <f t="shared" si="37"/>
        <v>0</v>
      </c>
    </row>
    <row r="1214" spans="23:24">
      <c r="W1214">
        <f t="shared" si="36"/>
        <v>0</v>
      </c>
      <c r="X1214">
        <f t="shared" si="37"/>
        <v>0</v>
      </c>
    </row>
    <row r="1215" spans="23:24">
      <c r="W1215">
        <f t="shared" si="36"/>
        <v>0</v>
      </c>
      <c r="X1215">
        <f t="shared" si="37"/>
        <v>0</v>
      </c>
    </row>
    <row r="1216" spans="23:24">
      <c r="W1216">
        <f t="shared" si="36"/>
        <v>0</v>
      </c>
      <c r="X1216">
        <f t="shared" si="37"/>
        <v>0</v>
      </c>
    </row>
    <row r="1217" spans="23:24">
      <c r="W1217">
        <f t="shared" si="36"/>
        <v>0</v>
      </c>
      <c r="X1217">
        <f t="shared" si="37"/>
        <v>0</v>
      </c>
    </row>
    <row r="1218" spans="23:24">
      <c r="W1218">
        <f t="shared" si="36"/>
        <v>0</v>
      </c>
      <c r="X1218">
        <f t="shared" si="37"/>
        <v>0</v>
      </c>
    </row>
    <row r="1219" spans="23:24">
      <c r="W1219">
        <f t="shared" ref="W1219:W1282" si="38">SUM(G1219:O1219)</f>
        <v>0</v>
      </c>
      <c r="X1219">
        <f t="shared" ref="X1219:X1282" si="39">W1219-F1219</f>
        <v>0</v>
      </c>
    </row>
    <row r="1220" spans="23:24">
      <c r="W1220">
        <f t="shared" si="38"/>
        <v>0</v>
      </c>
      <c r="X1220">
        <f t="shared" si="39"/>
        <v>0</v>
      </c>
    </row>
    <row r="1221" spans="23:24">
      <c r="W1221">
        <f t="shared" si="38"/>
        <v>0</v>
      </c>
      <c r="X1221">
        <f t="shared" si="39"/>
        <v>0</v>
      </c>
    </row>
    <row r="1222" spans="23:24">
      <c r="W1222">
        <f t="shared" si="38"/>
        <v>0</v>
      </c>
      <c r="X1222">
        <f t="shared" si="39"/>
        <v>0</v>
      </c>
    </row>
    <row r="1223" spans="23:24">
      <c r="W1223">
        <f t="shared" si="38"/>
        <v>0</v>
      </c>
      <c r="X1223">
        <f t="shared" si="39"/>
        <v>0</v>
      </c>
    </row>
    <row r="1224" spans="23:24">
      <c r="W1224">
        <f t="shared" si="38"/>
        <v>0</v>
      </c>
      <c r="X1224">
        <f t="shared" si="39"/>
        <v>0</v>
      </c>
    </row>
    <row r="1225" spans="23:24">
      <c r="W1225">
        <f t="shared" si="38"/>
        <v>0</v>
      </c>
      <c r="X1225">
        <f t="shared" si="39"/>
        <v>0</v>
      </c>
    </row>
    <row r="1226" spans="23:24">
      <c r="W1226">
        <f t="shared" si="38"/>
        <v>0</v>
      </c>
      <c r="X1226">
        <f t="shared" si="39"/>
        <v>0</v>
      </c>
    </row>
    <row r="1227" spans="23:24">
      <c r="W1227">
        <f t="shared" si="38"/>
        <v>0</v>
      </c>
      <c r="X1227">
        <f t="shared" si="39"/>
        <v>0</v>
      </c>
    </row>
    <row r="1228" spans="23:24">
      <c r="W1228">
        <f t="shared" si="38"/>
        <v>0</v>
      </c>
      <c r="X1228">
        <f t="shared" si="39"/>
        <v>0</v>
      </c>
    </row>
    <row r="1229" spans="23:24">
      <c r="W1229">
        <f t="shared" si="38"/>
        <v>0</v>
      </c>
      <c r="X1229">
        <f t="shared" si="39"/>
        <v>0</v>
      </c>
    </row>
    <row r="1230" spans="23:24">
      <c r="W1230">
        <f t="shared" si="38"/>
        <v>0</v>
      </c>
      <c r="X1230">
        <f t="shared" si="39"/>
        <v>0</v>
      </c>
    </row>
    <row r="1231" spans="23:24">
      <c r="W1231">
        <f t="shared" si="38"/>
        <v>0</v>
      </c>
      <c r="X1231">
        <f t="shared" si="39"/>
        <v>0</v>
      </c>
    </row>
    <row r="1232" spans="23:24">
      <c r="W1232">
        <f t="shared" si="38"/>
        <v>0</v>
      </c>
      <c r="X1232">
        <f t="shared" si="39"/>
        <v>0</v>
      </c>
    </row>
    <row r="1233" spans="23:24">
      <c r="W1233">
        <f t="shared" si="38"/>
        <v>0</v>
      </c>
      <c r="X1233">
        <f t="shared" si="39"/>
        <v>0</v>
      </c>
    </row>
    <row r="1234" spans="23:24">
      <c r="W1234">
        <f t="shared" si="38"/>
        <v>0</v>
      </c>
      <c r="X1234">
        <f t="shared" si="39"/>
        <v>0</v>
      </c>
    </row>
    <row r="1235" spans="23:24">
      <c r="W1235">
        <f t="shared" si="38"/>
        <v>0</v>
      </c>
      <c r="X1235">
        <f t="shared" si="39"/>
        <v>0</v>
      </c>
    </row>
    <row r="1236" spans="23:24">
      <c r="W1236">
        <f t="shared" si="38"/>
        <v>0</v>
      </c>
      <c r="X1236">
        <f t="shared" si="39"/>
        <v>0</v>
      </c>
    </row>
    <row r="1237" spans="23:24">
      <c r="W1237">
        <f t="shared" si="38"/>
        <v>0</v>
      </c>
      <c r="X1237">
        <f t="shared" si="39"/>
        <v>0</v>
      </c>
    </row>
    <row r="1238" spans="23:24">
      <c r="W1238">
        <f t="shared" si="38"/>
        <v>0</v>
      </c>
      <c r="X1238">
        <f t="shared" si="39"/>
        <v>0</v>
      </c>
    </row>
    <row r="1239" spans="23:24">
      <c r="W1239">
        <f t="shared" si="38"/>
        <v>0</v>
      </c>
      <c r="X1239">
        <f t="shared" si="39"/>
        <v>0</v>
      </c>
    </row>
    <row r="1240" spans="23:24">
      <c r="W1240">
        <f t="shared" si="38"/>
        <v>0</v>
      </c>
      <c r="X1240">
        <f t="shared" si="39"/>
        <v>0</v>
      </c>
    </row>
    <row r="1241" spans="23:24">
      <c r="W1241">
        <f t="shared" si="38"/>
        <v>0</v>
      </c>
      <c r="X1241">
        <f t="shared" si="39"/>
        <v>0</v>
      </c>
    </row>
    <row r="1242" spans="23:24">
      <c r="W1242">
        <f t="shared" si="38"/>
        <v>0</v>
      </c>
      <c r="X1242">
        <f t="shared" si="39"/>
        <v>0</v>
      </c>
    </row>
    <row r="1243" spans="23:24">
      <c r="W1243">
        <f t="shared" si="38"/>
        <v>0</v>
      </c>
      <c r="X1243">
        <f t="shared" si="39"/>
        <v>0</v>
      </c>
    </row>
    <row r="1244" spans="23:24">
      <c r="W1244">
        <f t="shared" si="38"/>
        <v>0</v>
      </c>
      <c r="X1244">
        <f t="shared" si="39"/>
        <v>0</v>
      </c>
    </row>
    <row r="1245" spans="23:24">
      <c r="W1245">
        <f t="shared" si="38"/>
        <v>0</v>
      </c>
      <c r="X1245">
        <f t="shared" si="39"/>
        <v>0</v>
      </c>
    </row>
    <row r="1246" spans="23:24">
      <c r="W1246">
        <f t="shared" si="38"/>
        <v>0</v>
      </c>
      <c r="X1246">
        <f t="shared" si="39"/>
        <v>0</v>
      </c>
    </row>
    <row r="1247" spans="23:24">
      <c r="W1247">
        <f t="shared" si="38"/>
        <v>0</v>
      </c>
      <c r="X1247">
        <f t="shared" si="39"/>
        <v>0</v>
      </c>
    </row>
    <row r="1248" spans="23:24">
      <c r="W1248">
        <f t="shared" si="38"/>
        <v>0</v>
      </c>
      <c r="X1248">
        <f t="shared" si="39"/>
        <v>0</v>
      </c>
    </row>
    <row r="1249" spans="23:24">
      <c r="W1249">
        <f t="shared" si="38"/>
        <v>0</v>
      </c>
      <c r="X1249">
        <f t="shared" si="39"/>
        <v>0</v>
      </c>
    </row>
    <row r="1250" spans="23:24">
      <c r="W1250">
        <f t="shared" si="38"/>
        <v>0</v>
      </c>
      <c r="X1250">
        <f t="shared" si="39"/>
        <v>0</v>
      </c>
    </row>
    <row r="1251" spans="23:24">
      <c r="W1251">
        <f t="shared" si="38"/>
        <v>0</v>
      </c>
      <c r="X1251">
        <f t="shared" si="39"/>
        <v>0</v>
      </c>
    </row>
    <row r="1252" spans="23:24">
      <c r="W1252">
        <f t="shared" si="38"/>
        <v>0</v>
      </c>
      <c r="X1252">
        <f t="shared" si="39"/>
        <v>0</v>
      </c>
    </row>
    <row r="1253" spans="23:24">
      <c r="W1253">
        <f t="shared" si="38"/>
        <v>0</v>
      </c>
      <c r="X1253">
        <f t="shared" si="39"/>
        <v>0</v>
      </c>
    </row>
    <row r="1254" spans="23:24">
      <c r="W1254">
        <f t="shared" si="38"/>
        <v>0</v>
      </c>
      <c r="X1254">
        <f t="shared" si="39"/>
        <v>0</v>
      </c>
    </row>
    <row r="1255" spans="23:24">
      <c r="W1255">
        <f t="shared" si="38"/>
        <v>0</v>
      </c>
      <c r="X1255">
        <f t="shared" si="39"/>
        <v>0</v>
      </c>
    </row>
    <row r="1256" spans="23:24">
      <c r="W1256">
        <f t="shared" si="38"/>
        <v>0</v>
      </c>
      <c r="X1256">
        <f t="shared" si="39"/>
        <v>0</v>
      </c>
    </row>
    <row r="1257" spans="23:24">
      <c r="W1257">
        <f t="shared" si="38"/>
        <v>0</v>
      </c>
      <c r="X1257">
        <f t="shared" si="39"/>
        <v>0</v>
      </c>
    </row>
    <row r="1258" spans="23:24">
      <c r="W1258">
        <f t="shared" si="38"/>
        <v>0</v>
      </c>
      <c r="X1258">
        <f t="shared" si="39"/>
        <v>0</v>
      </c>
    </row>
    <row r="1259" spans="23:24">
      <c r="W1259">
        <f t="shared" si="38"/>
        <v>0</v>
      </c>
      <c r="X1259">
        <f t="shared" si="39"/>
        <v>0</v>
      </c>
    </row>
    <row r="1260" spans="23:24">
      <c r="W1260">
        <f t="shared" si="38"/>
        <v>0</v>
      </c>
      <c r="X1260">
        <f t="shared" si="39"/>
        <v>0</v>
      </c>
    </row>
    <row r="1261" spans="23:24">
      <c r="W1261">
        <f t="shared" si="38"/>
        <v>0</v>
      </c>
      <c r="X1261">
        <f t="shared" si="39"/>
        <v>0</v>
      </c>
    </row>
    <row r="1262" spans="23:24">
      <c r="W1262">
        <f t="shared" si="38"/>
        <v>0</v>
      </c>
      <c r="X1262">
        <f t="shared" si="39"/>
        <v>0</v>
      </c>
    </row>
    <row r="1263" spans="23:24">
      <c r="W1263">
        <f t="shared" si="38"/>
        <v>0</v>
      </c>
      <c r="X1263">
        <f t="shared" si="39"/>
        <v>0</v>
      </c>
    </row>
    <row r="1264" spans="23:24">
      <c r="W1264">
        <f t="shared" si="38"/>
        <v>0</v>
      </c>
      <c r="X1264">
        <f t="shared" si="39"/>
        <v>0</v>
      </c>
    </row>
    <row r="1265" spans="23:24">
      <c r="W1265">
        <f t="shared" si="38"/>
        <v>0</v>
      </c>
      <c r="X1265">
        <f t="shared" si="39"/>
        <v>0</v>
      </c>
    </row>
    <row r="1266" spans="23:24">
      <c r="W1266">
        <f t="shared" si="38"/>
        <v>0</v>
      </c>
      <c r="X1266">
        <f t="shared" si="39"/>
        <v>0</v>
      </c>
    </row>
    <row r="1267" spans="23:24">
      <c r="W1267">
        <f t="shared" si="38"/>
        <v>0</v>
      </c>
      <c r="X1267">
        <f t="shared" si="39"/>
        <v>0</v>
      </c>
    </row>
    <row r="1268" spans="23:24">
      <c r="W1268">
        <f t="shared" si="38"/>
        <v>0</v>
      </c>
      <c r="X1268">
        <f t="shared" si="39"/>
        <v>0</v>
      </c>
    </row>
    <row r="1269" spans="23:24">
      <c r="W1269">
        <f t="shared" si="38"/>
        <v>0</v>
      </c>
      <c r="X1269">
        <f t="shared" si="39"/>
        <v>0</v>
      </c>
    </row>
    <row r="1270" spans="23:24">
      <c r="W1270">
        <f t="shared" si="38"/>
        <v>0</v>
      </c>
      <c r="X1270">
        <f t="shared" si="39"/>
        <v>0</v>
      </c>
    </row>
    <row r="1271" spans="23:24">
      <c r="W1271">
        <f t="shared" si="38"/>
        <v>0</v>
      </c>
      <c r="X1271">
        <f t="shared" si="39"/>
        <v>0</v>
      </c>
    </row>
    <row r="1272" spans="23:24">
      <c r="W1272">
        <f t="shared" si="38"/>
        <v>0</v>
      </c>
      <c r="X1272">
        <f t="shared" si="39"/>
        <v>0</v>
      </c>
    </row>
    <row r="1273" spans="23:24">
      <c r="W1273">
        <f t="shared" si="38"/>
        <v>0</v>
      </c>
      <c r="X1273">
        <f t="shared" si="39"/>
        <v>0</v>
      </c>
    </row>
    <row r="1274" spans="23:24">
      <c r="W1274">
        <f t="shared" si="38"/>
        <v>0</v>
      </c>
      <c r="X1274">
        <f t="shared" si="39"/>
        <v>0</v>
      </c>
    </row>
    <row r="1275" spans="23:24">
      <c r="W1275">
        <f t="shared" si="38"/>
        <v>0</v>
      </c>
      <c r="X1275">
        <f t="shared" si="39"/>
        <v>0</v>
      </c>
    </row>
    <row r="1276" spans="23:24">
      <c r="W1276">
        <f t="shared" si="38"/>
        <v>0</v>
      </c>
      <c r="X1276">
        <f t="shared" si="39"/>
        <v>0</v>
      </c>
    </row>
    <row r="1277" spans="23:24">
      <c r="W1277">
        <f t="shared" si="38"/>
        <v>0</v>
      </c>
      <c r="X1277">
        <f t="shared" si="39"/>
        <v>0</v>
      </c>
    </row>
    <row r="1278" spans="23:24">
      <c r="W1278">
        <f t="shared" si="38"/>
        <v>0</v>
      </c>
      <c r="X1278">
        <f t="shared" si="39"/>
        <v>0</v>
      </c>
    </row>
    <row r="1279" spans="23:24">
      <c r="W1279">
        <f t="shared" si="38"/>
        <v>0</v>
      </c>
      <c r="X1279">
        <f t="shared" si="39"/>
        <v>0</v>
      </c>
    </row>
    <row r="1280" spans="23:24">
      <c r="W1280">
        <f t="shared" si="38"/>
        <v>0</v>
      </c>
      <c r="X1280">
        <f t="shared" si="39"/>
        <v>0</v>
      </c>
    </row>
    <row r="1281" spans="23:24">
      <c r="W1281">
        <f t="shared" si="38"/>
        <v>0</v>
      </c>
      <c r="X1281">
        <f t="shared" si="39"/>
        <v>0</v>
      </c>
    </row>
    <row r="1282" spans="23:24">
      <c r="W1282">
        <f t="shared" si="38"/>
        <v>0</v>
      </c>
      <c r="X1282">
        <f t="shared" si="39"/>
        <v>0</v>
      </c>
    </row>
    <row r="1283" spans="23:24">
      <c r="W1283">
        <f t="shared" ref="W1283:W1346" si="40">SUM(G1283:O1283)</f>
        <v>0</v>
      </c>
      <c r="X1283">
        <f t="shared" ref="X1283:X1346" si="41">W1283-F1283</f>
        <v>0</v>
      </c>
    </row>
    <row r="1284" spans="23:24">
      <c r="W1284">
        <f t="shared" si="40"/>
        <v>0</v>
      </c>
      <c r="X1284">
        <f t="shared" si="41"/>
        <v>0</v>
      </c>
    </row>
    <row r="1285" spans="23:24">
      <c r="W1285">
        <f t="shared" si="40"/>
        <v>0</v>
      </c>
      <c r="X1285">
        <f t="shared" si="41"/>
        <v>0</v>
      </c>
    </row>
    <row r="1286" spans="23:24">
      <c r="W1286">
        <f t="shared" si="40"/>
        <v>0</v>
      </c>
      <c r="X1286">
        <f t="shared" si="41"/>
        <v>0</v>
      </c>
    </row>
    <row r="1287" spans="23:24">
      <c r="W1287">
        <f t="shared" si="40"/>
        <v>0</v>
      </c>
      <c r="X1287">
        <f t="shared" si="41"/>
        <v>0</v>
      </c>
    </row>
    <row r="1288" spans="23:24">
      <c r="W1288">
        <f t="shared" si="40"/>
        <v>0</v>
      </c>
      <c r="X1288">
        <f t="shared" si="41"/>
        <v>0</v>
      </c>
    </row>
    <row r="1289" spans="23:24">
      <c r="W1289">
        <f t="shared" si="40"/>
        <v>0</v>
      </c>
      <c r="X1289">
        <f t="shared" si="41"/>
        <v>0</v>
      </c>
    </row>
    <row r="1290" spans="23:24">
      <c r="W1290">
        <f t="shared" si="40"/>
        <v>0</v>
      </c>
      <c r="X1290">
        <f t="shared" si="41"/>
        <v>0</v>
      </c>
    </row>
    <row r="1291" spans="23:24">
      <c r="W1291">
        <f t="shared" si="40"/>
        <v>0</v>
      </c>
      <c r="X1291">
        <f t="shared" si="41"/>
        <v>0</v>
      </c>
    </row>
    <row r="1292" spans="23:24">
      <c r="W1292">
        <f t="shared" si="40"/>
        <v>0</v>
      </c>
      <c r="X1292">
        <f t="shared" si="41"/>
        <v>0</v>
      </c>
    </row>
    <row r="1293" spans="23:24">
      <c r="W1293">
        <f t="shared" si="40"/>
        <v>0</v>
      </c>
      <c r="X1293">
        <f t="shared" si="41"/>
        <v>0</v>
      </c>
    </row>
    <row r="1294" spans="23:24">
      <c r="W1294">
        <f t="shared" si="40"/>
        <v>0</v>
      </c>
      <c r="X1294">
        <f t="shared" si="41"/>
        <v>0</v>
      </c>
    </row>
    <row r="1295" spans="23:24">
      <c r="W1295">
        <f t="shared" si="40"/>
        <v>0</v>
      </c>
      <c r="X1295">
        <f t="shared" si="41"/>
        <v>0</v>
      </c>
    </row>
    <row r="1296" spans="23:24">
      <c r="W1296">
        <f t="shared" si="40"/>
        <v>0</v>
      </c>
      <c r="X1296">
        <f t="shared" si="41"/>
        <v>0</v>
      </c>
    </row>
    <row r="1297" spans="23:24">
      <c r="W1297">
        <f t="shared" si="40"/>
        <v>0</v>
      </c>
      <c r="X1297">
        <f t="shared" si="41"/>
        <v>0</v>
      </c>
    </row>
    <row r="1298" spans="23:24">
      <c r="W1298">
        <f t="shared" si="40"/>
        <v>0</v>
      </c>
      <c r="X1298">
        <f t="shared" si="41"/>
        <v>0</v>
      </c>
    </row>
    <row r="1299" spans="23:24">
      <c r="W1299">
        <f t="shared" si="40"/>
        <v>0</v>
      </c>
      <c r="X1299">
        <f t="shared" si="41"/>
        <v>0</v>
      </c>
    </row>
    <row r="1300" spans="23:24">
      <c r="W1300">
        <f t="shared" si="40"/>
        <v>0</v>
      </c>
      <c r="X1300">
        <f t="shared" si="41"/>
        <v>0</v>
      </c>
    </row>
    <row r="1301" spans="23:24">
      <c r="W1301">
        <f t="shared" si="40"/>
        <v>0</v>
      </c>
      <c r="X1301">
        <f t="shared" si="41"/>
        <v>0</v>
      </c>
    </row>
    <row r="1302" spans="23:24">
      <c r="W1302">
        <f t="shared" si="40"/>
        <v>0</v>
      </c>
      <c r="X1302">
        <f t="shared" si="41"/>
        <v>0</v>
      </c>
    </row>
    <row r="1303" spans="23:24">
      <c r="W1303">
        <f t="shared" si="40"/>
        <v>0</v>
      </c>
      <c r="X1303">
        <f t="shared" si="41"/>
        <v>0</v>
      </c>
    </row>
    <row r="1304" spans="23:24">
      <c r="W1304">
        <f t="shared" si="40"/>
        <v>0</v>
      </c>
      <c r="X1304">
        <f t="shared" si="41"/>
        <v>0</v>
      </c>
    </row>
    <row r="1305" spans="23:24">
      <c r="W1305">
        <f t="shared" si="40"/>
        <v>0</v>
      </c>
      <c r="X1305">
        <f t="shared" si="41"/>
        <v>0</v>
      </c>
    </row>
    <row r="1306" spans="23:24">
      <c r="W1306">
        <f t="shared" si="40"/>
        <v>0</v>
      </c>
      <c r="X1306">
        <f t="shared" si="41"/>
        <v>0</v>
      </c>
    </row>
    <row r="1307" spans="23:24">
      <c r="W1307">
        <f t="shared" si="40"/>
        <v>0</v>
      </c>
      <c r="X1307">
        <f t="shared" si="41"/>
        <v>0</v>
      </c>
    </row>
    <row r="1308" spans="23:24">
      <c r="W1308">
        <f t="shared" si="40"/>
        <v>0</v>
      </c>
      <c r="X1308">
        <f t="shared" si="41"/>
        <v>0</v>
      </c>
    </row>
    <row r="1309" spans="23:24">
      <c r="W1309">
        <f t="shared" si="40"/>
        <v>0</v>
      </c>
      <c r="X1309">
        <f t="shared" si="41"/>
        <v>0</v>
      </c>
    </row>
    <row r="1310" spans="23:24">
      <c r="W1310">
        <f t="shared" si="40"/>
        <v>0</v>
      </c>
      <c r="X1310">
        <f t="shared" si="41"/>
        <v>0</v>
      </c>
    </row>
    <row r="1311" spans="23:24">
      <c r="W1311">
        <f t="shared" si="40"/>
        <v>0</v>
      </c>
      <c r="X1311">
        <f t="shared" si="41"/>
        <v>0</v>
      </c>
    </row>
    <row r="1312" spans="23:24">
      <c r="W1312">
        <f t="shared" si="40"/>
        <v>0</v>
      </c>
      <c r="X1312">
        <f t="shared" si="41"/>
        <v>0</v>
      </c>
    </row>
    <row r="1313" spans="23:24">
      <c r="W1313">
        <f t="shared" si="40"/>
        <v>0</v>
      </c>
      <c r="X1313">
        <f t="shared" si="41"/>
        <v>0</v>
      </c>
    </row>
    <row r="1314" spans="23:24">
      <c r="W1314">
        <f t="shared" si="40"/>
        <v>0</v>
      </c>
      <c r="X1314">
        <f t="shared" si="41"/>
        <v>0</v>
      </c>
    </row>
    <row r="1315" spans="23:24">
      <c r="W1315">
        <f t="shared" si="40"/>
        <v>0</v>
      </c>
      <c r="X1315">
        <f t="shared" si="41"/>
        <v>0</v>
      </c>
    </row>
    <row r="1316" spans="23:24">
      <c r="W1316">
        <f t="shared" si="40"/>
        <v>0</v>
      </c>
      <c r="X1316">
        <f t="shared" si="41"/>
        <v>0</v>
      </c>
    </row>
    <row r="1317" spans="23:24">
      <c r="W1317">
        <f t="shared" si="40"/>
        <v>0</v>
      </c>
      <c r="X1317">
        <f t="shared" si="41"/>
        <v>0</v>
      </c>
    </row>
    <row r="1318" spans="23:24">
      <c r="W1318">
        <f t="shared" si="40"/>
        <v>0</v>
      </c>
      <c r="X1318">
        <f t="shared" si="41"/>
        <v>0</v>
      </c>
    </row>
    <row r="1319" spans="23:24">
      <c r="W1319">
        <f t="shared" si="40"/>
        <v>0</v>
      </c>
      <c r="X1319">
        <f t="shared" si="41"/>
        <v>0</v>
      </c>
    </row>
    <row r="1320" spans="23:24">
      <c r="W1320">
        <f t="shared" si="40"/>
        <v>0</v>
      </c>
      <c r="X1320">
        <f t="shared" si="41"/>
        <v>0</v>
      </c>
    </row>
    <row r="1321" spans="23:24">
      <c r="W1321">
        <f t="shared" si="40"/>
        <v>0</v>
      </c>
      <c r="X1321">
        <f t="shared" si="41"/>
        <v>0</v>
      </c>
    </row>
    <row r="1322" spans="23:24">
      <c r="W1322">
        <f t="shared" si="40"/>
        <v>0</v>
      </c>
      <c r="X1322">
        <f t="shared" si="41"/>
        <v>0</v>
      </c>
    </row>
    <row r="1323" spans="23:24">
      <c r="W1323">
        <f t="shared" si="40"/>
        <v>0</v>
      </c>
      <c r="X1323">
        <f t="shared" si="41"/>
        <v>0</v>
      </c>
    </row>
    <row r="1324" spans="23:24">
      <c r="W1324">
        <f t="shared" si="40"/>
        <v>0</v>
      </c>
      <c r="X1324">
        <f t="shared" si="41"/>
        <v>0</v>
      </c>
    </row>
    <row r="1325" spans="23:24">
      <c r="W1325">
        <f t="shared" si="40"/>
        <v>0</v>
      </c>
      <c r="X1325">
        <f t="shared" si="41"/>
        <v>0</v>
      </c>
    </row>
    <row r="1326" spans="23:24">
      <c r="W1326">
        <f t="shared" si="40"/>
        <v>0</v>
      </c>
      <c r="X1326">
        <f t="shared" si="41"/>
        <v>0</v>
      </c>
    </row>
    <row r="1327" spans="23:24">
      <c r="W1327">
        <f t="shared" si="40"/>
        <v>0</v>
      </c>
      <c r="X1327">
        <f t="shared" si="41"/>
        <v>0</v>
      </c>
    </row>
    <row r="1328" spans="23:24">
      <c r="W1328">
        <f t="shared" si="40"/>
        <v>0</v>
      </c>
      <c r="X1328">
        <f t="shared" si="41"/>
        <v>0</v>
      </c>
    </row>
    <row r="1329" spans="23:24">
      <c r="W1329">
        <f t="shared" si="40"/>
        <v>0</v>
      </c>
      <c r="X1329">
        <f t="shared" si="41"/>
        <v>0</v>
      </c>
    </row>
    <row r="1330" spans="23:24">
      <c r="W1330">
        <f t="shared" si="40"/>
        <v>0</v>
      </c>
      <c r="X1330">
        <f t="shared" si="41"/>
        <v>0</v>
      </c>
    </row>
    <row r="1331" spans="23:24">
      <c r="W1331">
        <f t="shared" si="40"/>
        <v>0</v>
      </c>
      <c r="X1331">
        <f t="shared" si="41"/>
        <v>0</v>
      </c>
    </row>
    <row r="1332" spans="23:24">
      <c r="W1332">
        <f t="shared" si="40"/>
        <v>0</v>
      </c>
      <c r="X1332">
        <f t="shared" si="41"/>
        <v>0</v>
      </c>
    </row>
    <row r="1333" spans="23:24">
      <c r="W1333">
        <f t="shared" si="40"/>
        <v>0</v>
      </c>
      <c r="X1333">
        <f t="shared" si="41"/>
        <v>0</v>
      </c>
    </row>
    <row r="1334" spans="23:24">
      <c r="W1334">
        <f t="shared" si="40"/>
        <v>0</v>
      </c>
      <c r="X1334">
        <f t="shared" si="41"/>
        <v>0</v>
      </c>
    </row>
    <row r="1335" spans="23:24">
      <c r="W1335">
        <f t="shared" si="40"/>
        <v>0</v>
      </c>
      <c r="X1335">
        <f t="shared" si="41"/>
        <v>0</v>
      </c>
    </row>
    <row r="1336" spans="23:24">
      <c r="W1336">
        <f t="shared" si="40"/>
        <v>0</v>
      </c>
      <c r="X1336">
        <f t="shared" si="41"/>
        <v>0</v>
      </c>
    </row>
    <row r="1337" spans="23:24">
      <c r="W1337">
        <f t="shared" si="40"/>
        <v>0</v>
      </c>
      <c r="X1337">
        <f t="shared" si="41"/>
        <v>0</v>
      </c>
    </row>
    <row r="1338" spans="23:24">
      <c r="W1338">
        <f t="shared" si="40"/>
        <v>0</v>
      </c>
      <c r="X1338">
        <f t="shared" si="41"/>
        <v>0</v>
      </c>
    </row>
    <row r="1339" spans="23:24">
      <c r="W1339">
        <f t="shared" si="40"/>
        <v>0</v>
      </c>
      <c r="X1339">
        <f t="shared" si="41"/>
        <v>0</v>
      </c>
    </row>
    <row r="1340" spans="23:24">
      <c r="W1340">
        <f t="shared" si="40"/>
        <v>0</v>
      </c>
      <c r="X1340">
        <f t="shared" si="41"/>
        <v>0</v>
      </c>
    </row>
    <row r="1341" spans="23:24">
      <c r="W1341">
        <f t="shared" si="40"/>
        <v>0</v>
      </c>
      <c r="X1341">
        <f t="shared" si="41"/>
        <v>0</v>
      </c>
    </row>
    <row r="1342" spans="23:24">
      <c r="W1342">
        <f t="shared" si="40"/>
        <v>0</v>
      </c>
      <c r="X1342">
        <f t="shared" si="41"/>
        <v>0</v>
      </c>
    </row>
    <row r="1343" spans="23:24">
      <c r="W1343">
        <f t="shared" si="40"/>
        <v>0</v>
      </c>
      <c r="X1343">
        <f t="shared" si="41"/>
        <v>0</v>
      </c>
    </row>
    <row r="1344" spans="23:24">
      <c r="W1344">
        <f t="shared" si="40"/>
        <v>0</v>
      </c>
      <c r="X1344">
        <f t="shared" si="41"/>
        <v>0</v>
      </c>
    </row>
    <row r="1345" spans="23:24">
      <c r="W1345">
        <f t="shared" si="40"/>
        <v>0</v>
      </c>
      <c r="X1345">
        <f t="shared" si="41"/>
        <v>0</v>
      </c>
    </row>
    <row r="1346" spans="23:24">
      <c r="W1346">
        <f t="shared" si="40"/>
        <v>0</v>
      </c>
      <c r="X1346">
        <f t="shared" si="41"/>
        <v>0</v>
      </c>
    </row>
    <row r="1347" spans="23:24">
      <c r="W1347">
        <f t="shared" ref="W1347:W1410" si="42">SUM(G1347:O1347)</f>
        <v>0</v>
      </c>
      <c r="X1347">
        <f t="shared" ref="X1347:X1410" si="43">W1347-F1347</f>
        <v>0</v>
      </c>
    </row>
    <row r="1348" spans="23:24">
      <c r="W1348">
        <f t="shared" si="42"/>
        <v>0</v>
      </c>
      <c r="X1348">
        <f t="shared" si="43"/>
        <v>0</v>
      </c>
    </row>
    <row r="1349" spans="23:24">
      <c r="W1349">
        <f t="shared" si="42"/>
        <v>0</v>
      </c>
      <c r="X1349">
        <f t="shared" si="43"/>
        <v>0</v>
      </c>
    </row>
    <row r="1350" spans="23:24">
      <c r="W1350">
        <f t="shared" si="42"/>
        <v>0</v>
      </c>
      <c r="X1350">
        <f t="shared" si="43"/>
        <v>0</v>
      </c>
    </row>
    <row r="1351" spans="23:24">
      <c r="W1351">
        <f t="shared" si="42"/>
        <v>0</v>
      </c>
      <c r="X1351">
        <f t="shared" si="43"/>
        <v>0</v>
      </c>
    </row>
    <row r="1352" spans="23:24">
      <c r="W1352">
        <f t="shared" si="42"/>
        <v>0</v>
      </c>
      <c r="X1352">
        <f t="shared" si="43"/>
        <v>0</v>
      </c>
    </row>
    <row r="1353" spans="23:24">
      <c r="W1353">
        <f t="shared" si="42"/>
        <v>0</v>
      </c>
      <c r="X1353">
        <f t="shared" si="43"/>
        <v>0</v>
      </c>
    </row>
    <row r="1354" spans="23:24">
      <c r="W1354">
        <f t="shared" si="42"/>
        <v>0</v>
      </c>
      <c r="X1354">
        <f t="shared" si="43"/>
        <v>0</v>
      </c>
    </row>
    <row r="1355" spans="23:24">
      <c r="W1355">
        <f t="shared" si="42"/>
        <v>0</v>
      </c>
      <c r="X1355">
        <f t="shared" si="43"/>
        <v>0</v>
      </c>
    </row>
    <row r="1356" spans="23:24">
      <c r="W1356">
        <f t="shared" si="42"/>
        <v>0</v>
      </c>
      <c r="X1356">
        <f t="shared" si="43"/>
        <v>0</v>
      </c>
    </row>
    <row r="1357" spans="23:24">
      <c r="W1357">
        <f t="shared" si="42"/>
        <v>0</v>
      </c>
      <c r="X1357">
        <f t="shared" si="43"/>
        <v>0</v>
      </c>
    </row>
    <row r="1358" spans="23:24">
      <c r="W1358">
        <f t="shared" si="42"/>
        <v>0</v>
      </c>
      <c r="X1358">
        <f t="shared" si="43"/>
        <v>0</v>
      </c>
    </row>
    <row r="1359" spans="23:24">
      <c r="W1359">
        <f t="shared" si="42"/>
        <v>0</v>
      </c>
      <c r="X1359">
        <f t="shared" si="43"/>
        <v>0</v>
      </c>
    </row>
    <row r="1360" spans="23:24">
      <c r="W1360">
        <f t="shared" si="42"/>
        <v>0</v>
      </c>
      <c r="X1360">
        <f t="shared" si="43"/>
        <v>0</v>
      </c>
    </row>
    <row r="1361" spans="23:24">
      <c r="W1361">
        <f t="shared" si="42"/>
        <v>0</v>
      </c>
      <c r="X1361">
        <f t="shared" si="43"/>
        <v>0</v>
      </c>
    </row>
    <row r="1362" spans="23:24">
      <c r="W1362">
        <f t="shared" si="42"/>
        <v>0</v>
      </c>
      <c r="X1362">
        <f t="shared" si="43"/>
        <v>0</v>
      </c>
    </row>
    <row r="1363" spans="23:24">
      <c r="W1363">
        <f t="shared" si="42"/>
        <v>0</v>
      </c>
      <c r="X1363">
        <f t="shared" si="43"/>
        <v>0</v>
      </c>
    </row>
    <row r="1364" spans="23:24">
      <c r="W1364">
        <f t="shared" si="42"/>
        <v>0</v>
      </c>
      <c r="X1364">
        <f t="shared" si="43"/>
        <v>0</v>
      </c>
    </row>
    <row r="1365" spans="23:24">
      <c r="W1365">
        <f t="shared" si="42"/>
        <v>0</v>
      </c>
      <c r="X1365">
        <f t="shared" si="43"/>
        <v>0</v>
      </c>
    </row>
    <row r="1366" spans="23:24">
      <c r="W1366">
        <f t="shared" si="42"/>
        <v>0</v>
      </c>
      <c r="X1366">
        <f t="shared" si="43"/>
        <v>0</v>
      </c>
    </row>
    <row r="1367" spans="23:24">
      <c r="W1367">
        <f t="shared" si="42"/>
        <v>0</v>
      </c>
      <c r="X1367">
        <f t="shared" si="43"/>
        <v>0</v>
      </c>
    </row>
    <row r="1368" spans="23:24">
      <c r="W1368">
        <f t="shared" si="42"/>
        <v>0</v>
      </c>
      <c r="X1368">
        <f t="shared" si="43"/>
        <v>0</v>
      </c>
    </row>
    <row r="1369" spans="23:24">
      <c r="W1369">
        <f t="shared" si="42"/>
        <v>0</v>
      </c>
      <c r="X1369">
        <f t="shared" si="43"/>
        <v>0</v>
      </c>
    </row>
    <row r="1370" spans="23:24">
      <c r="W1370">
        <f t="shared" si="42"/>
        <v>0</v>
      </c>
      <c r="X1370">
        <f t="shared" si="43"/>
        <v>0</v>
      </c>
    </row>
    <row r="1371" spans="23:24">
      <c r="W1371">
        <f t="shared" si="42"/>
        <v>0</v>
      </c>
      <c r="X1371">
        <f t="shared" si="43"/>
        <v>0</v>
      </c>
    </row>
    <row r="1372" spans="23:24">
      <c r="W1372">
        <f t="shared" si="42"/>
        <v>0</v>
      </c>
      <c r="X1372">
        <f t="shared" si="43"/>
        <v>0</v>
      </c>
    </row>
    <row r="1373" spans="23:24">
      <c r="W1373">
        <f t="shared" si="42"/>
        <v>0</v>
      </c>
      <c r="X1373">
        <f t="shared" si="43"/>
        <v>0</v>
      </c>
    </row>
    <row r="1374" spans="23:24">
      <c r="W1374">
        <f t="shared" si="42"/>
        <v>0</v>
      </c>
      <c r="X1374">
        <f t="shared" si="43"/>
        <v>0</v>
      </c>
    </row>
    <row r="1375" spans="23:24">
      <c r="W1375">
        <f t="shared" si="42"/>
        <v>0</v>
      </c>
      <c r="X1375">
        <f t="shared" si="43"/>
        <v>0</v>
      </c>
    </row>
    <row r="1376" spans="23:24">
      <c r="W1376">
        <f t="shared" si="42"/>
        <v>0</v>
      </c>
      <c r="X1376">
        <f t="shared" si="43"/>
        <v>0</v>
      </c>
    </row>
    <row r="1377" spans="23:24">
      <c r="W1377">
        <f t="shared" si="42"/>
        <v>0</v>
      </c>
      <c r="X1377">
        <f t="shared" si="43"/>
        <v>0</v>
      </c>
    </row>
    <row r="1378" spans="23:24">
      <c r="W1378">
        <f t="shared" si="42"/>
        <v>0</v>
      </c>
      <c r="X1378">
        <f t="shared" si="43"/>
        <v>0</v>
      </c>
    </row>
    <row r="1379" spans="23:24">
      <c r="W1379">
        <f t="shared" si="42"/>
        <v>0</v>
      </c>
      <c r="X1379">
        <f t="shared" si="43"/>
        <v>0</v>
      </c>
    </row>
    <row r="1380" spans="23:24">
      <c r="W1380">
        <f t="shared" si="42"/>
        <v>0</v>
      </c>
      <c r="X1380">
        <f t="shared" si="43"/>
        <v>0</v>
      </c>
    </row>
    <row r="1381" spans="23:24">
      <c r="W1381">
        <f t="shared" si="42"/>
        <v>0</v>
      </c>
      <c r="X1381">
        <f t="shared" si="43"/>
        <v>0</v>
      </c>
    </row>
    <row r="1382" spans="23:24">
      <c r="W1382">
        <f t="shared" si="42"/>
        <v>0</v>
      </c>
      <c r="X1382">
        <f t="shared" si="43"/>
        <v>0</v>
      </c>
    </row>
    <row r="1383" spans="23:24">
      <c r="W1383">
        <f t="shared" si="42"/>
        <v>0</v>
      </c>
      <c r="X1383">
        <f t="shared" si="43"/>
        <v>0</v>
      </c>
    </row>
    <row r="1384" spans="23:24">
      <c r="W1384">
        <f t="shared" si="42"/>
        <v>0</v>
      </c>
      <c r="X1384">
        <f t="shared" si="43"/>
        <v>0</v>
      </c>
    </row>
    <row r="1385" spans="23:24">
      <c r="W1385">
        <f t="shared" si="42"/>
        <v>0</v>
      </c>
      <c r="X1385">
        <f t="shared" si="43"/>
        <v>0</v>
      </c>
    </row>
    <row r="1386" spans="23:24">
      <c r="W1386">
        <f t="shared" si="42"/>
        <v>0</v>
      </c>
      <c r="X1386">
        <f t="shared" si="43"/>
        <v>0</v>
      </c>
    </row>
    <row r="1387" spans="23:24">
      <c r="W1387">
        <f t="shared" si="42"/>
        <v>0</v>
      </c>
      <c r="X1387">
        <f t="shared" si="43"/>
        <v>0</v>
      </c>
    </row>
    <row r="1388" spans="23:24">
      <c r="W1388">
        <f t="shared" si="42"/>
        <v>0</v>
      </c>
      <c r="X1388">
        <f t="shared" si="43"/>
        <v>0</v>
      </c>
    </row>
    <row r="1389" spans="23:24">
      <c r="W1389">
        <f t="shared" si="42"/>
        <v>0</v>
      </c>
      <c r="X1389">
        <f t="shared" si="43"/>
        <v>0</v>
      </c>
    </row>
    <row r="1390" spans="23:24">
      <c r="W1390">
        <f t="shared" si="42"/>
        <v>0</v>
      </c>
      <c r="X1390">
        <f t="shared" si="43"/>
        <v>0</v>
      </c>
    </row>
    <row r="1391" spans="23:24">
      <c r="W1391">
        <f t="shared" si="42"/>
        <v>0</v>
      </c>
      <c r="X1391">
        <f t="shared" si="43"/>
        <v>0</v>
      </c>
    </row>
    <row r="1392" spans="23:24">
      <c r="W1392">
        <f t="shared" si="42"/>
        <v>0</v>
      </c>
      <c r="X1392">
        <f t="shared" si="43"/>
        <v>0</v>
      </c>
    </row>
    <row r="1393" spans="23:24">
      <c r="W1393">
        <f t="shared" si="42"/>
        <v>0</v>
      </c>
      <c r="X1393">
        <f t="shared" si="43"/>
        <v>0</v>
      </c>
    </row>
    <row r="1394" spans="23:24">
      <c r="W1394">
        <f t="shared" si="42"/>
        <v>0</v>
      </c>
      <c r="X1394">
        <f t="shared" si="43"/>
        <v>0</v>
      </c>
    </row>
    <row r="1395" spans="23:24">
      <c r="W1395">
        <f t="shared" si="42"/>
        <v>0</v>
      </c>
      <c r="X1395">
        <f t="shared" si="43"/>
        <v>0</v>
      </c>
    </row>
    <row r="1396" spans="23:24">
      <c r="W1396">
        <f t="shared" si="42"/>
        <v>0</v>
      </c>
      <c r="X1396">
        <f t="shared" si="43"/>
        <v>0</v>
      </c>
    </row>
    <row r="1397" spans="23:24">
      <c r="W1397">
        <f t="shared" si="42"/>
        <v>0</v>
      </c>
      <c r="X1397">
        <f t="shared" si="43"/>
        <v>0</v>
      </c>
    </row>
    <row r="1398" spans="23:24">
      <c r="W1398">
        <f t="shared" si="42"/>
        <v>0</v>
      </c>
      <c r="X1398">
        <f t="shared" si="43"/>
        <v>0</v>
      </c>
    </row>
    <row r="1399" spans="23:24">
      <c r="W1399">
        <f t="shared" si="42"/>
        <v>0</v>
      </c>
      <c r="X1399">
        <f t="shared" si="43"/>
        <v>0</v>
      </c>
    </row>
    <row r="1400" spans="23:24">
      <c r="W1400">
        <f t="shared" si="42"/>
        <v>0</v>
      </c>
      <c r="X1400">
        <f t="shared" si="43"/>
        <v>0</v>
      </c>
    </row>
    <row r="1401" spans="23:24">
      <c r="W1401">
        <f t="shared" si="42"/>
        <v>0</v>
      </c>
      <c r="X1401">
        <f t="shared" si="43"/>
        <v>0</v>
      </c>
    </row>
    <row r="1402" spans="23:24">
      <c r="W1402">
        <f t="shared" si="42"/>
        <v>0</v>
      </c>
      <c r="X1402">
        <f t="shared" si="43"/>
        <v>0</v>
      </c>
    </row>
    <row r="1403" spans="23:24">
      <c r="W1403">
        <f t="shared" si="42"/>
        <v>0</v>
      </c>
      <c r="X1403">
        <f t="shared" si="43"/>
        <v>0</v>
      </c>
    </row>
    <row r="1404" spans="23:24">
      <c r="W1404">
        <f t="shared" si="42"/>
        <v>0</v>
      </c>
      <c r="X1404">
        <f t="shared" si="43"/>
        <v>0</v>
      </c>
    </row>
    <row r="1405" spans="23:24">
      <c r="W1405">
        <f t="shared" si="42"/>
        <v>0</v>
      </c>
      <c r="X1405">
        <f t="shared" si="43"/>
        <v>0</v>
      </c>
    </row>
    <row r="1406" spans="23:24">
      <c r="W1406">
        <f t="shared" si="42"/>
        <v>0</v>
      </c>
      <c r="X1406">
        <f t="shared" si="43"/>
        <v>0</v>
      </c>
    </row>
    <row r="1407" spans="23:24">
      <c r="W1407">
        <f t="shared" si="42"/>
        <v>0</v>
      </c>
      <c r="X1407">
        <f t="shared" si="43"/>
        <v>0</v>
      </c>
    </row>
    <row r="1408" spans="23:24">
      <c r="W1408">
        <f t="shared" si="42"/>
        <v>0</v>
      </c>
      <c r="X1408">
        <f t="shared" si="43"/>
        <v>0</v>
      </c>
    </row>
    <row r="1409" spans="23:24">
      <c r="W1409">
        <f t="shared" si="42"/>
        <v>0</v>
      </c>
      <c r="X1409">
        <f t="shared" si="43"/>
        <v>0</v>
      </c>
    </row>
    <row r="1410" spans="23:24">
      <c r="W1410">
        <f t="shared" si="42"/>
        <v>0</v>
      </c>
      <c r="X1410">
        <f t="shared" si="43"/>
        <v>0</v>
      </c>
    </row>
    <row r="1411" spans="23:24">
      <c r="W1411">
        <f t="shared" ref="W1411:W1474" si="44">SUM(G1411:O1411)</f>
        <v>0</v>
      </c>
      <c r="X1411">
        <f t="shared" ref="X1411:X1474" si="45">W1411-F1411</f>
        <v>0</v>
      </c>
    </row>
    <row r="1412" spans="23:24">
      <c r="W1412">
        <f t="shared" si="44"/>
        <v>0</v>
      </c>
      <c r="X1412">
        <f t="shared" si="45"/>
        <v>0</v>
      </c>
    </row>
    <row r="1413" spans="23:24">
      <c r="W1413">
        <f t="shared" si="44"/>
        <v>0</v>
      </c>
      <c r="X1413">
        <f t="shared" si="45"/>
        <v>0</v>
      </c>
    </row>
    <row r="1414" spans="23:24">
      <c r="W1414">
        <f t="shared" si="44"/>
        <v>0</v>
      </c>
      <c r="X1414">
        <f t="shared" si="45"/>
        <v>0</v>
      </c>
    </row>
    <row r="1415" spans="23:24">
      <c r="W1415">
        <f t="shared" si="44"/>
        <v>0</v>
      </c>
      <c r="X1415">
        <f t="shared" si="45"/>
        <v>0</v>
      </c>
    </row>
    <row r="1416" spans="23:24">
      <c r="W1416">
        <f t="shared" si="44"/>
        <v>0</v>
      </c>
      <c r="X1416">
        <f t="shared" si="45"/>
        <v>0</v>
      </c>
    </row>
    <row r="1417" spans="23:24">
      <c r="W1417">
        <f t="shared" si="44"/>
        <v>0</v>
      </c>
      <c r="X1417">
        <f t="shared" si="45"/>
        <v>0</v>
      </c>
    </row>
    <row r="1418" spans="23:24">
      <c r="W1418">
        <f t="shared" si="44"/>
        <v>0</v>
      </c>
      <c r="X1418">
        <f t="shared" si="45"/>
        <v>0</v>
      </c>
    </row>
    <row r="1419" spans="23:24">
      <c r="W1419">
        <f t="shared" si="44"/>
        <v>0</v>
      </c>
      <c r="X1419">
        <f t="shared" si="45"/>
        <v>0</v>
      </c>
    </row>
    <row r="1420" spans="23:24">
      <c r="W1420">
        <f t="shared" si="44"/>
        <v>0</v>
      </c>
      <c r="X1420">
        <f t="shared" si="45"/>
        <v>0</v>
      </c>
    </row>
    <row r="1421" spans="23:24">
      <c r="W1421">
        <f t="shared" si="44"/>
        <v>0</v>
      </c>
      <c r="X1421">
        <f t="shared" si="45"/>
        <v>0</v>
      </c>
    </row>
    <row r="1422" spans="23:24">
      <c r="W1422">
        <f t="shared" si="44"/>
        <v>0</v>
      </c>
      <c r="X1422">
        <f t="shared" si="45"/>
        <v>0</v>
      </c>
    </row>
    <row r="1423" spans="23:24">
      <c r="W1423">
        <f t="shared" si="44"/>
        <v>0</v>
      </c>
      <c r="X1423">
        <f t="shared" si="45"/>
        <v>0</v>
      </c>
    </row>
    <row r="1424" spans="23:24">
      <c r="W1424">
        <f t="shared" si="44"/>
        <v>0</v>
      </c>
      <c r="X1424">
        <f t="shared" si="45"/>
        <v>0</v>
      </c>
    </row>
    <row r="1425" spans="23:24">
      <c r="W1425">
        <f t="shared" si="44"/>
        <v>0</v>
      </c>
      <c r="X1425">
        <f t="shared" si="45"/>
        <v>0</v>
      </c>
    </row>
    <row r="1426" spans="23:24">
      <c r="W1426">
        <f t="shared" si="44"/>
        <v>0</v>
      </c>
      <c r="X1426">
        <f t="shared" si="45"/>
        <v>0</v>
      </c>
    </row>
    <row r="1427" spans="23:24">
      <c r="W1427">
        <f t="shared" si="44"/>
        <v>0</v>
      </c>
      <c r="X1427">
        <f t="shared" si="45"/>
        <v>0</v>
      </c>
    </row>
    <row r="1428" spans="23:24">
      <c r="W1428">
        <f t="shared" si="44"/>
        <v>0</v>
      </c>
      <c r="X1428">
        <f t="shared" si="45"/>
        <v>0</v>
      </c>
    </row>
    <row r="1429" spans="23:24">
      <c r="W1429">
        <f t="shared" si="44"/>
        <v>0</v>
      </c>
      <c r="X1429">
        <f t="shared" si="45"/>
        <v>0</v>
      </c>
    </row>
    <row r="1430" spans="23:24">
      <c r="W1430">
        <f t="shared" si="44"/>
        <v>0</v>
      </c>
      <c r="X1430">
        <f t="shared" si="45"/>
        <v>0</v>
      </c>
    </row>
    <row r="1431" spans="23:24">
      <c r="W1431">
        <f t="shared" si="44"/>
        <v>0</v>
      </c>
      <c r="X1431">
        <f t="shared" si="45"/>
        <v>0</v>
      </c>
    </row>
    <row r="1432" spans="23:24">
      <c r="W1432">
        <f t="shared" si="44"/>
        <v>0</v>
      </c>
      <c r="X1432">
        <f t="shared" si="45"/>
        <v>0</v>
      </c>
    </row>
    <row r="1433" spans="23:24">
      <c r="W1433">
        <f t="shared" si="44"/>
        <v>0</v>
      </c>
      <c r="X1433">
        <f t="shared" si="45"/>
        <v>0</v>
      </c>
    </row>
    <row r="1434" spans="23:24">
      <c r="W1434">
        <f t="shared" si="44"/>
        <v>0</v>
      </c>
      <c r="X1434">
        <f t="shared" si="45"/>
        <v>0</v>
      </c>
    </row>
    <row r="1435" spans="23:24">
      <c r="W1435">
        <f t="shared" si="44"/>
        <v>0</v>
      </c>
      <c r="X1435">
        <f t="shared" si="45"/>
        <v>0</v>
      </c>
    </row>
    <row r="1436" spans="23:24">
      <c r="W1436">
        <f t="shared" si="44"/>
        <v>0</v>
      </c>
      <c r="X1436">
        <f t="shared" si="45"/>
        <v>0</v>
      </c>
    </row>
    <row r="1437" spans="23:24">
      <c r="W1437">
        <f t="shared" si="44"/>
        <v>0</v>
      </c>
      <c r="X1437">
        <f t="shared" si="45"/>
        <v>0</v>
      </c>
    </row>
    <row r="1438" spans="23:24">
      <c r="W1438">
        <f t="shared" si="44"/>
        <v>0</v>
      </c>
      <c r="X1438">
        <f t="shared" si="45"/>
        <v>0</v>
      </c>
    </row>
    <row r="1439" spans="23:24">
      <c r="W1439">
        <f t="shared" si="44"/>
        <v>0</v>
      </c>
      <c r="X1439">
        <f t="shared" si="45"/>
        <v>0</v>
      </c>
    </row>
    <row r="1440" spans="23:24">
      <c r="W1440">
        <f t="shared" si="44"/>
        <v>0</v>
      </c>
      <c r="X1440">
        <f t="shared" si="45"/>
        <v>0</v>
      </c>
    </row>
    <row r="1441" spans="23:24">
      <c r="W1441">
        <f t="shared" si="44"/>
        <v>0</v>
      </c>
      <c r="X1441">
        <f t="shared" si="45"/>
        <v>0</v>
      </c>
    </row>
    <row r="1442" spans="23:24">
      <c r="W1442">
        <f t="shared" si="44"/>
        <v>0</v>
      </c>
      <c r="X1442">
        <f t="shared" si="45"/>
        <v>0</v>
      </c>
    </row>
    <row r="1443" spans="23:24">
      <c r="W1443">
        <f t="shared" si="44"/>
        <v>0</v>
      </c>
      <c r="X1443">
        <f t="shared" si="45"/>
        <v>0</v>
      </c>
    </row>
    <row r="1444" spans="23:24">
      <c r="W1444">
        <f t="shared" si="44"/>
        <v>0</v>
      </c>
      <c r="X1444">
        <f t="shared" si="45"/>
        <v>0</v>
      </c>
    </row>
    <row r="1445" spans="23:24">
      <c r="W1445">
        <f t="shared" si="44"/>
        <v>0</v>
      </c>
      <c r="X1445">
        <f t="shared" si="45"/>
        <v>0</v>
      </c>
    </row>
    <row r="1446" spans="23:24">
      <c r="W1446">
        <f t="shared" si="44"/>
        <v>0</v>
      </c>
      <c r="X1446">
        <f t="shared" si="45"/>
        <v>0</v>
      </c>
    </row>
    <row r="1447" spans="23:24">
      <c r="W1447">
        <f t="shared" si="44"/>
        <v>0</v>
      </c>
      <c r="X1447">
        <f t="shared" si="45"/>
        <v>0</v>
      </c>
    </row>
    <row r="1448" spans="23:24">
      <c r="W1448">
        <f t="shared" si="44"/>
        <v>0</v>
      </c>
      <c r="X1448">
        <f t="shared" si="45"/>
        <v>0</v>
      </c>
    </row>
    <row r="1449" spans="23:24">
      <c r="W1449">
        <f t="shared" si="44"/>
        <v>0</v>
      </c>
      <c r="X1449">
        <f t="shared" si="45"/>
        <v>0</v>
      </c>
    </row>
    <row r="1450" spans="23:24">
      <c r="W1450">
        <f t="shared" si="44"/>
        <v>0</v>
      </c>
      <c r="X1450">
        <f t="shared" si="45"/>
        <v>0</v>
      </c>
    </row>
    <row r="1451" spans="23:24">
      <c r="W1451">
        <f t="shared" si="44"/>
        <v>0</v>
      </c>
      <c r="X1451">
        <f t="shared" si="45"/>
        <v>0</v>
      </c>
    </row>
    <row r="1452" spans="23:24">
      <c r="W1452">
        <f t="shared" si="44"/>
        <v>0</v>
      </c>
      <c r="X1452">
        <f t="shared" si="45"/>
        <v>0</v>
      </c>
    </row>
    <row r="1453" spans="23:24">
      <c r="W1453">
        <f t="shared" si="44"/>
        <v>0</v>
      </c>
      <c r="X1453">
        <f t="shared" si="45"/>
        <v>0</v>
      </c>
    </row>
    <row r="1454" spans="23:24">
      <c r="W1454">
        <f t="shared" si="44"/>
        <v>0</v>
      </c>
      <c r="X1454">
        <f t="shared" si="45"/>
        <v>0</v>
      </c>
    </row>
    <row r="1455" spans="23:24">
      <c r="W1455">
        <f t="shared" si="44"/>
        <v>0</v>
      </c>
      <c r="X1455">
        <f t="shared" si="45"/>
        <v>0</v>
      </c>
    </row>
    <row r="1456" spans="23:24">
      <c r="W1456">
        <f t="shared" si="44"/>
        <v>0</v>
      </c>
      <c r="X1456">
        <f t="shared" si="45"/>
        <v>0</v>
      </c>
    </row>
    <row r="1457" spans="23:24">
      <c r="W1457">
        <f t="shared" si="44"/>
        <v>0</v>
      </c>
      <c r="X1457">
        <f t="shared" si="45"/>
        <v>0</v>
      </c>
    </row>
    <row r="1458" spans="23:24">
      <c r="W1458">
        <f t="shared" si="44"/>
        <v>0</v>
      </c>
      <c r="X1458">
        <f t="shared" si="45"/>
        <v>0</v>
      </c>
    </row>
    <row r="1459" spans="23:24">
      <c r="W1459">
        <f t="shared" si="44"/>
        <v>0</v>
      </c>
      <c r="X1459">
        <f t="shared" si="45"/>
        <v>0</v>
      </c>
    </row>
    <row r="1460" spans="23:24">
      <c r="W1460">
        <f t="shared" si="44"/>
        <v>0</v>
      </c>
      <c r="X1460">
        <f t="shared" si="45"/>
        <v>0</v>
      </c>
    </row>
    <row r="1461" spans="23:24">
      <c r="W1461">
        <f t="shared" si="44"/>
        <v>0</v>
      </c>
      <c r="X1461">
        <f t="shared" si="45"/>
        <v>0</v>
      </c>
    </row>
    <row r="1462" spans="23:24">
      <c r="W1462">
        <f t="shared" si="44"/>
        <v>0</v>
      </c>
      <c r="X1462">
        <f t="shared" si="45"/>
        <v>0</v>
      </c>
    </row>
    <row r="1463" spans="23:24">
      <c r="W1463">
        <f t="shared" si="44"/>
        <v>0</v>
      </c>
      <c r="X1463">
        <f t="shared" si="45"/>
        <v>0</v>
      </c>
    </row>
    <row r="1464" spans="23:24">
      <c r="W1464">
        <f t="shared" si="44"/>
        <v>0</v>
      </c>
      <c r="X1464">
        <f t="shared" si="45"/>
        <v>0</v>
      </c>
    </row>
    <row r="1465" spans="23:24">
      <c r="W1465">
        <f t="shared" si="44"/>
        <v>0</v>
      </c>
      <c r="X1465">
        <f t="shared" si="45"/>
        <v>0</v>
      </c>
    </row>
    <row r="1466" spans="23:24">
      <c r="W1466">
        <f t="shared" si="44"/>
        <v>0</v>
      </c>
      <c r="X1466">
        <f t="shared" si="45"/>
        <v>0</v>
      </c>
    </row>
    <row r="1467" spans="23:24">
      <c r="W1467">
        <f t="shared" si="44"/>
        <v>0</v>
      </c>
      <c r="X1467">
        <f t="shared" si="45"/>
        <v>0</v>
      </c>
    </row>
    <row r="1468" spans="23:24">
      <c r="W1468">
        <f t="shared" si="44"/>
        <v>0</v>
      </c>
      <c r="X1468">
        <f t="shared" si="45"/>
        <v>0</v>
      </c>
    </row>
    <row r="1469" spans="23:24">
      <c r="W1469">
        <f t="shared" si="44"/>
        <v>0</v>
      </c>
      <c r="X1469">
        <f t="shared" si="45"/>
        <v>0</v>
      </c>
    </row>
    <row r="1470" spans="23:24">
      <c r="W1470">
        <f t="shared" si="44"/>
        <v>0</v>
      </c>
      <c r="X1470">
        <f t="shared" si="45"/>
        <v>0</v>
      </c>
    </row>
    <row r="1471" spans="23:24">
      <c r="W1471">
        <f t="shared" si="44"/>
        <v>0</v>
      </c>
      <c r="X1471">
        <f t="shared" si="45"/>
        <v>0</v>
      </c>
    </row>
    <row r="1472" spans="23:24">
      <c r="W1472">
        <f t="shared" si="44"/>
        <v>0</v>
      </c>
      <c r="X1472">
        <f t="shared" si="45"/>
        <v>0</v>
      </c>
    </row>
    <row r="1473" spans="23:24">
      <c r="W1473">
        <f t="shared" si="44"/>
        <v>0</v>
      </c>
      <c r="X1473">
        <f t="shared" si="45"/>
        <v>0</v>
      </c>
    </row>
    <row r="1474" spans="23:24">
      <c r="W1474">
        <f t="shared" si="44"/>
        <v>0</v>
      </c>
      <c r="X1474">
        <f t="shared" si="45"/>
        <v>0</v>
      </c>
    </row>
    <row r="1475" spans="23:24">
      <c r="W1475">
        <f t="shared" ref="W1475:W1538" si="46">SUM(G1475:O1475)</f>
        <v>0</v>
      </c>
      <c r="X1475">
        <f t="shared" ref="X1475:X1538" si="47">W1475-F1475</f>
        <v>0</v>
      </c>
    </row>
    <row r="1476" spans="23:24">
      <c r="W1476">
        <f t="shared" si="46"/>
        <v>0</v>
      </c>
      <c r="X1476">
        <f t="shared" si="47"/>
        <v>0</v>
      </c>
    </row>
    <row r="1477" spans="23:24">
      <c r="W1477">
        <f t="shared" si="46"/>
        <v>0</v>
      </c>
      <c r="X1477">
        <f t="shared" si="47"/>
        <v>0</v>
      </c>
    </row>
    <row r="1478" spans="23:24">
      <c r="W1478">
        <f t="shared" si="46"/>
        <v>0</v>
      </c>
      <c r="X1478">
        <f t="shared" si="47"/>
        <v>0</v>
      </c>
    </row>
    <row r="1479" spans="23:24">
      <c r="W1479">
        <f t="shared" si="46"/>
        <v>0</v>
      </c>
      <c r="X1479">
        <f t="shared" si="47"/>
        <v>0</v>
      </c>
    </row>
    <row r="1480" spans="23:24">
      <c r="W1480">
        <f t="shared" si="46"/>
        <v>0</v>
      </c>
      <c r="X1480">
        <f t="shared" si="47"/>
        <v>0</v>
      </c>
    </row>
    <row r="1481" spans="23:24">
      <c r="W1481">
        <f t="shared" si="46"/>
        <v>0</v>
      </c>
      <c r="X1481">
        <f t="shared" si="47"/>
        <v>0</v>
      </c>
    </row>
    <row r="1482" spans="23:24">
      <c r="W1482">
        <f t="shared" si="46"/>
        <v>0</v>
      </c>
      <c r="X1482">
        <f t="shared" si="47"/>
        <v>0</v>
      </c>
    </row>
    <row r="1483" spans="23:24">
      <c r="W1483">
        <f t="shared" si="46"/>
        <v>0</v>
      </c>
      <c r="X1483">
        <f t="shared" si="47"/>
        <v>0</v>
      </c>
    </row>
    <row r="1484" spans="23:24">
      <c r="W1484">
        <f t="shared" si="46"/>
        <v>0</v>
      </c>
      <c r="X1484">
        <f t="shared" si="47"/>
        <v>0</v>
      </c>
    </row>
    <row r="1485" spans="23:24">
      <c r="W1485">
        <f t="shared" si="46"/>
        <v>0</v>
      </c>
      <c r="X1485">
        <f t="shared" si="47"/>
        <v>0</v>
      </c>
    </row>
    <row r="1486" spans="23:24">
      <c r="W1486">
        <f t="shared" si="46"/>
        <v>0</v>
      </c>
      <c r="X1486">
        <f t="shared" si="47"/>
        <v>0</v>
      </c>
    </row>
    <row r="1487" spans="23:24">
      <c r="W1487">
        <f t="shared" si="46"/>
        <v>0</v>
      </c>
      <c r="X1487">
        <f t="shared" si="47"/>
        <v>0</v>
      </c>
    </row>
    <row r="1488" spans="23:24">
      <c r="W1488">
        <f t="shared" si="46"/>
        <v>0</v>
      </c>
      <c r="X1488">
        <f t="shared" si="47"/>
        <v>0</v>
      </c>
    </row>
    <row r="1489" spans="23:24">
      <c r="W1489">
        <f t="shared" si="46"/>
        <v>0</v>
      </c>
      <c r="X1489">
        <f t="shared" si="47"/>
        <v>0</v>
      </c>
    </row>
    <row r="1490" spans="23:24">
      <c r="W1490">
        <f t="shared" si="46"/>
        <v>0</v>
      </c>
      <c r="X1490">
        <f t="shared" si="47"/>
        <v>0</v>
      </c>
    </row>
    <row r="1491" spans="23:24">
      <c r="W1491">
        <f t="shared" si="46"/>
        <v>0</v>
      </c>
      <c r="X1491">
        <f t="shared" si="47"/>
        <v>0</v>
      </c>
    </row>
    <row r="1492" spans="23:24">
      <c r="W1492">
        <f t="shared" si="46"/>
        <v>0</v>
      </c>
      <c r="X1492">
        <f t="shared" si="47"/>
        <v>0</v>
      </c>
    </row>
    <row r="1493" spans="23:24">
      <c r="W1493">
        <f t="shared" si="46"/>
        <v>0</v>
      </c>
      <c r="X1493">
        <f t="shared" si="47"/>
        <v>0</v>
      </c>
    </row>
    <row r="1494" spans="23:24">
      <c r="W1494">
        <f t="shared" si="46"/>
        <v>0</v>
      </c>
      <c r="X1494">
        <f t="shared" si="47"/>
        <v>0</v>
      </c>
    </row>
    <row r="1495" spans="23:24">
      <c r="W1495">
        <f t="shared" si="46"/>
        <v>0</v>
      </c>
      <c r="X1495">
        <f t="shared" si="47"/>
        <v>0</v>
      </c>
    </row>
    <row r="1496" spans="23:24">
      <c r="W1496">
        <f t="shared" si="46"/>
        <v>0</v>
      </c>
      <c r="X1496">
        <f t="shared" si="47"/>
        <v>0</v>
      </c>
    </row>
    <row r="1497" spans="23:24">
      <c r="W1497">
        <f t="shared" si="46"/>
        <v>0</v>
      </c>
      <c r="X1497">
        <f t="shared" si="47"/>
        <v>0</v>
      </c>
    </row>
    <row r="1498" spans="23:24">
      <c r="W1498">
        <f t="shared" si="46"/>
        <v>0</v>
      </c>
      <c r="X1498">
        <f t="shared" si="47"/>
        <v>0</v>
      </c>
    </row>
    <row r="1499" spans="23:24">
      <c r="W1499">
        <f t="shared" si="46"/>
        <v>0</v>
      </c>
      <c r="X1499">
        <f t="shared" si="47"/>
        <v>0</v>
      </c>
    </row>
    <row r="1500" spans="23:24">
      <c r="W1500">
        <f t="shared" si="46"/>
        <v>0</v>
      </c>
      <c r="X1500">
        <f t="shared" si="47"/>
        <v>0</v>
      </c>
    </row>
    <row r="1501" spans="23:24">
      <c r="W1501">
        <f t="shared" si="46"/>
        <v>0</v>
      </c>
      <c r="X1501">
        <f t="shared" si="47"/>
        <v>0</v>
      </c>
    </row>
    <row r="1502" spans="23:24">
      <c r="W1502">
        <f t="shared" si="46"/>
        <v>0</v>
      </c>
      <c r="X1502">
        <f t="shared" si="47"/>
        <v>0</v>
      </c>
    </row>
    <row r="1503" spans="23:24">
      <c r="W1503">
        <f t="shared" si="46"/>
        <v>0</v>
      </c>
      <c r="X1503">
        <f t="shared" si="47"/>
        <v>0</v>
      </c>
    </row>
    <row r="1504" spans="23:24">
      <c r="W1504">
        <f t="shared" si="46"/>
        <v>0</v>
      </c>
      <c r="X1504">
        <f t="shared" si="47"/>
        <v>0</v>
      </c>
    </row>
    <row r="1505" spans="23:24">
      <c r="W1505">
        <f t="shared" si="46"/>
        <v>0</v>
      </c>
      <c r="X1505">
        <f t="shared" si="47"/>
        <v>0</v>
      </c>
    </row>
    <row r="1506" spans="23:24">
      <c r="W1506">
        <f t="shared" si="46"/>
        <v>0</v>
      </c>
      <c r="X1506">
        <f t="shared" si="47"/>
        <v>0</v>
      </c>
    </row>
    <row r="1507" spans="23:24">
      <c r="W1507">
        <f t="shared" si="46"/>
        <v>0</v>
      </c>
      <c r="X1507">
        <f t="shared" si="47"/>
        <v>0</v>
      </c>
    </row>
    <row r="1508" spans="23:24">
      <c r="W1508">
        <f t="shared" si="46"/>
        <v>0</v>
      </c>
      <c r="X1508">
        <f t="shared" si="47"/>
        <v>0</v>
      </c>
    </row>
    <row r="1509" spans="23:24">
      <c r="W1509">
        <f t="shared" si="46"/>
        <v>0</v>
      </c>
      <c r="X1509">
        <f t="shared" si="47"/>
        <v>0</v>
      </c>
    </row>
    <row r="1510" spans="23:24">
      <c r="W1510">
        <f t="shared" si="46"/>
        <v>0</v>
      </c>
      <c r="X1510">
        <f t="shared" si="47"/>
        <v>0</v>
      </c>
    </row>
    <row r="1511" spans="23:24">
      <c r="W1511">
        <f t="shared" si="46"/>
        <v>0</v>
      </c>
      <c r="X1511">
        <f t="shared" si="47"/>
        <v>0</v>
      </c>
    </row>
    <row r="1512" spans="23:24">
      <c r="W1512">
        <f t="shared" si="46"/>
        <v>0</v>
      </c>
      <c r="X1512">
        <f t="shared" si="47"/>
        <v>0</v>
      </c>
    </row>
    <row r="1513" spans="23:24">
      <c r="W1513">
        <f t="shared" si="46"/>
        <v>0</v>
      </c>
      <c r="X1513">
        <f t="shared" si="47"/>
        <v>0</v>
      </c>
    </row>
    <row r="1514" spans="23:24">
      <c r="W1514">
        <f t="shared" si="46"/>
        <v>0</v>
      </c>
      <c r="X1514">
        <f t="shared" si="47"/>
        <v>0</v>
      </c>
    </row>
    <row r="1515" spans="23:24">
      <c r="W1515">
        <f t="shared" si="46"/>
        <v>0</v>
      </c>
      <c r="X1515">
        <f t="shared" si="47"/>
        <v>0</v>
      </c>
    </row>
    <row r="1516" spans="23:24">
      <c r="W1516">
        <f t="shared" si="46"/>
        <v>0</v>
      </c>
      <c r="X1516">
        <f t="shared" si="47"/>
        <v>0</v>
      </c>
    </row>
    <row r="1517" spans="23:24">
      <c r="W1517">
        <f t="shared" si="46"/>
        <v>0</v>
      </c>
      <c r="X1517">
        <f t="shared" si="47"/>
        <v>0</v>
      </c>
    </row>
    <row r="1518" spans="23:24">
      <c r="W1518">
        <f t="shared" si="46"/>
        <v>0</v>
      </c>
      <c r="X1518">
        <f t="shared" si="47"/>
        <v>0</v>
      </c>
    </row>
    <row r="1519" spans="23:24">
      <c r="W1519">
        <f t="shared" si="46"/>
        <v>0</v>
      </c>
      <c r="X1519">
        <f t="shared" si="47"/>
        <v>0</v>
      </c>
    </row>
    <row r="1520" spans="23:24">
      <c r="W1520">
        <f t="shared" si="46"/>
        <v>0</v>
      </c>
      <c r="X1520">
        <f t="shared" si="47"/>
        <v>0</v>
      </c>
    </row>
    <row r="1521" spans="23:24">
      <c r="W1521">
        <f t="shared" si="46"/>
        <v>0</v>
      </c>
      <c r="X1521">
        <f t="shared" si="47"/>
        <v>0</v>
      </c>
    </row>
    <row r="1522" spans="23:24">
      <c r="W1522">
        <f t="shared" si="46"/>
        <v>0</v>
      </c>
      <c r="X1522">
        <f t="shared" si="47"/>
        <v>0</v>
      </c>
    </row>
    <row r="1523" spans="23:24">
      <c r="W1523">
        <f t="shared" si="46"/>
        <v>0</v>
      </c>
      <c r="X1523">
        <f t="shared" si="47"/>
        <v>0</v>
      </c>
    </row>
    <row r="1524" spans="23:24">
      <c r="W1524">
        <f t="shared" si="46"/>
        <v>0</v>
      </c>
      <c r="X1524">
        <f t="shared" si="47"/>
        <v>0</v>
      </c>
    </row>
    <row r="1525" spans="23:24">
      <c r="W1525">
        <f t="shared" si="46"/>
        <v>0</v>
      </c>
      <c r="X1525">
        <f t="shared" si="47"/>
        <v>0</v>
      </c>
    </row>
    <row r="1526" spans="23:24">
      <c r="W1526">
        <f t="shared" si="46"/>
        <v>0</v>
      </c>
      <c r="X1526">
        <f t="shared" si="47"/>
        <v>0</v>
      </c>
    </row>
    <row r="1527" spans="23:24">
      <c r="W1527">
        <f t="shared" si="46"/>
        <v>0</v>
      </c>
      <c r="X1527">
        <f t="shared" si="47"/>
        <v>0</v>
      </c>
    </row>
    <row r="1528" spans="23:24">
      <c r="W1528">
        <f t="shared" si="46"/>
        <v>0</v>
      </c>
      <c r="X1528">
        <f t="shared" si="47"/>
        <v>0</v>
      </c>
    </row>
    <row r="1529" spans="23:24">
      <c r="W1529">
        <f t="shared" si="46"/>
        <v>0</v>
      </c>
      <c r="X1529">
        <f t="shared" si="47"/>
        <v>0</v>
      </c>
    </row>
    <row r="1530" spans="23:24">
      <c r="W1530">
        <f t="shared" si="46"/>
        <v>0</v>
      </c>
      <c r="X1530">
        <f t="shared" si="47"/>
        <v>0</v>
      </c>
    </row>
    <row r="1531" spans="23:24">
      <c r="W1531">
        <f t="shared" si="46"/>
        <v>0</v>
      </c>
      <c r="X1531">
        <f t="shared" si="47"/>
        <v>0</v>
      </c>
    </row>
    <row r="1532" spans="23:24">
      <c r="W1532">
        <f t="shared" si="46"/>
        <v>0</v>
      </c>
      <c r="X1532">
        <f t="shared" si="47"/>
        <v>0</v>
      </c>
    </row>
    <row r="1533" spans="23:24">
      <c r="W1533">
        <f t="shared" si="46"/>
        <v>0</v>
      </c>
      <c r="X1533">
        <f t="shared" si="47"/>
        <v>0</v>
      </c>
    </row>
    <row r="1534" spans="23:24">
      <c r="W1534">
        <f t="shared" si="46"/>
        <v>0</v>
      </c>
      <c r="X1534">
        <f t="shared" si="47"/>
        <v>0</v>
      </c>
    </row>
    <row r="1535" spans="23:24">
      <c r="W1535">
        <f t="shared" si="46"/>
        <v>0</v>
      </c>
      <c r="X1535">
        <f t="shared" si="47"/>
        <v>0</v>
      </c>
    </row>
    <row r="1536" spans="23:24">
      <c r="W1536">
        <f t="shared" si="46"/>
        <v>0</v>
      </c>
      <c r="X1536">
        <f t="shared" si="47"/>
        <v>0</v>
      </c>
    </row>
    <row r="1537" spans="23:24">
      <c r="W1537">
        <f t="shared" si="46"/>
        <v>0</v>
      </c>
      <c r="X1537">
        <f t="shared" si="47"/>
        <v>0</v>
      </c>
    </row>
    <row r="1538" spans="23:24">
      <c r="W1538">
        <f t="shared" si="46"/>
        <v>0</v>
      </c>
      <c r="X1538">
        <f t="shared" si="47"/>
        <v>0</v>
      </c>
    </row>
    <row r="1539" spans="23:24">
      <c r="W1539">
        <f t="shared" ref="W1539:W1602" si="48">SUM(G1539:O1539)</f>
        <v>0</v>
      </c>
      <c r="X1539">
        <f t="shared" ref="X1539:X1602" si="49">W1539-F1539</f>
        <v>0</v>
      </c>
    </row>
    <row r="1540" spans="23:24">
      <c r="W1540">
        <f t="shared" si="48"/>
        <v>0</v>
      </c>
      <c r="X1540">
        <f t="shared" si="49"/>
        <v>0</v>
      </c>
    </row>
    <row r="1541" spans="23:24">
      <c r="W1541">
        <f t="shared" si="48"/>
        <v>0</v>
      </c>
      <c r="X1541">
        <f t="shared" si="49"/>
        <v>0</v>
      </c>
    </row>
    <row r="1542" spans="23:24">
      <c r="W1542">
        <f t="shared" si="48"/>
        <v>0</v>
      </c>
      <c r="X1542">
        <f t="shared" si="49"/>
        <v>0</v>
      </c>
    </row>
    <row r="1543" spans="23:24">
      <c r="W1543">
        <f t="shared" si="48"/>
        <v>0</v>
      </c>
      <c r="X1543">
        <f t="shared" si="49"/>
        <v>0</v>
      </c>
    </row>
    <row r="1544" spans="23:24">
      <c r="W1544">
        <f t="shared" si="48"/>
        <v>0</v>
      </c>
      <c r="X1544">
        <f t="shared" si="49"/>
        <v>0</v>
      </c>
    </row>
    <row r="1545" spans="23:24">
      <c r="W1545">
        <f t="shared" si="48"/>
        <v>0</v>
      </c>
      <c r="X1545">
        <f t="shared" si="49"/>
        <v>0</v>
      </c>
    </row>
    <row r="1546" spans="23:24">
      <c r="W1546">
        <f t="shared" si="48"/>
        <v>0</v>
      </c>
      <c r="X1546">
        <f t="shared" si="49"/>
        <v>0</v>
      </c>
    </row>
    <row r="1547" spans="23:24">
      <c r="W1547">
        <f t="shared" si="48"/>
        <v>0</v>
      </c>
      <c r="X1547">
        <f t="shared" si="49"/>
        <v>0</v>
      </c>
    </row>
    <row r="1548" spans="23:24">
      <c r="W1548">
        <f t="shared" si="48"/>
        <v>0</v>
      </c>
      <c r="X1548">
        <f t="shared" si="49"/>
        <v>0</v>
      </c>
    </row>
    <row r="1549" spans="23:24">
      <c r="W1549">
        <f t="shared" si="48"/>
        <v>0</v>
      </c>
      <c r="X1549">
        <f t="shared" si="49"/>
        <v>0</v>
      </c>
    </row>
    <row r="1550" spans="23:24">
      <c r="W1550">
        <f t="shared" si="48"/>
        <v>0</v>
      </c>
      <c r="X1550">
        <f t="shared" si="49"/>
        <v>0</v>
      </c>
    </row>
    <row r="1551" spans="23:24">
      <c r="W1551">
        <f t="shared" si="48"/>
        <v>0</v>
      </c>
      <c r="X1551">
        <f t="shared" si="49"/>
        <v>0</v>
      </c>
    </row>
    <row r="1552" spans="23:24">
      <c r="W1552">
        <f t="shared" si="48"/>
        <v>0</v>
      </c>
      <c r="X1552">
        <f t="shared" si="49"/>
        <v>0</v>
      </c>
    </row>
    <row r="1553" spans="23:24">
      <c r="W1553">
        <f t="shared" si="48"/>
        <v>0</v>
      </c>
      <c r="X1553">
        <f t="shared" si="49"/>
        <v>0</v>
      </c>
    </row>
    <row r="1554" spans="23:24">
      <c r="W1554">
        <f t="shared" si="48"/>
        <v>0</v>
      </c>
      <c r="X1554">
        <f t="shared" si="49"/>
        <v>0</v>
      </c>
    </row>
    <row r="1555" spans="23:24">
      <c r="W1555">
        <f t="shared" si="48"/>
        <v>0</v>
      </c>
      <c r="X1555">
        <f t="shared" si="49"/>
        <v>0</v>
      </c>
    </row>
    <row r="1556" spans="23:24">
      <c r="W1556">
        <f t="shared" si="48"/>
        <v>0</v>
      </c>
      <c r="X1556">
        <f t="shared" si="49"/>
        <v>0</v>
      </c>
    </row>
    <row r="1557" spans="23:24">
      <c r="W1557">
        <f t="shared" si="48"/>
        <v>0</v>
      </c>
      <c r="X1557">
        <f t="shared" si="49"/>
        <v>0</v>
      </c>
    </row>
    <row r="1558" spans="23:24">
      <c r="W1558">
        <f t="shared" si="48"/>
        <v>0</v>
      </c>
      <c r="X1558">
        <f t="shared" si="49"/>
        <v>0</v>
      </c>
    </row>
    <row r="1559" spans="23:24">
      <c r="W1559">
        <f t="shared" si="48"/>
        <v>0</v>
      </c>
      <c r="X1559">
        <f t="shared" si="49"/>
        <v>0</v>
      </c>
    </row>
    <row r="1560" spans="23:24">
      <c r="W1560">
        <f t="shared" si="48"/>
        <v>0</v>
      </c>
      <c r="X1560">
        <f t="shared" si="49"/>
        <v>0</v>
      </c>
    </row>
    <row r="1561" spans="23:24">
      <c r="W1561">
        <f t="shared" si="48"/>
        <v>0</v>
      </c>
      <c r="X1561">
        <f t="shared" si="49"/>
        <v>0</v>
      </c>
    </row>
    <row r="1562" spans="23:24">
      <c r="W1562">
        <f t="shared" si="48"/>
        <v>0</v>
      </c>
      <c r="X1562">
        <f t="shared" si="49"/>
        <v>0</v>
      </c>
    </row>
    <row r="1563" spans="23:24">
      <c r="W1563">
        <f t="shared" si="48"/>
        <v>0</v>
      </c>
      <c r="X1563">
        <f t="shared" si="49"/>
        <v>0</v>
      </c>
    </row>
    <row r="1564" spans="23:24">
      <c r="W1564">
        <f t="shared" si="48"/>
        <v>0</v>
      </c>
      <c r="X1564">
        <f t="shared" si="49"/>
        <v>0</v>
      </c>
    </row>
    <row r="1565" spans="23:24">
      <c r="W1565">
        <f t="shared" si="48"/>
        <v>0</v>
      </c>
      <c r="X1565">
        <f t="shared" si="49"/>
        <v>0</v>
      </c>
    </row>
    <row r="1566" spans="23:24">
      <c r="W1566">
        <f t="shared" si="48"/>
        <v>0</v>
      </c>
      <c r="X1566">
        <f t="shared" si="49"/>
        <v>0</v>
      </c>
    </row>
    <row r="1567" spans="23:24">
      <c r="W1567">
        <f t="shared" si="48"/>
        <v>0</v>
      </c>
      <c r="X1567">
        <f t="shared" si="49"/>
        <v>0</v>
      </c>
    </row>
    <row r="1568" spans="23:24">
      <c r="W1568">
        <f t="shared" si="48"/>
        <v>0</v>
      </c>
      <c r="X1568">
        <f t="shared" si="49"/>
        <v>0</v>
      </c>
    </row>
    <row r="1569" spans="23:24">
      <c r="W1569">
        <f t="shared" si="48"/>
        <v>0</v>
      </c>
      <c r="X1569">
        <f t="shared" si="49"/>
        <v>0</v>
      </c>
    </row>
    <row r="1570" spans="23:24">
      <c r="W1570">
        <f t="shared" si="48"/>
        <v>0</v>
      </c>
      <c r="X1570">
        <f t="shared" si="49"/>
        <v>0</v>
      </c>
    </row>
    <row r="1571" spans="23:24">
      <c r="W1571">
        <f t="shared" si="48"/>
        <v>0</v>
      </c>
      <c r="X1571">
        <f t="shared" si="49"/>
        <v>0</v>
      </c>
    </row>
    <row r="1572" spans="23:24">
      <c r="W1572">
        <f t="shared" si="48"/>
        <v>0</v>
      </c>
      <c r="X1572">
        <f t="shared" si="49"/>
        <v>0</v>
      </c>
    </row>
    <row r="1573" spans="23:24">
      <c r="W1573">
        <f t="shared" si="48"/>
        <v>0</v>
      </c>
      <c r="X1573">
        <f t="shared" si="49"/>
        <v>0</v>
      </c>
    </row>
    <row r="1574" spans="23:24">
      <c r="W1574">
        <f t="shared" si="48"/>
        <v>0</v>
      </c>
      <c r="X1574">
        <f t="shared" si="49"/>
        <v>0</v>
      </c>
    </row>
    <row r="1575" spans="23:24">
      <c r="W1575">
        <f t="shared" si="48"/>
        <v>0</v>
      </c>
      <c r="X1575">
        <f t="shared" si="49"/>
        <v>0</v>
      </c>
    </row>
    <row r="1576" spans="23:24">
      <c r="W1576">
        <f t="shared" si="48"/>
        <v>0</v>
      </c>
      <c r="X1576">
        <f t="shared" si="49"/>
        <v>0</v>
      </c>
    </row>
    <row r="1577" spans="23:24">
      <c r="W1577">
        <f t="shared" si="48"/>
        <v>0</v>
      </c>
      <c r="X1577">
        <f t="shared" si="49"/>
        <v>0</v>
      </c>
    </row>
    <row r="1578" spans="23:24">
      <c r="W1578">
        <f t="shared" si="48"/>
        <v>0</v>
      </c>
      <c r="X1578">
        <f t="shared" si="49"/>
        <v>0</v>
      </c>
    </row>
    <row r="1579" spans="23:24">
      <c r="W1579">
        <f t="shared" si="48"/>
        <v>0</v>
      </c>
      <c r="X1579">
        <f t="shared" si="49"/>
        <v>0</v>
      </c>
    </row>
    <row r="1580" spans="23:24">
      <c r="W1580">
        <f t="shared" si="48"/>
        <v>0</v>
      </c>
      <c r="X1580">
        <f t="shared" si="49"/>
        <v>0</v>
      </c>
    </row>
    <row r="1581" spans="23:24">
      <c r="W1581">
        <f t="shared" si="48"/>
        <v>0</v>
      </c>
      <c r="X1581">
        <f t="shared" si="49"/>
        <v>0</v>
      </c>
    </row>
    <row r="1582" spans="23:24">
      <c r="W1582">
        <f t="shared" si="48"/>
        <v>0</v>
      </c>
      <c r="X1582">
        <f t="shared" si="49"/>
        <v>0</v>
      </c>
    </row>
    <row r="1583" spans="23:24">
      <c r="W1583">
        <f t="shared" si="48"/>
        <v>0</v>
      </c>
      <c r="X1583">
        <f t="shared" si="49"/>
        <v>0</v>
      </c>
    </row>
    <row r="1584" spans="23:24">
      <c r="W1584">
        <f t="shared" si="48"/>
        <v>0</v>
      </c>
      <c r="X1584">
        <f t="shared" si="49"/>
        <v>0</v>
      </c>
    </row>
    <row r="1585" spans="23:24">
      <c r="W1585">
        <f t="shared" si="48"/>
        <v>0</v>
      </c>
      <c r="X1585">
        <f t="shared" si="49"/>
        <v>0</v>
      </c>
    </row>
    <row r="1586" spans="23:24">
      <c r="W1586">
        <f t="shared" si="48"/>
        <v>0</v>
      </c>
      <c r="X1586">
        <f t="shared" si="49"/>
        <v>0</v>
      </c>
    </row>
    <row r="1587" spans="23:24">
      <c r="W1587">
        <f t="shared" si="48"/>
        <v>0</v>
      </c>
      <c r="X1587">
        <f t="shared" si="49"/>
        <v>0</v>
      </c>
    </row>
    <row r="1588" spans="23:24">
      <c r="W1588">
        <f t="shared" si="48"/>
        <v>0</v>
      </c>
      <c r="X1588">
        <f t="shared" si="49"/>
        <v>0</v>
      </c>
    </row>
    <row r="1589" spans="23:24">
      <c r="W1589">
        <f t="shared" si="48"/>
        <v>0</v>
      </c>
      <c r="X1589">
        <f t="shared" si="49"/>
        <v>0</v>
      </c>
    </row>
    <row r="1590" spans="23:24">
      <c r="W1590">
        <f t="shared" si="48"/>
        <v>0</v>
      </c>
      <c r="X1590">
        <f t="shared" si="49"/>
        <v>0</v>
      </c>
    </row>
    <row r="1591" spans="23:24">
      <c r="W1591">
        <f t="shared" si="48"/>
        <v>0</v>
      </c>
      <c r="X1591">
        <f t="shared" si="49"/>
        <v>0</v>
      </c>
    </row>
    <row r="1592" spans="23:24">
      <c r="W1592">
        <f t="shared" si="48"/>
        <v>0</v>
      </c>
      <c r="X1592">
        <f t="shared" si="49"/>
        <v>0</v>
      </c>
    </row>
    <row r="1593" spans="23:24">
      <c r="W1593">
        <f t="shared" si="48"/>
        <v>0</v>
      </c>
      <c r="X1593">
        <f t="shared" si="49"/>
        <v>0</v>
      </c>
    </row>
    <row r="1594" spans="23:24">
      <c r="W1594">
        <f t="shared" si="48"/>
        <v>0</v>
      </c>
      <c r="X1594">
        <f t="shared" si="49"/>
        <v>0</v>
      </c>
    </row>
    <row r="1595" spans="23:24">
      <c r="W1595">
        <f t="shared" si="48"/>
        <v>0</v>
      </c>
      <c r="X1595">
        <f t="shared" si="49"/>
        <v>0</v>
      </c>
    </row>
    <row r="1596" spans="23:24">
      <c r="W1596">
        <f t="shared" si="48"/>
        <v>0</v>
      </c>
      <c r="X1596">
        <f t="shared" si="49"/>
        <v>0</v>
      </c>
    </row>
    <row r="1597" spans="23:24">
      <c r="W1597">
        <f t="shared" si="48"/>
        <v>0</v>
      </c>
      <c r="X1597">
        <f t="shared" si="49"/>
        <v>0</v>
      </c>
    </row>
    <row r="1598" spans="23:24">
      <c r="W1598">
        <f t="shared" si="48"/>
        <v>0</v>
      </c>
      <c r="X1598">
        <f t="shared" si="49"/>
        <v>0</v>
      </c>
    </row>
    <row r="1599" spans="23:24">
      <c r="W1599">
        <f t="shared" si="48"/>
        <v>0</v>
      </c>
      <c r="X1599">
        <f t="shared" si="49"/>
        <v>0</v>
      </c>
    </row>
    <row r="1600" spans="23:24">
      <c r="W1600">
        <f t="shared" si="48"/>
        <v>0</v>
      </c>
      <c r="X1600">
        <f t="shared" si="49"/>
        <v>0</v>
      </c>
    </row>
    <row r="1601" spans="23:24">
      <c r="W1601">
        <f t="shared" si="48"/>
        <v>0</v>
      </c>
      <c r="X1601">
        <f t="shared" si="49"/>
        <v>0</v>
      </c>
    </row>
    <row r="1602" spans="23:24">
      <c r="W1602">
        <f t="shared" si="48"/>
        <v>0</v>
      </c>
      <c r="X1602">
        <f t="shared" si="49"/>
        <v>0</v>
      </c>
    </row>
    <row r="1603" spans="23:24">
      <c r="W1603">
        <f t="shared" ref="W1603:W1666" si="50">SUM(G1603:O1603)</f>
        <v>0</v>
      </c>
      <c r="X1603">
        <f t="shared" ref="X1603:X1666" si="51">W1603-F1603</f>
        <v>0</v>
      </c>
    </row>
    <row r="1604" spans="23:24">
      <c r="W1604">
        <f t="shared" si="50"/>
        <v>0</v>
      </c>
      <c r="X1604">
        <f t="shared" si="51"/>
        <v>0</v>
      </c>
    </row>
    <row r="1605" spans="23:24">
      <c r="W1605">
        <f t="shared" si="50"/>
        <v>0</v>
      </c>
      <c r="X1605">
        <f t="shared" si="51"/>
        <v>0</v>
      </c>
    </row>
    <row r="1606" spans="23:24">
      <c r="W1606">
        <f t="shared" si="50"/>
        <v>0</v>
      </c>
      <c r="X1606">
        <f t="shared" si="51"/>
        <v>0</v>
      </c>
    </row>
    <row r="1607" spans="23:24">
      <c r="W1607">
        <f t="shared" si="50"/>
        <v>0</v>
      </c>
      <c r="X1607">
        <f t="shared" si="51"/>
        <v>0</v>
      </c>
    </row>
    <row r="1608" spans="23:24">
      <c r="W1608">
        <f t="shared" si="50"/>
        <v>0</v>
      </c>
      <c r="X1608">
        <f t="shared" si="51"/>
        <v>0</v>
      </c>
    </row>
    <row r="1609" spans="23:24">
      <c r="W1609">
        <f t="shared" si="50"/>
        <v>0</v>
      </c>
      <c r="X1609">
        <f t="shared" si="51"/>
        <v>0</v>
      </c>
    </row>
    <row r="1610" spans="23:24">
      <c r="W1610">
        <f t="shared" si="50"/>
        <v>0</v>
      </c>
      <c r="X1610">
        <f t="shared" si="51"/>
        <v>0</v>
      </c>
    </row>
    <row r="1611" spans="23:24">
      <c r="W1611">
        <f t="shared" si="50"/>
        <v>0</v>
      </c>
      <c r="X1611">
        <f t="shared" si="51"/>
        <v>0</v>
      </c>
    </row>
    <row r="1612" spans="23:24">
      <c r="W1612">
        <f t="shared" si="50"/>
        <v>0</v>
      </c>
      <c r="X1612">
        <f t="shared" si="51"/>
        <v>0</v>
      </c>
    </row>
    <row r="1613" spans="23:24">
      <c r="W1613">
        <f t="shared" si="50"/>
        <v>0</v>
      </c>
      <c r="X1613">
        <f t="shared" si="51"/>
        <v>0</v>
      </c>
    </row>
    <row r="1614" spans="23:24">
      <c r="W1614">
        <f t="shared" si="50"/>
        <v>0</v>
      </c>
      <c r="X1614">
        <f t="shared" si="51"/>
        <v>0</v>
      </c>
    </row>
    <row r="1615" spans="23:24">
      <c r="W1615">
        <f t="shared" si="50"/>
        <v>0</v>
      </c>
      <c r="X1615">
        <f t="shared" si="51"/>
        <v>0</v>
      </c>
    </row>
    <row r="1616" spans="23:24">
      <c r="W1616">
        <f t="shared" si="50"/>
        <v>0</v>
      </c>
      <c r="X1616">
        <f t="shared" si="51"/>
        <v>0</v>
      </c>
    </row>
    <row r="1617" spans="23:24">
      <c r="W1617">
        <f t="shared" si="50"/>
        <v>0</v>
      </c>
      <c r="X1617">
        <f t="shared" si="51"/>
        <v>0</v>
      </c>
    </row>
    <row r="1618" spans="23:24">
      <c r="W1618">
        <f t="shared" si="50"/>
        <v>0</v>
      </c>
      <c r="X1618">
        <f t="shared" si="51"/>
        <v>0</v>
      </c>
    </row>
    <row r="1619" spans="23:24">
      <c r="W1619">
        <f t="shared" si="50"/>
        <v>0</v>
      </c>
      <c r="X1619">
        <f t="shared" si="51"/>
        <v>0</v>
      </c>
    </row>
    <row r="1620" spans="23:24">
      <c r="W1620">
        <f t="shared" si="50"/>
        <v>0</v>
      </c>
      <c r="X1620">
        <f t="shared" si="51"/>
        <v>0</v>
      </c>
    </row>
    <row r="1621" spans="23:24">
      <c r="W1621">
        <f t="shared" si="50"/>
        <v>0</v>
      </c>
      <c r="X1621">
        <f t="shared" si="51"/>
        <v>0</v>
      </c>
    </row>
    <row r="1622" spans="23:24">
      <c r="W1622">
        <f t="shared" si="50"/>
        <v>0</v>
      </c>
      <c r="X1622">
        <f t="shared" si="51"/>
        <v>0</v>
      </c>
    </row>
    <row r="1623" spans="23:24">
      <c r="W1623">
        <f t="shared" si="50"/>
        <v>0</v>
      </c>
      <c r="X1623">
        <f t="shared" si="51"/>
        <v>0</v>
      </c>
    </row>
    <row r="1624" spans="23:24">
      <c r="W1624">
        <f t="shared" si="50"/>
        <v>0</v>
      </c>
      <c r="X1624">
        <f t="shared" si="51"/>
        <v>0</v>
      </c>
    </row>
    <row r="1625" spans="23:24">
      <c r="W1625">
        <f t="shared" si="50"/>
        <v>0</v>
      </c>
      <c r="X1625">
        <f t="shared" si="51"/>
        <v>0</v>
      </c>
    </row>
    <row r="1626" spans="23:24">
      <c r="W1626">
        <f t="shared" si="50"/>
        <v>0</v>
      </c>
      <c r="X1626">
        <f t="shared" si="51"/>
        <v>0</v>
      </c>
    </row>
    <row r="1627" spans="23:24">
      <c r="W1627">
        <f t="shared" si="50"/>
        <v>0</v>
      </c>
      <c r="X1627">
        <f t="shared" si="51"/>
        <v>0</v>
      </c>
    </row>
    <row r="1628" spans="23:24">
      <c r="W1628">
        <f t="shared" si="50"/>
        <v>0</v>
      </c>
      <c r="X1628">
        <f t="shared" si="51"/>
        <v>0</v>
      </c>
    </row>
    <row r="1629" spans="23:24">
      <c r="W1629">
        <f t="shared" si="50"/>
        <v>0</v>
      </c>
      <c r="X1629">
        <f t="shared" si="51"/>
        <v>0</v>
      </c>
    </row>
    <row r="1630" spans="23:24">
      <c r="W1630">
        <f t="shared" si="50"/>
        <v>0</v>
      </c>
      <c r="X1630">
        <f t="shared" si="51"/>
        <v>0</v>
      </c>
    </row>
    <row r="1631" spans="23:24">
      <c r="W1631">
        <f t="shared" si="50"/>
        <v>0</v>
      </c>
      <c r="X1631">
        <f t="shared" si="51"/>
        <v>0</v>
      </c>
    </row>
    <row r="1632" spans="23:24">
      <c r="W1632">
        <f t="shared" si="50"/>
        <v>0</v>
      </c>
      <c r="X1632">
        <f t="shared" si="51"/>
        <v>0</v>
      </c>
    </row>
    <row r="1633" spans="23:24">
      <c r="W1633">
        <f t="shared" si="50"/>
        <v>0</v>
      </c>
      <c r="X1633">
        <f t="shared" si="51"/>
        <v>0</v>
      </c>
    </row>
    <row r="1634" spans="23:24">
      <c r="W1634">
        <f t="shared" si="50"/>
        <v>0</v>
      </c>
      <c r="X1634">
        <f t="shared" si="51"/>
        <v>0</v>
      </c>
    </row>
    <row r="1635" spans="23:24">
      <c r="W1635">
        <f t="shared" si="50"/>
        <v>0</v>
      </c>
      <c r="X1635">
        <f t="shared" si="51"/>
        <v>0</v>
      </c>
    </row>
    <row r="1636" spans="23:24">
      <c r="W1636">
        <f t="shared" si="50"/>
        <v>0</v>
      </c>
      <c r="X1636">
        <f t="shared" si="51"/>
        <v>0</v>
      </c>
    </row>
    <row r="1637" spans="23:24">
      <c r="W1637">
        <f t="shared" si="50"/>
        <v>0</v>
      </c>
      <c r="X1637">
        <f t="shared" si="51"/>
        <v>0</v>
      </c>
    </row>
    <row r="1638" spans="23:24">
      <c r="W1638">
        <f t="shared" si="50"/>
        <v>0</v>
      </c>
      <c r="X1638">
        <f t="shared" si="51"/>
        <v>0</v>
      </c>
    </row>
    <row r="1639" spans="23:24">
      <c r="W1639">
        <f t="shared" si="50"/>
        <v>0</v>
      </c>
      <c r="X1639">
        <f t="shared" si="51"/>
        <v>0</v>
      </c>
    </row>
    <row r="1640" spans="23:24">
      <c r="W1640">
        <f t="shared" si="50"/>
        <v>0</v>
      </c>
      <c r="X1640">
        <f t="shared" si="51"/>
        <v>0</v>
      </c>
    </row>
    <row r="1641" spans="23:24">
      <c r="W1641">
        <f t="shared" si="50"/>
        <v>0</v>
      </c>
      <c r="X1641">
        <f t="shared" si="51"/>
        <v>0</v>
      </c>
    </row>
    <row r="1642" spans="23:24">
      <c r="W1642">
        <f t="shared" si="50"/>
        <v>0</v>
      </c>
      <c r="X1642">
        <f t="shared" si="51"/>
        <v>0</v>
      </c>
    </row>
    <row r="1643" spans="23:24">
      <c r="W1643">
        <f t="shared" si="50"/>
        <v>0</v>
      </c>
      <c r="X1643">
        <f t="shared" si="51"/>
        <v>0</v>
      </c>
    </row>
    <row r="1644" spans="23:24">
      <c r="W1644">
        <f t="shared" si="50"/>
        <v>0</v>
      </c>
      <c r="X1644">
        <f t="shared" si="51"/>
        <v>0</v>
      </c>
    </row>
    <row r="1645" spans="23:24">
      <c r="W1645">
        <f t="shared" si="50"/>
        <v>0</v>
      </c>
      <c r="X1645">
        <f t="shared" si="51"/>
        <v>0</v>
      </c>
    </row>
    <row r="1646" spans="23:24">
      <c r="W1646">
        <f t="shared" si="50"/>
        <v>0</v>
      </c>
      <c r="X1646">
        <f t="shared" si="51"/>
        <v>0</v>
      </c>
    </row>
    <row r="1647" spans="23:24">
      <c r="W1647">
        <f t="shared" si="50"/>
        <v>0</v>
      </c>
      <c r="X1647">
        <f t="shared" si="51"/>
        <v>0</v>
      </c>
    </row>
    <row r="1648" spans="23:24">
      <c r="W1648">
        <f t="shared" si="50"/>
        <v>0</v>
      </c>
      <c r="X1648">
        <f t="shared" si="51"/>
        <v>0</v>
      </c>
    </row>
    <row r="1649" spans="23:24">
      <c r="W1649">
        <f t="shared" si="50"/>
        <v>0</v>
      </c>
      <c r="X1649">
        <f t="shared" si="51"/>
        <v>0</v>
      </c>
    </row>
    <row r="1650" spans="23:24">
      <c r="W1650">
        <f t="shared" si="50"/>
        <v>0</v>
      </c>
      <c r="X1650">
        <f t="shared" si="51"/>
        <v>0</v>
      </c>
    </row>
    <row r="1651" spans="23:24">
      <c r="W1651">
        <f t="shared" si="50"/>
        <v>0</v>
      </c>
      <c r="X1651">
        <f t="shared" si="51"/>
        <v>0</v>
      </c>
    </row>
    <row r="1652" spans="23:24">
      <c r="W1652">
        <f t="shared" si="50"/>
        <v>0</v>
      </c>
      <c r="X1652">
        <f t="shared" si="51"/>
        <v>0</v>
      </c>
    </row>
    <row r="1653" spans="23:24">
      <c r="W1653">
        <f t="shared" si="50"/>
        <v>0</v>
      </c>
      <c r="X1653">
        <f t="shared" si="51"/>
        <v>0</v>
      </c>
    </row>
    <row r="1654" spans="23:24">
      <c r="W1654">
        <f t="shared" si="50"/>
        <v>0</v>
      </c>
      <c r="X1654">
        <f t="shared" si="51"/>
        <v>0</v>
      </c>
    </row>
    <row r="1655" spans="23:24">
      <c r="W1655">
        <f t="shared" si="50"/>
        <v>0</v>
      </c>
      <c r="X1655">
        <f t="shared" si="51"/>
        <v>0</v>
      </c>
    </row>
    <row r="1656" spans="23:24">
      <c r="W1656">
        <f t="shared" si="50"/>
        <v>0</v>
      </c>
      <c r="X1656">
        <f t="shared" si="51"/>
        <v>0</v>
      </c>
    </row>
    <row r="1657" spans="23:24">
      <c r="W1657">
        <f t="shared" si="50"/>
        <v>0</v>
      </c>
      <c r="X1657">
        <f t="shared" si="51"/>
        <v>0</v>
      </c>
    </row>
    <row r="1658" spans="23:24">
      <c r="W1658">
        <f t="shared" si="50"/>
        <v>0</v>
      </c>
      <c r="X1658">
        <f t="shared" si="51"/>
        <v>0</v>
      </c>
    </row>
    <row r="1659" spans="23:24">
      <c r="W1659">
        <f t="shared" si="50"/>
        <v>0</v>
      </c>
      <c r="X1659">
        <f t="shared" si="51"/>
        <v>0</v>
      </c>
    </row>
    <row r="1660" spans="23:24">
      <c r="W1660">
        <f t="shared" si="50"/>
        <v>0</v>
      </c>
      <c r="X1660">
        <f t="shared" si="51"/>
        <v>0</v>
      </c>
    </row>
    <row r="1661" spans="23:24">
      <c r="W1661">
        <f t="shared" si="50"/>
        <v>0</v>
      </c>
      <c r="X1661">
        <f t="shared" si="51"/>
        <v>0</v>
      </c>
    </row>
    <row r="1662" spans="23:24">
      <c r="W1662">
        <f t="shared" si="50"/>
        <v>0</v>
      </c>
      <c r="X1662">
        <f t="shared" si="51"/>
        <v>0</v>
      </c>
    </row>
    <row r="1663" spans="23:24">
      <c r="W1663">
        <f t="shared" si="50"/>
        <v>0</v>
      </c>
      <c r="X1663">
        <f t="shared" si="51"/>
        <v>0</v>
      </c>
    </row>
    <row r="1664" spans="23:24">
      <c r="W1664">
        <f t="shared" si="50"/>
        <v>0</v>
      </c>
      <c r="X1664">
        <f t="shared" si="51"/>
        <v>0</v>
      </c>
    </row>
    <row r="1665" spans="23:24">
      <c r="W1665">
        <f t="shared" si="50"/>
        <v>0</v>
      </c>
      <c r="X1665">
        <f t="shared" si="51"/>
        <v>0</v>
      </c>
    </row>
    <row r="1666" spans="23:24">
      <c r="W1666">
        <f t="shared" si="50"/>
        <v>0</v>
      </c>
      <c r="X1666">
        <f t="shared" si="51"/>
        <v>0</v>
      </c>
    </row>
    <row r="1667" spans="23:24">
      <c r="W1667">
        <f t="shared" ref="W1667:W1730" si="52">SUM(G1667:O1667)</f>
        <v>0</v>
      </c>
      <c r="X1667">
        <f t="shared" ref="X1667:X1730" si="53">W1667-F1667</f>
        <v>0</v>
      </c>
    </row>
    <row r="1668" spans="23:24">
      <c r="W1668">
        <f t="shared" si="52"/>
        <v>0</v>
      </c>
      <c r="X1668">
        <f t="shared" si="53"/>
        <v>0</v>
      </c>
    </row>
    <row r="1669" spans="23:24">
      <c r="W1669">
        <f t="shared" si="52"/>
        <v>0</v>
      </c>
      <c r="X1669">
        <f t="shared" si="53"/>
        <v>0</v>
      </c>
    </row>
    <row r="1670" spans="23:24">
      <c r="W1670">
        <f t="shared" si="52"/>
        <v>0</v>
      </c>
      <c r="X1670">
        <f t="shared" si="53"/>
        <v>0</v>
      </c>
    </row>
    <row r="1671" spans="23:24">
      <c r="W1671">
        <f t="shared" si="52"/>
        <v>0</v>
      </c>
      <c r="X1671">
        <f t="shared" si="53"/>
        <v>0</v>
      </c>
    </row>
    <row r="1672" spans="23:24">
      <c r="W1672">
        <f t="shared" si="52"/>
        <v>0</v>
      </c>
      <c r="X1672">
        <f t="shared" si="53"/>
        <v>0</v>
      </c>
    </row>
    <row r="1673" spans="23:24">
      <c r="W1673">
        <f t="shared" si="52"/>
        <v>0</v>
      </c>
      <c r="X1673">
        <f t="shared" si="53"/>
        <v>0</v>
      </c>
    </row>
    <row r="1674" spans="23:24">
      <c r="W1674">
        <f t="shared" si="52"/>
        <v>0</v>
      </c>
      <c r="X1674">
        <f t="shared" si="53"/>
        <v>0</v>
      </c>
    </row>
    <row r="1675" spans="23:24">
      <c r="W1675">
        <f t="shared" si="52"/>
        <v>0</v>
      </c>
      <c r="X1675">
        <f t="shared" si="53"/>
        <v>0</v>
      </c>
    </row>
    <row r="1676" spans="23:24">
      <c r="W1676">
        <f t="shared" si="52"/>
        <v>0</v>
      </c>
      <c r="X1676">
        <f t="shared" si="53"/>
        <v>0</v>
      </c>
    </row>
    <row r="1677" spans="23:24">
      <c r="W1677">
        <f t="shared" si="52"/>
        <v>0</v>
      </c>
      <c r="X1677">
        <f t="shared" si="53"/>
        <v>0</v>
      </c>
    </row>
    <row r="1678" spans="23:24">
      <c r="W1678">
        <f t="shared" si="52"/>
        <v>0</v>
      </c>
      <c r="X1678">
        <f t="shared" si="53"/>
        <v>0</v>
      </c>
    </row>
    <row r="1679" spans="23:24">
      <c r="W1679">
        <f t="shared" si="52"/>
        <v>0</v>
      </c>
      <c r="X1679">
        <f t="shared" si="53"/>
        <v>0</v>
      </c>
    </row>
    <row r="1680" spans="23:24">
      <c r="W1680">
        <f t="shared" si="52"/>
        <v>0</v>
      </c>
      <c r="X1680">
        <f t="shared" si="53"/>
        <v>0</v>
      </c>
    </row>
    <row r="1681" spans="23:24">
      <c r="W1681">
        <f t="shared" si="52"/>
        <v>0</v>
      </c>
      <c r="X1681">
        <f t="shared" si="53"/>
        <v>0</v>
      </c>
    </row>
    <row r="1682" spans="23:24">
      <c r="W1682">
        <f t="shared" si="52"/>
        <v>0</v>
      </c>
      <c r="X1682">
        <f t="shared" si="53"/>
        <v>0</v>
      </c>
    </row>
    <row r="1683" spans="23:24">
      <c r="W1683">
        <f t="shared" si="52"/>
        <v>0</v>
      </c>
      <c r="X1683">
        <f t="shared" si="53"/>
        <v>0</v>
      </c>
    </row>
    <row r="1684" spans="23:24">
      <c r="W1684">
        <f t="shared" si="52"/>
        <v>0</v>
      </c>
      <c r="X1684">
        <f t="shared" si="53"/>
        <v>0</v>
      </c>
    </row>
    <row r="1685" spans="23:24">
      <c r="W1685">
        <f t="shared" si="52"/>
        <v>0</v>
      </c>
      <c r="X1685">
        <f t="shared" si="53"/>
        <v>0</v>
      </c>
    </row>
    <row r="1686" spans="23:24">
      <c r="W1686">
        <f t="shared" si="52"/>
        <v>0</v>
      </c>
      <c r="X1686">
        <f t="shared" si="53"/>
        <v>0</v>
      </c>
    </row>
    <row r="1687" spans="23:24">
      <c r="W1687">
        <f t="shared" si="52"/>
        <v>0</v>
      </c>
      <c r="X1687">
        <f t="shared" si="53"/>
        <v>0</v>
      </c>
    </row>
    <row r="1688" spans="23:24">
      <c r="W1688">
        <f t="shared" si="52"/>
        <v>0</v>
      </c>
      <c r="X1688">
        <f t="shared" si="53"/>
        <v>0</v>
      </c>
    </row>
    <row r="1689" spans="23:24">
      <c r="W1689">
        <f t="shared" si="52"/>
        <v>0</v>
      </c>
      <c r="X1689">
        <f t="shared" si="53"/>
        <v>0</v>
      </c>
    </row>
    <row r="1690" spans="23:24">
      <c r="W1690">
        <f t="shared" si="52"/>
        <v>0</v>
      </c>
      <c r="X1690">
        <f t="shared" si="53"/>
        <v>0</v>
      </c>
    </row>
    <row r="1691" spans="23:24">
      <c r="W1691">
        <f t="shared" si="52"/>
        <v>0</v>
      </c>
      <c r="X1691">
        <f t="shared" si="53"/>
        <v>0</v>
      </c>
    </row>
    <row r="1692" spans="23:24">
      <c r="W1692">
        <f t="shared" si="52"/>
        <v>0</v>
      </c>
      <c r="X1692">
        <f t="shared" si="53"/>
        <v>0</v>
      </c>
    </row>
    <row r="1693" spans="23:24">
      <c r="W1693">
        <f t="shared" si="52"/>
        <v>0</v>
      </c>
      <c r="X1693">
        <f t="shared" si="53"/>
        <v>0</v>
      </c>
    </row>
    <row r="1694" spans="23:24">
      <c r="W1694">
        <f t="shared" si="52"/>
        <v>0</v>
      </c>
      <c r="X1694">
        <f t="shared" si="53"/>
        <v>0</v>
      </c>
    </row>
    <row r="1695" spans="23:24">
      <c r="W1695">
        <f t="shared" si="52"/>
        <v>0</v>
      </c>
      <c r="X1695">
        <f t="shared" si="53"/>
        <v>0</v>
      </c>
    </row>
    <row r="1696" spans="23:24">
      <c r="W1696">
        <f t="shared" si="52"/>
        <v>0</v>
      </c>
      <c r="X1696">
        <f t="shared" si="53"/>
        <v>0</v>
      </c>
    </row>
    <row r="1697" spans="23:24">
      <c r="W1697">
        <f t="shared" si="52"/>
        <v>0</v>
      </c>
      <c r="X1697">
        <f t="shared" si="53"/>
        <v>0</v>
      </c>
    </row>
    <row r="1698" spans="23:24">
      <c r="W1698">
        <f t="shared" si="52"/>
        <v>0</v>
      </c>
      <c r="X1698">
        <f t="shared" si="53"/>
        <v>0</v>
      </c>
    </row>
    <row r="1699" spans="23:24">
      <c r="W1699">
        <f t="shared" si="52"/>
        <v>0</v>
      </c>
      <c r="X1699">
        <f t="shared" si="53"/>
        <v>0</v>
      </c>
    </row>
    <row r="1700" spans="23:24">
      <c r="W1700">
        <f t="shared" si="52"/>
        <v>0</v>
      </c>
      <c r="X1700">
        <f t="shared" si="53"/>
        <v>0</v>
      </c>
    </row>
    <row r="1701" spans="23:24">
      <c r="W1701">
        <f t="shared" si="52"/>
        <v>0</v>
      </c>
      <c r="X1701">
        <f t="shared" si="53"/>
        <v>0</v>
      </c>
    </row>
    <row r="1702" spans="23:24">
      <c r="W1702">
        <f t="shared" si="52"/>
        <v>0</v>
      </c>
      <c r="X1702">
        <f t="shared" si="53"/>
        <v>0</v>
      </c>
    </row>
    <row r="1703" spans="23:24">
      <c r="W1703">
        <f t="shared" si="52"/>
        <v>0</v>
      </c>
      <c r="X1703">
        <f t="shared" si="53"/>
        <v>0</v>
      </c>
    </row>
    <row r="1704" spans="23:24">
      <c r="W1704">
        <f t="shared" si="52"/>
        <v>0</v>
      </c>
      <c r="X1704">
        <f t="shared" si="53"/>
        <v>0</v>
      </c>
    </row>
    <row r="1705" spans="23:24">
      <c r="W1705">
        <f t="shared" si="52"/>
        <v>0</v>
      </c>
      <c r="X1705">
        <f t="shared" si="53"/>
        <v>0</v>
      </c>
    </row>
    <row r="1706" spans="23:24">
      <c r="W1706">
        <f t="shared" si="52"/>
        <v>0</v>
      </c>
      <c r="X1706">
        <f t="shared" si="53"/>
        <v>0</v>
      </c>
    </row>
    <row r="1707" spans="23:24">
      <c r="W1707">
        <f t="shared" si="52"/>
        <v>0</v>
      </c>
      <c r="X1707">
        <f t="shared" si="53"/>
        <v>0</v>
      </c>
    </row>
    <row r="1708" spans="23:24">
      <c r="W1708">
        <f t="shared" si="52"/>
        <v>0</v>
      </c>
      <c r="X1708">
        <f t="shared" si="53"/>
        <v>0</v>
      </c>
    </row>
    <row r="1709" spans="23:24">
      <c r="W1709">
        <f t="shared" si="52"/>
        <v>0</v>
      </c>
      <c r="X1709">
        <f t="shared" si="53"/>
        <v>0</v>
      </c>
    </row>
    <row r="1710" spans="23:24">
      <c r="W1710">
        <f t="shared" si="52"/>
        <v>0</v>
      </c>
      <c r="X1710">
        <f t="shared" si="53"/>
        <v>0</v>
      </c>
    </row>
    <row r="1711" spans="23:24">
      <c r="W1711">
        <f t="shared" si="52"/>
        <v>0</v>
      </c>
      <c r="X1711">
        <f t="shared" si="53"/>
        <v>0</v>
      </c>
    </row>
    <row r="1712" spans="23:24">
      <c r="W1712">
        <f t="shared" si="52"/>
        <v>0</v>
      </c>
      <c r="X1712">
        <f t="shared" si="53"/>
        <v>0</v>
      </c>
    </row>
    <row r="1713" spans="23:24">
      <c r="W1713">
        <f t="shared" si="52"/>
        <v>0</v>
      </c>
      <c r="X1713">
        <f t="shared" si="53"/>
        <v>0</v>
      </c>
    </row>
    <row r="1714" spans="23:24">
      <c r="W1714">
        <f t="shared" si="52"/>
        <v>0</v>
      </c>
      <c r="X1714">
        <f t="shared" si="53"/>
        <v>0</v>
      </c>
    </row>
    <row r="1715" spans="23:24">
      <c r="W1715">
        <f t="shared" si="52"/>
        <v>0</v>
      </c>
      <c r="X1715">
        <f t="shared" si="53"/>
        <v>0</v>
      </c>
    </row>
    <row r="1716" spans="23:24">
      <c r="W1716">
        <f t="shared" si="52"/>
        <v>0</v>
      </c>
      <c r="X1716">
        <f t="shared" si="53"/>
        <v>0</v>
      </c>
    </row>
    <row r="1717" spans="23:24">
      <c r="W1717">
        <f t="shared" si="52"/>
        <v>0</v>
      </c>
      <c r="X1717">
        <f t="shared" si="53"/>
        <v>0</v>
      </c>
    </row>
    <row r="1718" spans="23:24">
      <c r="W1718">
        <f t="shared" si="52"/>
        <v>0</v>
      </c>
      <c r="X1718">
        <f t="shared" si="53"/>
        <v>0</v>
      </c>
    </row>
    <row r="1719" spans="23:24">
      <c r="W1719">
        <f t="shared" si="52"/>
        <v>0</v>
      </c>
      <c r="X1719">
        <f t="shared" si="53"/>
        <v>0</v>
      </c>
    </row>
    <row r="1720" spans="23:24">
      <c r="W1720">
        <f t="shared" si="52"/>
        <v>0</v>
      </c>
      <c r="X1720">
        <f t="shared" si="53"/>
        <v>0</v>
      </c>
    </row>
    <row r="1721" spans="23:24">
      <c r="W1721">
        <f t="shared" si="52"/>
        <v>0</v>
      </c>
      <c r="X1721">
        <f t="shared" si="53"/>
        <v>0</v>
      </c>
    </row>
    <row r="1722" spans="23:24">
      <c r="W1722">
        <f t="shared" si="52"/>
        <v>0</v>
      </c>
      <c r="X1722">
        <f t="shared" si="53"/>
        <v>0</v>
      </c>
    </row>
    <row r="1723" spans="23:24">
      <c r="W1723">
        <f t="shared" si="52"/>
        <v>0</v>
      </c>
      <c r="X1723">
        <f t="shared" si="53"/>
        <v>0</v>
      </c>
    </row>
    <row r="1724" spans="23:24">
      <c r="W1724">
        <f t="shared" si="52"/>
        <v>0</v>
      </c>
      <c r="X1724">
        <f t="shared" si="53"/>
        <v>0</v>
      </c>
    </row>
    <row r="1725" spans="23:24">
      <c r="W1725">
        <f t="shared" si="52"/>
        <v>0</v>
      </c>
      <c r="X1725">
        <f t="shared" si="53"/>
        <v>0</v>
      </c>
    </row>
    <row r="1726" spans="23:24">
      <c r="W1726">
        <f t="shared" si="52"/>
        <v>0</v>
      </c>
      <c r="X1726">
        <f t="shared" si="53"/>
        <v>0</v>
      </c>
    </row>
    <row r="1727" spans="23:24">
      <c r="W1727">
        <f t="shared" si="52"/>
        <v>0</v>
      </c>
      <c r="X1727">
        <f t="shared" si="53"/>
        <v>0</v>
      </c>
    </row>
    <row r="1728" spans="23:24">
      <c r="W1728">
        <f t="shared" si="52"/>
        <v>0</v>
      </c>
      <c r="X1728">
        <f t="shared" si="53"/>
        <v>0</v>
      </c>
    </row>
    <row r="1729" spans="23:24">
      <c r="W1729">
        <f t="shared" si="52"/>
        <v>0</v>
      </c>
      <c r="X1729">
        <f t="shared" si="53"/>
        <v>0</v>
      </c>
    </row>
    <row r="1730" spans="23:24">
      <c r="W1730">
        <f t="shared" si="52"/>
        <v>0</v>
      </c>
      <c r="X1730">
        <f t="shared" si="53"/>
        <v>0</v>
      </c>
    </row>
    <row r="1731" spans="23:24">
      <c r="W1731">
        <f t="shared" ref="W1731:W1794" si="54">SUM(G1731:O1731)</f>
        <v>0</v>
      </c>
      <c r="X1731">
        <f t="shared" ref="X1731:X1794" si="55">W1731-F1731</f>
        <v>0</v>
      </c>
    </row>
    <row r="1732" spans="23:24">
      <c r="W1732">
        <f t="shared" si="54"/>
        <v>0</v>
      </c>
      <c r="X1732">
        <f t="shared" si="55"/>
        <v>0</v>
      </c>
    </row>
    <row r="1733" spans="23:24">
      <c r="W1733">
        <f t="shared" si="54"/>
        <v>0</v>
      </c>
      <c r="X1733">
        <f t="shared" si="55"/>
        <v>0</v>
      </c>
    </row>
    <row r="1734" spans="23:24">
      <c r="W1734">
        <f t="shared" si="54"/>
        <v>0</v>
      </c>
      <c r="X1734">
        <f t="shared" si="55"/>
        <v>0</v>
      </c>
    </row>
    <row r="1735" spans="23:24">
      <c r="W1735">
        <f t="shared" si="54"/>
        <v>0</v>
      </c>
      <c r="X1735">
        <f t="shared" si="55"/>
        <v>0</v>
      </c>
    </row>
    <row r="1736" spans="23:24">
      <c r="W1736">
        <f t="shared" si="54"/>
        <v>0</v>
      </c>
      <c r="X1736">
        <f t="shared" si="55"/>
        <v>0</v>
      </c>
    </row>
    <row r="1737" spans="23:24">
      <c r="W1737">
        <f t="shared" si="54"/>
        <v>0</v>
      </c>
      <c r="X1737">
        <f t="shared" si="55"/>
        <v>0</v>
      </c>
    </row>
    <row r="1738" spans="23:24">
      <c r="W1738">
        <f t="shared" si="54"/>
        <v>0</v>
      </c>
      <c r="X1738">
        <f t="shared" si="55"/>
        <v>0</v>
      </c>
    </row>
    <row r="1739" spans="23:24">
      <c r="W1739">
        <f t="shared" si="54"/>
        <v>0</v>
      </c>
      <c r="X1739">
        <f t="shared" si="55"/>
        <v>0</v>
      </c>
    </row>
    <row r="1740" spans="23:24">
      <c r="W1740">
        <f t="shared" si="54"/>
        <v>0</v>
      </c>
      <c r="X1740">
        <f t="shared" si="55"/>
        <v>0</v>
      </c>
    </row>
    <row r="1741" spans="23:24">
      <c r="W1741">
        <f t="shared" si="54"/>
        <v>0</v>
      </c>
      <c r="X1741">
        <f t="shared" si="55"/>
        <v>0</v>
      </c>
    </row>
    <row r="1742" spans="23:24">
      <c r="W1742">
        <f t="shared" si="54"/>
        <v>0</v>
      </c>
      <c r="X1742">
        <f t="shared" si="55"/>
        <v>0</v>
      </c>
    </row>
    <row r="1743" spans="23:24">
      <c r="W1743">
        <f t="shared" si="54"/>
        <v>0</v>
      </c>
      <c r="X1743">
        <f t="shared" si="55"/>
        <v>0</v>
      </c>
    </row>
    <row r="1744" spans="23:24">
      <c r="W1744">
        <f t="shared" si="54"/>
        <v>0</v>
      </c>
      <c r="X1744">
        <f t="shared" si="55"/>
        <v>0</v>
      </c>
    </row>
    <row r="1745" spans="23:24">
      <c r="W1745">
        <f t="shared" si="54"/>
        <v>0</v>
      </c>
      <c r="X1745">
        <f t="shared" si="55"/>
        <v>0</v>
      </c>
    </row>
    <row r="1746" spans="23:24">
      <c r="W1746">
        <f t="shared" si="54"/>
        <v>0</v>
      </c>
      <c r="X1746">
        <f t="shared" si="55"/>
        <v>0</v>
      </c>
    </row>
    <row r="1747" spans="23:24">
      <c r="W1747">
        <f t="shared" si="54"/>
        <v>0</v>
      </c>
      <c r="X1747">
        <f t="shared" si="55"/>
        <v>0</v>
      </c>
    </row>
    <row r="1748" spans="23:24">
      <c r="W1748">
        <f t="shared" si="54"/>
        <v>0</v>
      </c>
      <c r="X1748">
        <f t="shared" si="55"/>
        <v>0</v>
      </c>
    </row>
    <row r="1749" spans="23:24">
      <c r="W1749">
        <f t="shared" si="54"/>
        <v>0</v>
      </c>
      <c r="X1749">
        <f t="shared" si="55"/>
        <v>0</v>
      </c>
    </row>
    <row r="1750" spans="23:24">
      <c r="W1750">
        <f t="shared" si="54"/>
        <v>0</v>
      </c>
      <c r="X1750">
        <f t="shared" si="55"/>
        <v>0</v>
      </c>
    </row>
    <row r="1751" spans="23:24">
      <c r="W1751">
        <f t="shared" si="54"/>
        <v>0</v>
      </c>
      <c r="X1751">
        <f t="shared" si="55"/>
        <v>0</v>
      </c>
    </row>
    <row r="1752" spans="23:24">
      <c r="W1752">
        <f t="shared" si="54"/>
        <v>0</v>
      </c>
      <c r="X1752">
        <f t="shared" si="55"/>
        <v>0</v>
      </c>
    </row>
    <row r="1753" spans="23:24">
      <c r="W1753">
        <f t="shared" si="54"/>
        <v>0</v>
      </c>
      <c r="X1753">
        <f t="shared" si="55"/>
        <v>0</v>
      </c>
    </row>
    <row r="1754" spans="23:24">
      <c r="W1754">
        <f t="shared" si="54"/>
        <v>0</v>
      </c>
      <c r="X1754">
        <f t="shared" si="55"/>
        <v>0</v>
      </c>
    </row>
    <row r="1755" spans="23:24">
      <c r="W1755">
        <f t="shared" si="54"/>
        <v>0</v>
      </c>
      <c r="X1755">
        <f t="shared" si="55"/>
        <v>0</v>
      </c>
    </row>
    <row r="1756" spans="23:24">
      <c r="W1756">
        <f t="shared" si="54"/>
        <v>0</v>
      </c>
      <c r="X1756">
        <f t="shared" si="55"/>
        <v>0</v>
      </c>
    </row>
    <row r="1757" spans="23:24">
      <c r="W1757">
        <f t="shared" si="54"/>
        <v>0</v>
      </c>
      <c r="X1757">
        <f t="shared" si="55"/>
        <v>0</v>
      </c>
    </row>
    <row r="1758" spans="23:24">
      <c r="W1758">
        <f t="shared" si="54"/>
        <v>0</v>
      </c>
      <c r="X1758">
        <f t="shared" si="55"/>
        <v>0</v>
      </c>
    </row>
    <row r="1759" spans="23:24">
      <c r="W1759">
        <f t="shared" si="54"/>
        <v>0</v>
      </c>
      <c r="X1759">
        <f t="shared" si="55"/>
        <v>0</v>
      </c>
    </row>
    <row r="1760" spans="23:24">
      <c r="W1760">
        <f t="shared" si="54"/>
        <v>0</v>
      </c>
      <c r="X1760">
        <f t="shared" si="55"/>
        <v>0</v>
      </c>
    </row>
    <row r="1761" spans="23:24">
      <c r="W1761">
        <f t="shared" si="54"/>
        <v>0</v>
      </c>
      <c r="X1761">
        <f t="shared" si="55"/>
        <v>0</v>
      </c>
    </row>
    <row r="1762" spans="23:24">
      <c r="W1762">
        <f t="shared" si="54"/>
        <v>0</v>
      </c>
      <c r="X1762">
        <f t="shared" si="55"/>
        <v>0</v>
      </c>
    </row>
    <row r="1763" spans="23:24">
      <c r="W1763">
        <f t="shared" si="54"/>
        <v>0</v>
      </c>
      <c r="X1763">
        <f t="shared" si="55"/>
        <v>0</v>
      </c>
    </row>
    <row r="1764" spans="23:24">
      <c r="W1764">
        <f t="shared" si="54"/>
        <v>0</v>
      </c>
      <c r="X1764">
        <f t="shared" si="55"/>
        <v>0</v>
      </c>
    </row>
    <row r="1765" spans="23:24">
      <c r="W1765">
        <f t="shared" si="54"/>
        <v>0</v>
      </c>
      <c r="X1765">
        <f t="shared" si="55"/>
        <v>0</v>
      </c>
    </row>
    <row r="1766" spans="23:24">
      <c r="W1766">
        <f t="shared" si="54"/>
        <v>0</v>
      </c>
      <c r="X1766">
        <f t="shared" si="55"/>
        <v>0</v>
      </c>
    </row>
    <row r="1767" spans="23:24">
      <c r="W1767">
        <f t="shared" si="54"/>
        <v>0</v>
      </c>
      <c r="X1767">
        <f t="shared" si="55"/>
        <v>0</v>
      </c>
    </row>
    <row r="1768" spans="23:24">
      <c r="W1768">
        <f t="shared" si="54"/>
        <v>0</v>
      </c>
      <c r="X1768">
        <f t="shared" si="55"/>
        <v>0</v>
      </c>
    </row>
    <row r="1769" spans="23:24">
      <c r="W1769">
        <f t="shared" si="54"/>
        <v>0</v>
      </c>
      <c r="X1769">
        <f t="shared" si="55"/>
        <v>0</v>
      </c>
    </row>
    <row r="1770" spans="23:24">
      <c r="W1770">
        <f t="shared" si="54"/>
        <v>0</v>
      </c>
      <c r="X1770">
        <f t="shared" si="55"/>
        <v>0</v>
      </c>
    </row>
    <row r="1771" spans="23:24">
      <c r="W1771">
        <f t="shared" si="54"/>
        <v>0</v>
      </c>
      <c r="X1771">
        <f t="shared" si="55"/>
        <v>0</v>
      </c>
    </row>
    <row r="1772" spans="23:24">
      <c r="W1772">
        <f t="shared" si="54"/>
        <v>0</v>
      </c>
      <c r="X1772">
        <f t="shared" si="55"/>
        <v>0</v>
      </c>
    </row>
    <row r="1773" spans="23:24">
      <c r="W1773">
        <f t="shared" si="54"/>
        <v>0</v>
      </c>
      <c r="X1773">
        <f t="shared" si="55"/>
        <v>0</v>
      </c>
    </row>
    <row r="1774" spans="23:24">
      <c r="W1774">
        <f t="shared" si="54"/>
        <v>0</v>
      </c>
      <c r="X1774">
        <f t="shared" si="55"/>
        <v>0</v>
      </c>
    </row>
    <row r="1775" spans="23:24">
      <c r="W1775">
        <f t="shared" si="54"/>
        <v>0</v>
      </c>
      <c r="X1775">
        <f t="shared" si="55"/>
        <v>0</v>
      </c>
    </row>
    <row r="1776" spans="23:24">
      <c r="W1776">
        <f t="shared" si="54"/>
        <v>0</v>
      </c>
      <c r="X1776">
        <f t="shared" si="55"/>
        <v>0</v>
      </c>
    </row>
    <row r="1777" spans="23:24">
      <c r="W1777">
        <f t="shared" si="54"/>
        <v>0</v>
      </c>
      <c r="X1777">
        <f t="shared" si="55"/>
        <v>0</v>
      </c>
    </row>
    <row r="1778" spans="23:24">
      <c r="W1778">
        <f t="shared" si="54"/>
        <v>0</v>
      </c>
      <c r="X1778">
        <f t="shared" si="55"/>
        <v>0</v>
      </c>
    </row>
    <row r="1779" spans="23:24">
      <c r="W1779">
        <f t="shared" si="54"/>
        <v>0</v>
      </c>
      <c r="X1779">
        <f t="shared" si="55"/>
        <v>0</v>
      </c>
    </row>
    <row r="1780" spans="23:24">
      <c r="W1780">
        <f t="shared" si="54"/>
        <v>0</v>
      </c>
      <c r="X1780">
        <f t="shared" si="55"/>
        <v>0</v>
      </c>
    </row>
    <row r="1781" spans="23:24">
      <c r="W1781">
        <f t="shared" si="54"/>
        <v>0</v>
      </c>
      <c r="X1781">
        <f t="shared" si="55"/>
        <v>0</v>
      </c>
    </row>
    <row r="1782" spans="23:24">
      <c r="W1782">
        <f t="shared" si="54"/>
        <v>0</v>
      </c>
      <c r="X1782">
        <f t="shared" si="55"/>
        <v>0</v>
      </c>
    </row>
    <row r="1783" spans="23:24">
      <c r="W1783">
        <f t="shared" si="54"/>
        <v>0</v>
      </c>
      <c r="X1783">
        <f t="shared" si="55"/>
        <v>0</v>
      </c>
    </row>
    <row r="1784" spans="23:24">
      <c r="W1784">
        <f t="shared" si="54"/>
        <v>0</v>
      </c>
      <c r="X1784">
        <f t="shared" si="55"/>
        <v>0</v>
      </c>
    </row>
    <row r="1785" spans="23:24">
      <c r="W1785">
        <f t="shared" si="54"/>
        <v>0</v>
      </c>
      <c r="X1785">
        <f t="shared" si="55"/>
        <v>0</v>
      </c>
    </row>
    <row r="1786" spans="23:24">
      <c r="W1786">
        <f t="shared" si="54"/>
        <v>0</v>
      </c>
      <c r="X1786">
        <f t="shared" si="55"/>
        <v>0</v>
      </c>
    </row>
    <row r="1787" spans="23:24">
      <c r="W1787">
        <f t="shared" si="54"/>
        <v>0</v>
      </c>
      <c r="X1787">
        <f t="shared" si="55"/>
        <v>0</v>
      </c>
    </row>
    <row r="1788" spans="23:24">
      <c r="W1788">
        <f t="shared" si="54"/>
        <v>0</v>
      </c>
      <c r="X1788">
        <f t="shared" si="55"/>
        <v>0</v>
      </c>
    </row>
    <row r="1789" spans="23:24">
      <c r="W1789">
        <f t="shared" si="54"/>
        <v>0</v>
      </c>
      <c r="X1789">
        <f t="shared" si="55"/>
        <v>0</v>
      </c>
    </row>
    <row r="1790" spans="23:24">
      <c r="W1790">
        <f t="shared" si="54"/>
        <v>0</v>
      </c>
      <c r="X1790">
        <f t="shared" si="55"/>
        <v>0</v>
      </c>
    </row>
    <row r="1791" spans="23:24">
      <c r="W1791">
        <f t="shared" si="54"/>
        <v>0</v>
      </c>
      <c r="X1791">
        <f t="shared" si="55"/>
        <v>0</v>
      </c>
    </row>
    <row r="1792" spans="23:24">
      <c r="W1792">
        <f t="shared" si="54"/>
        <v>0</v>
      </c>
      <c r="X1792">
        <f t="shared" si="55"/>
        <v>0</v>
      </c>
    </row>
    <row r="1793" spans="23:24">
      <c r="W1793">
        <f t="shared" si="54"/>
        <v>0</v>
      </c>
      <c r="X1793">
        <f t="shared" si="55"/>
        <v>0</v>
      </c>
    </row>
    <row r="1794" spans="23:24">
      <c r="W1794">
        <f t="shared" si="54"/>
        <v>0</v>
      </c>
      <c r="X1794">
        <f t="shared" si="55"/>
        <v>0</v>
      </c>
    </row>
    <row r="1795" spans="23:24">
      <c r="W1795">
        <f t="shared" ref="W1795:W1858" si="56">SUM(G1795:O1795)</f>
        <v>0</v>
      </c>
      <c r="X1795">
        <f t="shared" ref="X1795:X1858" si="57">W1795-F1795</f>
        <v>0</v>
      </c>
    </row>
    <row r="1796" spans="23:24">
      <c r="W1796">
        <f t="shared" si="56"/>
        <v>0</v>
      </c>
      <c r="X1796">
        <f t="shared" si="57"/>
        <v>0</v>
      </c>
    </row>
    <row r="1797" spans="23:24">
      <c r="W1797">
        <f t="shared" si="56"/>
        <v>0</v>
      </c>
      <c r="X1797">
        <f t="shared" si="57"/>
        <v>0</v>
      </c>
    </row>
    <row r="1798" spans="23:24">
      <c r="W1798">
        <f t="shared" si="56"/>
        <v>0</v>
      </c>
      <c r="X1798">
        <f t="shared" si="57"/>
        <v>0</v>
      </c>
    </row>
    <row r="1799" spans="23:24">
      <c r="W1799">
        <f t="shared" si="56"/>
        <v>0</v>
      </c>
      <c r="X1799">
        <f t="shared" si="57"/>
        <v>0</v>
      </c>
    </row>
    <row r="1800" spans="23:24">
      <c r="W1800">
        <f t="shared" si="56"/>
        <v>0</v>
      </c>
      <c r="X1800">
        <f t="shared" si="57"/>
        <v>0</v>
      </c>
    </row>
    <row r="1801" spans="23:24">
      <c r="W1801">
        <f t="shared" si="56"/>
        <v>0</v>
      </c>
      <c r="X1801">
        <f t="shared" si="57"/>
        <v>0</v>
      </c>
    </row>
    <row r="1802" spans="23:24">
      <c r="W1802">
        <f t="shared" si="56"/>
        <v>0</v>
      </c>
      <c r="X1802">
        <f t="shared" si="57"/>
        <v>0</v>
      </c>
    </row>
    <row r="1803" spans="23:24">
      <c r="W1803">
        <f t="shared" si="56"/>
        <v>0</v>
      </c>
      <c r="X1803">
        <f t="shared" si="57"/>
        <v>0</v>
      </c>
    </row>
    <row r="1804" spans="23:24">
      <c r="W1804">
        <f t="shared" si="56"/>
        <v>0</v>
      </c>
      <c r="X1804">
        <f t="shared" si="57"/>
        <v>0</v>
      </c>
    </row>
    <row r="1805" spans="23:24">
      <c r="W1805">
        <f t="shared" si="56"/>
        <v>0</v>
      </c>
      <c r="X1805">
        <f t="shared" si="57"/>
        <v>0</v>
      </c>
    </row>
    <row r="1806" spans="23:24">
      <c r="W1806">
        <f t="shared" si="56"/>
        <v>0</v>
      </c>
      <c r="X1806">
        <f t="shared" si="57"/>
        <v>0</v>
      </c>
    </row>
    <row r="1807" spans="23:24">
      <c r="W1807">
        <f t="shared" si="56"/>
        <v>0</v>
      </c>
      <c r="X1807">
        <f t="shared" si="57"/>
        <v>0</v>
      </c>
    </row>
    <row r="1808" spans="23:24">
      <c r="W1808">
        <f t="shared" si="56"/>
        <v>0</v>
      </c>
      <c r="X1808">
        <f t="shared" si="57"/>
        <v>0</v>
      </c>
    </row>
    <row r="1809" spans="23:24">
      <c r="W1809">
        <f t="shared" si="56"/>
        <v>0</v>
      </c>
      <c r="X1809">
        <f t="shared" si="57"/>
        <v>0</v>
      </c>
    </row>
    <row r="1810" spans="23:24">
      <c r="W1810">
        <f t="shared" si="56"/>
        <v>0</v>
      </c>
      <c r="X1810">
        <f t="shared" si="57"/>
        <v>0</v>
      </c>
    </row>
    <row r="1811" spans="23:24">
      <c r="W1811">
        <f t="shared" si="56"/>
        <v>0</v>
      </c>
      <c r="X1811">
        <f t="shared" si="57"/>
        <v>0</v>
      </c>
    </row>
    <row r="1812" spans="23:24">
      <c r="W1812">
        <f t="shared" si="56"/>
        <v>0</v>
      </c>
      <c r="X1812">
        <f t="shared" si="57"/>
        <v>0</v>
      </c>
    </row>
    <row r="1813" spans="23:24">
      <c r="W1813">
        <f t="shared" si="56"/>
        <v>0</v>
      </c>
      <c r="X1813">
        <f t="shared" si="57"/>
        <v>0</v>
      </c>
    </row>
    <row r="1814" spans="23:24">
      <c r="W1814">
        <f t="shared" si="56"/>
        <v>0</v>
      </c>
      <c r="X1814">
        <f t="shared" si="57"/>
        <v>0</v>
      </c>
    </row>
    <row r="1815" spans="23:24">
      <c r="W1815">
        <f t="shared" si="56"/>
        <v>0</v>
      </c>
      <c r="X1815">
        <f t="shared" si="57"/>
        <v>0</v>
      </c>
    </row>
    <row r="1816" spans="23:24">
      <c r="W1816">
        <f t="shared" si="56"/>
        <v>0</v>
      </c>
      <c r="X1816">
        <f t="shared" si="57"/>
        <v>0</v>
      </c>
    </row>
    <row r="1817" spans="23:24">
      <c r="W1817">
        <f t="shared" si="56"/>
        <v>0</v>
      </c>
      <c r="X1817">
        <f t="shared" si="57"/>
        <v>0</v>
      </c>
    </row>
    <row r="1818" spans="23:24">
      <c r="W1818">
        <f t="shared" si="56"/>
        <v>0</v>
      </c>
      <c r="X1818">
        <f t="shared" si="57"/>
        <v>0</v>
      </c>
    </row>
    <row r="1819" spans="23:24">
      <c r="W1819">
        <f t="shared" si="56"/>
        <v>0</v>
      </c>
      <c r="X1819">
        <f t="shared" si="57"/>
        <v>0</v>
      </c>
    </row>
    <row r="1820" spans="23:24">
      <c r="W1820">
        <f t="shared" si="56"/>
        <v>0</v>
      </c>
      <c r="X1820">
        <f t="shared" si="57"/>
        <v>0</v>
      </c>
    </row>
    <row r="1821" spans="23:24">
      <c r="W1821">
        <f t="shared" si="56"/>
        <v>0</v>
      </c>
      <c r="X1821">
        <f t="shared" si="57"/>
        <v>0</v>
      </c>
    </row>
    <row r="1822" spans="23:24">
      <c r="W1822">
        <f t="shared" si="56"/>
        <v>0</v>
      </c>
      <c r="X1822">
        <f t="shared" si="57"/>
        <v>0</v>
      </c>
    </row>
    <row r="1823" spans="23:24">
      <c r="W1823">
        <f t="shared" si="56"/>
        <v>0</v>
      </c>
      <c r="X1823">
        <f t="shared" si="57"/>
        <v>0</v>
      </c>
    </row>
    <row r="1824" spans="23:24">
      <c r="W1824">
        <f t="shared" si="56"/>
        <v>0</v>
      </c>
      <c r="X1824">
        <f t="shared" si="57"/>
        <v>0</v>
      </c>
    </row>
    <row r="1825" spans="23:24">
      <c r="W1825">
        <f t="shared" si="56"/>
        <v>0</v>
      </c>
      <c r="X1825">
        <f t="shared" si="57"/>
        <v>0</v>
      </c>
    </row>
    <row r="1826" spans="23:24">
      <c r="W1826">
        <f t="shared" si="56"/>
        <v>0</v>
      </c>
      <c r="X1826">
        <f t="shared" si="57"/>
        <v>0</v>
      </c>
    </row>
    <row r="1827" spans="23:24">
      <c r="W1827">
        <f t="shared" si="56"/>
        <v>0</v>
      </c>
      <c r="X1827">
        <f t="shared" si="57"/>
        <v>0</v>
      </c>
    </row>
    <row r="1828" spans="23:24">
      <c r="W1828">
        <f t="shared" si="56"/>
        <v>0</v>
      </c>
      <c r="X1828">
        <f t="shared" si="57"/>
        <v>0</v>
      </c>
    </row>
    <row r="1829" spans="23:24">
      <c r="W1829">
        <f t="shared" si="56"/>
        <v>0</v>
      </c>
      <c r="X1829">
        <f t="shared" si="57"/>
        <v>0</v>
      </c>
    </row>
    <row r="1830" spans="23:24">
      <c r="W1830">
        <f t="shared" si="56"/>
        <v>0</v>
      </c>
      <c r="X1830">
        <f t="shared" si="57"/>
        <v>0</v>
      </c>
    </row>
    <row r="1831" spans="23:24">
      <c r="W1831">
        <f t="shared" si="56"/>
        <v>0</v>
      </c>
      <c r="X1831">
        <f t="shared" si="57"/>
        <v>0</v>
      </c>
    </row>
    <row r="1832" spans="23:24">
      <c r="W1832">
        <f t="shared" si="56"/>
        <v>0</v>
      </c>
      <c r="X1832">
        <f t="shared" si="57"/>
        <v>0</v>
      </c>
    </row>
    <row r="1833" spans="23:24">
      <c r="W1833">
        <f t="shared" si="56"/>
        <v>0</v>
      </c>
      <c r="X1833">
        <f t="shared" si="57"/>
        <v>0</v>
      </c>
    </row>
    <row r="1834" spans="23:24">
      <c r="W1834">
        <f t="shared" si="56"/>
        <v>0</v>
      </c>
      <c r="X1834">
        <f t="shared" si="57"/>
        <v>0</v>
      </c>
    </row>
    <row r="1835" spans="23:24">
      <c r="W1835">
        <f t="shared" si="56"/>
        <v>0</v>
      </c>
      <c r="X1835">
        <f t="shared" si="57"/>
        <v>0</v>
      </c>
    </row>
    <row r="1836" spans="23:24">
      <c r="W1836">
        <f t="shared" si="56"/>
        <v>0</v>
      </c>
      <c r="X1836">
        <f t="shared" si="57"/>
        <v>0</v>
      </c>
    </row>
    <row r="1837" spans="23:24">
      <c r="W1837">
        <f t="shared" si="56"/>
        <v>0</v>
      </c>
      <c r="X1837">
        <f t="shared" si="57"/>
        <v>0</v>
      </c>
    </row>
    <row r="1838" spans="23:24">
      <c r="W1838">
        <f t="shared" si="56"/>
        <v>0</v>
      </c>
      <c r="X1838">
        <f t="shared" si="57"/>
        <v>0</v>
      </c>
    </row>
    <row r="1839" spans="23:24">
      <c r="W1839">
        <f t="shared" si="56"/>
        <v>0</v>
      </c>
      <c r="X1839">
        <f t="shared" si="57"/>
        <v>0</v>
      </c>
    </row>
    <row r="1840" spans="23:24">
      <c r="W1840">
        <f t="shared" si="56"/>
        <v>0</v>
      </c>
      <c r="X1840">
        <f t="shared" si="57"/>
        <v>0</v>
      </c>
    </row>
    <row r="1841" spans="23:24">
      <c r="W1841">
        <f t="shared" si="56"/>
        <v>0</v>
      </c>
      <c r="X1841">
        <f t="shared" si="57"/>
        <v>0</v>
      </c>
    </row>
    <row r="1842" spans="23:24">
      <c r="W1842">
        <f t="shared" si="56"/>
        <v>0</v>
      </c>
      <c r="X1842">
        <f t="shared" si="57"/>
        <v>0</v>
      </c>
    </row>
    <row r="1843" spans="23:24">
      <c r="W1843">
        <f t="shared" si="56"/>
        <v>0</v>
      </c>
      <c r="X1843">
        <f t="shared" si="57"/>
        <v>0</v>
      </c>
    </row>
    <row r="1844" spans="23:24">
      <c r="W1844">
        <f t="shared" si="56"/>
        <v>0</v>
      </c>
      <c r="X1844">
        <f t="shared" si="57"/>
        <v>0</v>
      </c>
    </row>
    <row r="1845" spans="23:24">
      <c r="W1845">
        <f t="shared" si="56"/>
        <v>0</v>
      </c>
      <c r="X1845">
        <f t="shared" si="57"/>
        <v>0</v>
      </c>
    </row>
    <row r="1846" spans="23:24">
      <c r="W1846">
        <f t="shared" si="56"/>
        <v>0</v>
      </c>
      <c r="X1846">
        <f t="shared" si="57"/>
        <v>0</v>
      </c>
    </row>
    <row r="1847" spans="23:24">
      <c r="W1847">
        <f t="shared" si="56"/>
        <v>0</v>
      </c>
      <c r="X1847">
        <f t="shared" si="57"/>
        <v>0</v>
      </c>
    </row>
    <row r="1848" spans="23:24">
      <c r="W1848">
        <f t="shared" si="56"/>
        <v>0</v>
      </c>
      <c r="X1848">
        <f t="shared" si="57"/>
        <v>0</v>
      </c>
    </row>
    <row r="1849" spans="23:24">
      <c r="W1849">
        <f t="shared" si="56"/>
        <v>0</v>
      </c>
      <c r="X1849">
        <f t="shared" si="57"/>
        <v>0</v>
      </c>
    </row>
    <row r="1850" spans="23:24">
      <c r="W1850">
        <f t="shared" si="56"/>
        <v>0</v>
      </c>
      <c r="X1850">
        <f t="shared" si="57"/>
        <v>0</v>
      </c>
    </row>
    <row r="1851" spans="23:24">
      <c r="W1851">
        <f t="shared" si="56"/>
        <v>0</v>
      </c>
      <c r="X1851">
        <f t="shared" si="57"/>
        <v>0</v>
      </c>
    </row>
    <row r="1852" spans="23:24">
      <c r="W1852">
        <f t="shared" si="56"/>
        <v>0</v>
      </c>
      <c r="X1852">
        <f t="shared" si="57"/>
        <v>0</v>
      </c>
    </row>
    <row r="1853" spans="23:24">
      <c r="W1853">
        <f t="shared" si="56"/>
        <v>0</v>
      </c>
      <c r="X1853">
        <f t="shared" si="57"/>
        <v>0</v>
      </c>
    </row>
    <row r="1854" spans="23:24">
      <c r="W1854">
        <f t="shared" si="56"/>
        <v>0</v>
      </c>
      <c r="X1854">
        <f t="shared" si="57"/>
        <v>0</v>
      </c>
    </row>
    <row r="1855" spans="23:24">
      <c r="W1855">
        <f t="shared" si="56"/>
        <v>0</v>
      </c>
      <c r="X1855">
        <f t="shared" si="57"/>
        <v>0</v>
      </c>
    </row>
    <row r="1856" spans="23:24">
      <c r="W1856">
        <f t="shared" si="56"/>
        <v>0</v>
      </c>
      <c r="X1856">
        <f t="shared" si="57"/>
        <v>0</v>
      </c>
    </row>
    <row r="1857" spans="23:24">
      <c r="W1857">
        <f t="shared" si="56"/>
        <v>0</v>
      </c>
      <c r="X1857">
        <f t="shared" si="57"/>
        <v>0</v>
      </c>
    </row>
    <row r="1858" spans="23:24">
      <c r="W1858">
        <f t="shared" si="56"/>
        <v>0</v>
      </c>
      <c r="X1858">
        <f t="shared" si="57"/>
        <v>0</v>
      </c>
    </row>
    <row r="1859" spans="23:24">
      <c r="W1859">
        <f t="shared" ref="W1859:W1917" si="58">SUM(G1859:O1859)</f>
        <v>0</v>
      </c>
      <c r="X1859">
        <f t="shared" ref="X1859:X1917" si="59">W1859-F1859</f>
        <v>0</v>
      </c>
    </row>
    <row r="1860" spans="23:24">
      <c r="W1860">
        <f t="shared" si="58"/>
        <v>0</v>
      </c>
      <c r="X1860">
        <f t="shared" si="59"/>
        <v>0</v>
      </c>
    </row>
    <row r="1861" spans="23:24">
      <c r="W1861">
        <f t="shared" si="58"/>
        <v>0</v>
      </c>
      <c r="X1861">
        <f t="shared" si="59"/>
        <v>0</v>
      </c>
    </row>
    <row r="1862" spans="23:24">
      <c r="W1862">
        <f t="shared" si="58"/>
        <v>0</v>
      </c>
      <c r="X1862">
        <f t="shared" si="59"/>
        <v>0</v>
      </c>
    </row>
    <row r="1863" spans="23:24">
      <c r="W1863">
        <f t="shared" si="58"/>
        <v>0</v>
      </c>
      <c r="X1863">
        <f t="shared" si="59"/>
        <v>0</v>
      </c>
    </row>
    <row r="1864" spans="23:24">
      <c r="W1864">
        <f t="shared" si="58"/>
        <v>0</v>
      </c>
      <c r="X1864">
        <f t="shared" si="59"/>
        <v>0</v>
      </c>
    </row>
    <row r="1865" spans="23:24">
      <c r="W1865">
        <f t="shared" si="58"/>
        <v>0</v>
      </c>
      <c r="X1865">
        <f t="shared" si="59"/>
        <v>0</v>
      </c>
    </row>
    <row r="1866" spans="23:24">
      <c r="W1866">
        <f t="shared" si="58"/>
        <v>0</v>
      </c>
      <c r="X1866">
        <f t="shared" si="59"/>
        <v>0</v>
      </c>
    </row>
    <row r="1867" spans="23:24">
      <c r="W1867">
        <f t="shared" si="58"/>
        <v>0</v>
      </c>
      <c r="X1867">
        <f t="shared" si="59"/>
        <v>0</v>
      </c>
    </row>
    <row r="1868" spans="23:24">
      <c r="W1868">
        <f t="shared" si="58"/>
        <v>0</v>
      </c>
      <c r="X1868">
        <f t="shared" si="59"/>
        <v>0</v>
      </c>
    </row>
    <row r="1869" spans="23:24">
      <c r="W1869">
        <f t="shared" si="58"/>
        <v>0</v>
      </c>
      <c r="X1869">
        <f t="shared" si="59"/>
        <v>0</v>
      </c>
    </row>
    <row r="1870" spans="23:24">
      <c r="W1870">
        <f t="shared" si="58"/>
        <v>0</v>
      </c>
      <c r="X1870">
        <f t="shared" si="59"/>
        <v>0</v>
      </c>
    </row>
    <row r="1871" spans="23:24">
      <c r="W1871">
        <f t="shared" si="58"/>
        <v>0</v>
      </c>
      <c r="X1871">
        <f t="shared" si="59"/>
        <v>0</v>
      </c>
    </row>
    <row r="1872" spans="23:24">
      <c r="W1872">
        <f t="shared" si="58"/>
        <v>0</v>
      </c>
      <c r="X1872">
        <f t="shared" si="59"/>
        <v>0</v>
      </c>
    </row>
    <row r="1873" spans="23:24">
      <c r="W1873">
        <f t="shared" si="58"/>
        <v>0</v>
      </c>
      <c r="X1873">
        <f t="shared" si="59"/>
        <v>0</v>
      </c>
    </row>
    <row r="1874" spans="23:24">
      <c r="W1874">
        <f t="shared" si="58"/>
        <v>0</v>
      </c>
      <c r="X1874">
        <f t="shared" si="59"/>
        <v>0</v>
      </c>
    </row>
    <row r="1875" spans="23:24">
      <c r="W1875">
        <f t="shared" si="58"/>
        <v>0</v>
      </c>
      <c r="X1875">
        <f t="shared" si="59"/>
        <v>0</v>
      </c>
    </row>
    <row r="1876" spans="23:24">
      <c r="W1876">
        <f t="shared" si="58"/>
        <v>0</v>
      </c>
      <c r="X1876">
        <f t="shared" si="59"/>
        <v>0</v>
      </c>
    </row>
    <row r="1877" spans="23:24">
      <c r="W1877">
        <f t="shared" si="58"/>
        <v>0</v>
      </c>
      <c r="X1877">
        <f t="shared" si="59"/>
        <v>0</v>
      </c>
    </row>
    <row r="1878" spans="23:24">
      <c r="W1878">
        <f t="shared" si="58"/>
        <v>0</v>
      </c>
      <c r="X1878">
        <f t="shared" si="59"/>
        <v>0</v>
      </c>
    </row>
    <row r="1879" spans="23:24">
      <c r="W1879">
        <f t="shared" si="58"/>
        <v>0</v>
      </c>
      <c r="X1879">
        <f t="shared" si="59"/>
        <v>0</v>
      </c>
    </row>
    <row r="1880" spans="23:24">
      <c r="W1880">
        <f t="shared" si="58"/>
        <v>0</v>
      </c>
      <c r="X1880">
        <f t="shared" si="59"/>
        <v>0</v>
      </c>
    </row>
    <row r="1881" spans="23:24">
      <c r="W1881">
        <f t="shared" si="58"/>
        <v>0</v>
      </c>
      <c r="X1881">
        <f t="shared" si="59"/>
        <v>0</v>
      </c>
    </row>
    <row r="1882" spans="23:24">
      <c r="W1882">
        <f t="shared" si="58"/>
        <v>0</v>
      </c>
      <c r="X1882">
        <f t="shared" si="59"/>
        <v>0</v>
      </c>
    </row>
    <row r="1883" spans="23:24">
      <c r="W1883">
        <f t="shared" si="58"/>
        <v>0</v>
      </c>
      <c r="X1883">
        <f t="shared" si="59"/>
        <v>0</v>
      </c>
    </row>
    <row r="1884" spans="23:24">
      <c r="W1884">
        <f t="shared" si="58"/>
        <v>0</v>
      </c>
      <c r="X1884">
        <f t="shared" si="59"/>
        <v>0</v>
      </c>
    </row>
    <row r="1885" spans="23:24">
      <c r="W1885">
        <f t="shared" si="58"/>
        <v>0</v>
      </c>
      <c r="X1885">
        <f t="shared" si="59"/>
        <v>0</v>
      </c>
    </row>
    <row r="1886" spans="23:24">
      <c r="W1886">
        <f t="shared" si="58"/>
        <v>0</v>
      </c>
      <c r="X1886">
        <f t="shared" si="59"/>
        <v>0</v>
      </c>
    </row>
    <row r="1887" spans="23:24">
      <c r="W1887">
        <f t="shared" si="58"/>
        <v>0</v>
      </c>
      <c r="X1887">
        <f t="shared" si="59"/>
        <v>0</v>
      </c>
    </row>
    <row r="1888" spans="23:24">
      <c r="W1888">
        <f t="shared" si="58"/>
        <v>0</v>
      </c>
      <c r="X1888">
        <f t="shared" si="59"/>
        <v>0</v>
      </c>
    </row>
    <row r="1889" spans="23:24">
      <c r="W1889">
        <f t="shared" si="58"/>
        <v>0</v>
      </c>
      <c r="X1889">
        <f t="shared" si="59"/>
        <v>0</v>
      </c>
    </row>
    <row r="1890" spans="23:24">
      <c r="W1890">
        <f t="shared" si="58"/>
        <v>0</v>
      </c>
      <c r="X1890">
        <f t="shared" si="59"/>
        <v>0</v>
      </c>
    </row>
    <row r="1891" spans="23:24">
      <c r="W1891">
        <f t="shared" si="58"/>
        <v>0</v>
      </c>
      <c r="X1891">
        <f t="shared" si="59"/>
        <v>0</v>
      </c>
    </row>
    <row r="1892" spans="23:24">
      <c r="W1892">
        <f t="shared" si="58"/>
        <v>0</v>
      </c>
      <c r="X1892">
        <f t="shared" si="59"/>
        <v>0</v>
      </c>
    </row>
    <row r="1893" spans="23:24">
      <c r="W1893">
        <f t="shared" si="58"/>
        <v>0</v>
      </c>
      <c r="X1893">
        <f t="shared" si="59"/>
        <v>0</v>
      </c>
    </row>
    <row r="1894" spans="23:24">
      <c r="W1894">
        <f t="shared" si="58"/>
        <v>0</v>
      </c>
      <c r="X1894">
        <f t="shared" si="59"/>
        <v>0</v>
      </c>
    </row>
    <row r="1895" spans="23:24">
      <c r="W1895">
        <f t="shared" si="58"/>
        <v>0</v>
      </c>
      <c r="X1895">
        <f t="shared" si="59"/>
        <v>0</v>
      </c>
    </row>
    <row r="1896" spans="23:24">
      <c r="W1896">
        <f t="shared" si="58"/>
        <v>0</v>
      </c>
      <c r="X1896">
        <f t="shared" si="59"/>
        <v>0</v>
      </c>
    </row>
    <row r="1897" spans="23:24">
      <c r="W1897">
        <f t="shared" si="58"/>
        <v>0</v>
      </c>
      <c r="X1897">
        <f t="shared" si="59"/>
        <v>0</v>
      </c>
    </row>
    <row r="1898" spans="23:24">
      <c r="W1898">
        <f t="shared" si="58"/>
        <v>0</v>
      </c>
      <c r="X1898">
        <f t="shared" si="59"/>
        <v>0</v>
      </c>
    </row>
    <row r="1899" spans="23:24">
      <c r="W1899">
        <f t="shared" si="58"/>
        <v>0</v>
      </c>
      <c r="X1899">
        <f t="shared" si="59"/>
        <v>0</v>
      </c>
    </row>
    <row r="1900" spans="23:24">
      <c r="W1900">
        <f t="shared" si="58"/>
        <v>0</v>
      </c>
      <c r="X1900">
        <f t="shared" si="59"/>
        <v>0</v>
      </c>
    </row>
    <row r="1901" spans="23:24">
      <c r="W1901">
        <f t="shared" si="58"/>
        <v>0</v>
      </c>
      <c r="X1901">
        <f t="shared" si="59"/>
        <v>0</v>
      </c>
    </row>
    <row r="1902" spans="23:24">
      <c r="W1902">
        <f t="shared" si="58"/>
        <v>0</v>
      </c>
      <c r="X1902">
        <f t="shared" si="59"/>
        <v>0</v>
      </c>
    </row>
    <row r="1903" spans="23:24">
      <c r="W1903">
        <f t="shared" si="58"/>
        <v>0</v>
      </c>
      <c r="X1903">
        <f t="shared" si="59"/>
        <v>0</v>
      </c>
    </row>
    <row r="1904" spans="23:24">
      <c r="W1904">
        <f t="shared" si="58"/>
        <v>0</v>
      </c>
      <c r="X1904">
        <f t="shared" si="59"/>
        <v>0</v>
      </c>
    </row>
    <row r="1905" spans="23:24">
      <c r="W1905">
        <f t="shared" si="58"/>
        <v>0</v>
      </c>
      <c r="X1905">
        <f t="shared" si="59"/>
        <v>0</v>
      </c>
    </row>
    <row r="1906" spans="23:24">
      <c r="W1906">
        <f t="shared" si="58"/>
        <v>0</v>
      </c>
      <c r="X1906">
        <f t="shared" si="59"/>
        <v>0</v>
      </c>
    </row>
    <row r="1907" spans="23:24">
      <c r="W1907">
        <f t="shared" si="58"/>
        <v>0</v>
      </c>
      <c r="X1907">
        <f t="shared" si="59"/>
        <v>0</v>
      </c>
    </row>
    <row r="1908" spans="23:24">
      <c r="W1908">
        <f t="shared" si="58"/>
        <v>0</v>
      </c>
      <c r="X1908">
        <f t="shared" si="59"/>
        <v>0</v>
      </c>
    </row>
    <row r="1909" spans="23:24">
      <c r="W1909">
        <f t="shared" si="58"/>
        <v>0</v>
      </c>
      <c r="X1909">
        <f t="shared" si="59"/>
        <v>0</v>
      </c>
    </row>
    <row r="1910" spans="23:24">
      <c r="W1910">
        <f t="shared" si="58"/>
        <v>0</v>
      </c>
      <c r="X1910">
        <f t="shared" si="59"/>
        <v>0</v>
      </c>
    </row>
    <row r="1911" spans="23:24">
      <c r="W1911">
        <f t="shared" si="58"/>
        <v>0</v>
      </c>
      <c r="X1911">
        <f t="shared" si="59"/>
        <v>0</v>
      </c>
    </row>
    <row r="1912" spans="23:24">
      <c r="W1912">
        <f t="shared" si="58"/>
        <v>0</v>
      </c>
      <c r="X1912">
        <f t="shared" si="59"/>
        <v>0</v>
      </c>
    </row>
    <row r="1913" spans="23:24">
      <c r="W1913">
        <f t="shared" si="58"/>
        <v>0</v>
      </c>
      <c r="X1913">
        <f t="shared" si="59"/>
        <v>0</v>
      </c>
    </row>
    <row r="1914" spans="23:24">
      <c r="W1914">
        <f t="shared" si="58"/>
        <v>0</v>
      </c>
      <c r="X1914">
        <f t="shared" si="59"/>
        <v>0</v>
      </c>
    </row>
    <row r="1915" spans="23:24">
      <c r="W1915">
        <f t="shared" si="58"/>
        <v>0</v>
      </c>
      <c r="X1915">
        <f t="shared" si="59"/>
        <v>0</v>
      </c>
    </row>
    <row r="1916" spans="23:24">
      <c r="W1916">
        <f t="shared" si="58"/>
        <v>0</v>
      </c>
      <c r="X1916">
        <f t="shared" si="59"/>
        <v>0</v>
      </c>
    </row>
    <row r="1917" spans="23:24">
      <c r="W1917">
        <f t="shared" si="58"/>
        <v>0</v>
      </c>
      <c r="X1917">
        <f t="shared" si="59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7"/>
  <sheetViews>
    <sheetView topLeftCell="V2" workbookViewId="0">
      <selection activeCell="W26" sqref="W26:W27"/>
    </sheetView>
  </sheetViews>
  <sheetFormatPr defaultRowHeight="15"/>
  <cols>
    <col min="1" max="1" width="26.5703125" style="20" customWidth="1"/>
    <col min="2" max="2" width="6.5703125" style="20" customWidth="1"/>
    <col min="3" max="3" width="3" style="20" customWidth="1"/>
    <col min="4" max="4" width="26.5703125" style="20" customWidth="1"/>
    <col min="5" max="5" width="6.5703125" style="20" customWidth="1"/>
    <col min="6" max="6" width="3" style="20" customWidth="1"/>
    <col min="7" max="7" width="26.5703125" style="20" customWidth="1"/>
    <col min="8" max="8" width="6.5703125" style="20" customWidth="1"/>
    <col min="9" max="9" width="3" style="20" customWidth="1"/>
    <col min="10" max="10" width="26.5703125" style="20" customWidth="1"/>
    <col min="11" max="11" width="6.5703125" style="20" customWidth="1"/>
    <col min="12" max="12" width="3" style="20" customWidth="1"/>
    <col min="13" max="13" width="26.5703125" style="20" customWidth="1"/>
    <col min="14" max="14" width="6.5703125" style="20" customWidth="1"/>
    <col min="15" max="15" width="3" style="20" customWidth="1"/>
    <col min="16" max="16" width="26.5703125" style="20" customWidth="1"/>
    <col min="17" max="17" width="6.5703125" style="20" customWidth="1"/>
    <col min="18" max="18" width="3" style="20" customWidth="1"/>
    <col min="19" max="19" width="26.5703125" style="20" customWidth="1"/>
    <col min="20" max="20" width="6.5703125" style="20" customWidth="1"/>
    <col min="21" max="21" width="3" style="20" customWidth="1"/>
    <col min="22" max="22" width="26.5703125" style="20" customWidth="1"/>
    <col min="23" max="23" width="6.5703125" style="20" customWidth="1"/>
    <col min="24" max="24" width="3" style="20" customWidth="1"/>
    <col min="25" max="25" width="4.42578125" style="20" customWidth="1"/>
    <col min="26" max="26" width="26.5703125" style="20" customWidth="1"/>
    <col min="27" max="27" width="6.5703125" style="20" customWidth="1"/>
    <col min="28" max="28" width="3" style="20" customWidth="1"/>
    <col min="29" max="29" width="26.5703125" style="20" customWidth="1"/>
    <col min="30" max="30" width="6.5703125" style="20" customWidth="1"/>
    <col min="31" max="31" width="3" style="20" customWidth="1"/>
    <col min="32" max="32" width="26.5703125" style="20" customWidth="1"/>
    <col min="33" max="33" width="6.5703125" style="20" customWidth="1"/>
    <col min="34" max="34" width="3" style="20" customWidth="1"/>
    <col min="35" max="35" width="26.5703125" style="20" customWidth="1"/>
    <col min="36" max="36" width="6.5703125" style="20" customWidth="1"/>
    <col min="37" max="37" width="3" style="20" customWidth="1"/>
    <col min="38" max="38" width="26.5703125" style="20" customWidth="1"/>
    <col min="39" max="39" width="6.5703125" style="20" customWidth="1"/>
    <col min="40" max="40" width="3" style="20" customWidth="1"/>
    <col min="41" max="41" width="26.5703125" style="20" customWidth="1"/>
    <col min="42" max="42" width="6.5703125" style="20" customWidth="1"/>
    <col min="43" max="43" width="3" style="20" customWidth="1"/>
    <col min="44" max="44" width="26.5703125" style="20" customWidth="1"/>
    <col min="45" max="45" width="6.5703125" style="20" customWidth="1"/>
    <col min="46" max="46" width="3" style="20" customWidth="1"/>
    <col min="47" max="47" width="26.5703125" style="20" customWidth="1"/>
    <col min="48" max="48" width="6.5703125" style="20" customWidth="1"/>
    <col min="49" max="49" width="3" style="20" customWidth="1"/>
    <col min="50" max="16384" width="9.140625" style="20"/>
  </cols>
  <sheetData>
    <row r="1" spans="1:49" s="13" customFormat="1">
      <c r="A1" s="13" t="s">
        <v>506</v>
      </c>
      <c r="C1" s="22"/>
      <c r="D1" s="13" t="s">
        <v>77</v>
      </c>
      <c r="F1" s="22"/>
      <c r="G1" s="13" t="s">
        <v>78</v>
      </c>
      <c r="I1" s="22"/>
      <c r="J1" s="13" t="s">
        <v>79</v>
      </c>
      <c r="L1" s="22"/>
      <c r="M1" s="13" t="s">
        <v>80</v>
      </c>
      <c r="O1" s="22"/>
      <c r="P1" s="13" t="s">
        <v>81</v>
      </c>
      <c r="R1" s="22"/>
      <c r="S1" s="13" t="s">
        <v>82</v>
      </c>
      <c r="U1" s="22"/>
      <c r="V1" s="13" t="s">
        <v>83</v>
      </c>
      <c r="Y1" s="22"/>
      <c r="Z1" s="13" t="s">
        <v>84</v>
      </c>
      <c r="AB1" s="22"/>
      <c r="AC1" s="13" t="s">
        <v>85</v>
      </c>
      <c r="AE1" s="22"/>
      <c r="AF1" s="13" t="s">
        <v>86</v>
      </c>
      <c r="AH1" s="22"/>
      <c r="AI1" s="13" t="s">
        <v>87</v>
      </c>
      <c r="AK1" s="22"/>
      <c r="AL1" s="13" t="s">
        <v>88</v>
      </c>
      <c r="AN1" s="22"/>
      <c r="AO1" s="13" t="s">
        <v>89</v>
      </c>
      <c r="AQ1" s="22"/>
      <c r="AR1" s="13" t="s">
        <v>90</v>
      </c>
      <c r="AT1" s="22"/>
      <c r="AU1" s="13" t="s">
        <v>91</v>
      </c>
      <c r="AW1" s="22"/>
    </row>
    <row r="2" spans="1:49" s="13" customFormat="1">
      <c r="A2" s="21">
        <v>43957</v>
      </c>
      <c r="C2" s="22"/>
      <c r="D2" s="21">
        <v>43964</v>
      </c>
      <c r="F2" s="22"/>
      <c r="G2" s="21">
        <v>43971</v>
      </c>
      <c r="I2" s="22"/>
      <c r="J2" s="21">
        <v>43978</v>
      </c>
      <c r="L2" s="22"/>
      <c r="M2" s="21">
        <v>43985</v>
      </c>
      <c r="O2" s="22"/>
      <c r="P2" s="21">
        <v>43992</v>
      </c>
      <c r="R2" s="22"/>
      <c r="S2" s="21">
        <v>43999</v>
      </c>
      <c r="U2" s="22"/>
      <c r="V2" s="21">
        <v>44006</v>
      </c>
      <c r="Y2" s="22"/>
      <c r="Z2" s="21">
        <v>44013</v>
      </c>
      <c r="AB2" s="22"/>
      <c r="AC2" s="21">
        <v>44020</v>
      </c>
      <c r="AE2" s="22"/>
      <c r="AF2" s="21">
        <v>44027</v>
      </c>
      <c r="AH2" s="22"/>
      <c r="AI2" s="21">
        <v>44034</v>
      </c>
      <c r="AK2" s="22"/>
      <c r="AL2" s="21">
        <v>44041</v>
      </c>
      <c r="AN2" s="22"/>
      <c r="AO2" s="21">
        <v>44048</v>
      </c>
      <c r="AQ2" s="22"/>
      <c r="AR2" s="21">
        <v>44055</v>
      </c>
      <c r="AT2" s="22"/>
      <c r="AU2" s="21">
        <v>44062</v>
      </c>
      <c r="AW2" s="22"/>
    </row>
    <row r="3" spans="1:49" s="13" customFormat="1">
      <c r="A3" s="13" t="s">
        <v>507</v>
      </c>
      <c r="C3" s="22"/>
      <c r="D3" s="13" t="s">
        <v>508</v>
      </c>
      <c r="F3" s="22"/>
      <c r="G3" s="13" t="s">
        <v>509</v>
      </c>
      <c r="I3" s="22"/>
      <c r="J3" s="13" t="s">
        <v>510</v>
      </c>
      <c r="L3" s="22"/>
      <c r="M3" s="13" t="s">
        <v>511</v>
      </c>
      <c r="O3" s="22"/>
      <c r="P3" s="13" t="s">
        <v>507</v>
      </c>
      <c r="R3" s="22"/>
      <c r="S3" s="13" t="s">
        <v>511</v>
      </c>
      <c r="U3" s="22"/>
      <c r="V3" s="13" t="s">
        <v>509</v>
      </c>
      <c r="Y3" s="22"/>
      <c r="Z3" s="13" t="s">
        <v>510</v>
      </c>
      <c r="AB3" s="22"/>
      <c r="AC3" s="13" t="s">
        <v>511</v>
      </c>
      <c r="AE3" s="22"/>
      <c r="AF3" s="13" t="s">
        <v>510</v>
      </c>
      <c r="AH3" s="22"/>
      <c r="AI3" s="13" t="s">
        <v>509</v>
      </c>
      <c r="AK3" s="22"/>
      <c r="AL3" s="13" t="s">
        <v>511</v>
      </c>
      <c r="AN3" s="22"/>
      <c r="AO3" s="13" t="s">
        <v>509</v>
      </c>
      <c r="AQ3" s="22"/>
      <c r="AR3" s="13" t="s">
        <v>511</v>
      </c>
      <c r="AT3" s="22"/>
      <c r="AU3" s="13" t="s">
        <v>511</v>
      </c>
      <c r="AW3" s="22"/>
    </row>
    <row r="4" spans="1:49">
      <c r="B4" s="20" t="s">
        <v>3</v>
      </c>
      <c r="C4" s="23"/>
      <c r="E4" s="20" t="s">
        <v>3</v>
      </c>
      <c r="F4" s="23"/>
      <c r="H4" s="20" t="s">
        <v>3</v>
      </c>
      <c r="I4" s="23"/>
      <c r="K4" s="20" t="s">
        <v>3</v>
      </c>
      <c r="L4" s="23"/>
      <c r="N4" s="20" t="s">
        <v>3</v>
      </c>
      <c r="O4" s="23"/>
      <c r="Q4" s="20" t="s">
        <v>3</v>
      </c>
      <c r="R4" s="23"/>
      <c r="T4" s="20" t="s">
        <v>3</v>
      </c>
      <c r="W4" s="20" t="s">
        <v>3</v>
      </c>
      <c r="X4" s="23"/>
      <c r="Y4" s="23"/>
      <c r="AA4" s="20" t="s">
        <v>3</v>
      </c>
      <c r="AB4" s="23"/>
      <c r="AD4" s="20" t="s">
        <v>3</v>
      </c>
      <c r="AE4" s="23"/>
      <c r="AG4" s="20" t="s">
        <v>3</v>
      </c>
      <c r="AH4" s="23"/>
      <c r="AJ4" s="20" t="s">
        <v>3</v>
      </c>
      <c r="AL4" s="68"/>
      <c r="AM4" s="20" t="s">
        <v>3</v>
      </c>
      <c r="AN4" s="23"/>
      <c r="AP4" s="20" t="s">
        <v>3</v>
      </c>
      <c r="AQ4" s="23"/>
      <c r="AS4" s="20" t="s">
        <v>3</v>
      </c>
      <c r="AT4" s="23"/>
      <c r="AV4" s="20" t="s">
        <v>3</v>
      </c>
      <c r="AW4" s="23"/>
    </row>
    <row r="5" spans="1:49">
      <c r="A5" s="20" t="s">
        <v>24</v>
      </c>
      <c r="B5" s="20">
        <f>VLOOKUP(A5,PTS,2,FALSE)</f>
        <v>0</v>
      </c>
      <c r="C5" s="23"/>
      <c r="D5" s="20" t="s">
        <v>24</v>
      </c>
      <c r="E5" s="20">
        <f>VLOOKUP(D5,'Weekly Pts Breakdown'!A:Q,3,FALSE)</f>
        <v>40.5</v>
      </c>
      <c r="F5" s="23"/>
      <c r="G5" s="20" t="s">
        <v>14</v>
      </c>
      <c r="H5" s="20">
        <f>VLOOKUP(G5,PTS,4,FALSE)</f>
        <v>38.5</v>
      </c>
      <c r="I5" s="23"/>
      <c r="J5" s="20" t="s">
        <v>14</v>
      </c>
      <c r="K5" s="20">
        <f>VLOOKUP(J5,PTS,5,FALSE)</f>
        <v>40.5</v>
      </c>
      <c r="L5" s="23"/>
      <c r="M5" s="20" t="s">
        <v>14</v>
      </c>
      <c r="N5" s="20">
        <f>VLOOKUP(M5,PTS,6,FALSE)</f>
        <v>48</v>
      </c>
      <c r="O5" s="23"/>
      <c r="P5" s="20" t="s">
        <v>14</v>
      </c>
      <c r="Q5" s="20">
        <f>VLOOKUP(P5,PTS,7,FALSE)</f>
        <v>49</v>
      </c>
      <c r="R5" s="23"/>
      <c r="S5" s="20" t="s">
        <v>14</v>
      </c>
      <c r="T5" s="20">
        <v>46</v>
      </c>
      <c r="V5" s="20" t="s">
        <v>14</v>
      </c>
      <c r="W5" s="20">
        <f>VLOOKUP(V5,PTS,9,FALSE)</f>
        <v>44.5</v>
      </c>
      <c r="X5" s="23"/>
      <c r="Y5" s="23"/>
      <c r="Z5" s="20" t="s">
        <v>14</v>
      </c>
      <c r="AA5" s="20">
        <f>VLOOKUP(Z5,PTS,10,FALSE)</f>
        <v>49.5</v>
      </c>
      <c r="AB5" s="23"/>
      <c r="AC5" s="20" t="s">
        <v>14</v>
      </c>
      <c r="AD5" s="20">
        <f>VLOOKUP(AC5,PTS,11,FALSE)</f>
        <v>39</v>
      </c>
      <c r="AE5" s="23"/>
      <c r="AF5" s="20" t="s">
        <v>14</v>
      </c>
      <c r="AG5" s="20">
        <f>VLOOKUP(AF5,PTS,12,FALSE)</f>
        <v>0</v>
      </c>
      <c r="AH5" s="23"/>
      <c r="AI5" s="20" t="s">
        <v>14</v>
      </c>
      <c r="AJ5" s="20">
        <f>VLOOKUP(AI5,PTS,13,FALSE)</f>
        <v>0</v>
      </c>
      <c r="AL5" s="68" t="s">
        <v>14</v>
      </c>
      <c r="AM5" s="20">
        <f>VLOOKUP(AL5,PTS,14,FALSE)</f>
        <v>0</v>
      </c>
      <c r="AN5" s="23"/>
      <c r="AO5" s="20" t="s">
        <v>45</v>
      </c>
      <c r="AP5" s="20">
        <f>VLOOKUP(AO5,PTS,15,FALSE)</f>
        <v>0</v>
      </c>
      <c r="AQ5" s="23"/>
      <c r="AR5" s="20" t="s">
        <v>37</v>
      </c>
      <c r="AS5" s="20">
        <f>VLOOKUP(AR5,PTS,16,FALSE)</f>
        <v>0</v>
      </c>
      <c r="AT5" s="23"/>
      <c r="AU5" s="20" t="s">
        <v>34</v>
      </c>
      <c r="AV5" s="20">
        <f>VLOOKUP(AU5,PTS,17,FALSE)</f>
        <v>0</v>
      </c>
      <c r="AW5" s="23"/>
    </row>
    <row r="6" spans="1:49">
      <c r="A6" s="20" t="s">
        <v>37</v>
      </c>
      <c r="B6" s="20">
        <f>VLOOKUP(A6,PTS,2,FALSE)</f>
        <v>0</v>
      </c>
      <c r="C6" s="23"/>
      <c r="D6" s="20" t="s">
        <v>41</v>
      </c>
      <c r="E6" s="20">
        <f>VLOOKUP(D6,'Weekly Pts Breakdown'!A:Q,3,FALSE)</f>
        <v>39.5</v>
      </c>
      <c r="F6" s="23"/>
      <c r="G6" s="20" t="s">
        <v>29</v>
      </c>
      <c r="H6" s="20">
        <f>VLOOKUP(G6,PTS,4,FALSE)</f>
        <v>41.5</v>
      </c>
      <c r="I6" s="23"/>
      <c r="J6" s="20" t="s">
        <v>38</v>
      </c>
      <c r="K6" s="20">
        <f>VLOOKUP(J6,PTS,5,FALSE)</f>
        <v>34.5</v>
      </c>
      <c r="L6" s="23"/>
      <c r="M6" s="20" t="s">
        <v>22</v>
      </c>
      <c r="N6" s="20">
        <f>VLOOKUP(M6,PTS,6,FALSE)</f>
        <v>32</v>
      </c>
      <c r="O6" s="23"/>
      <c r="P6" s="20" t="s">
        <v>44</v>
      </c>
      <c r="Q6" s="20">
        <f>VLOOKUP(P6,PTS,7,FALSE)</f>
        <v>31</v>
      </c>
      <c r="R6" s="23"/>
      <c r="S6" s="20" t="s">
        <v>20</v>
      </c>
      <c r="T6" s="20">
        <v>34</v>
      </c>
      <c r="V6" s="20" t="s">
        <v>24</v>
      </c>
      <c r="W6" s="20">
        <f>VLOOKUP(V6,PTS,9,FALSE)</f>
        <v>35.5</v>
      </c>
      <c r="X6" s="23"/>
      <c r="Y6" s="23"/>
      <c r="Z6" s="20" t="s">
        <v>32</v>
      </c>
      <c r="AA6" s="20">
        <f>VLOOKUP(Z6,PTS,10,FALSE)</f>
        <v>30.5</v>
      </c>
      <c r="AB6" s="23"/>
      <c r="AC6" s="20" t="s">
        <v>18</v>
      </c>
      <c r="AD6" s="20">
        <f>VLOOKUP(AC6,PTS,11,FALSE)</f>
        <v>41</v>
      </c>
      <c r="AE6" s="23"/>
      <c r="AF6" s="20" t="s">
        <v>34</v>
      </c>
      <c r="AG6" s="20">
        <f>VLOOKUP(AF6,PTS,12,FALSE)</f>
        <v>0</v>
      </c>
      <c r="AH6" s="23"/>
      <c r="AI6" s="20" t="s">
        <v>28</v>
      </c>
      <c r="AJ6" s="20">
        <f>VLOOKUP(AI6,PTS,13,FALSE)</f>
        <v>0</v>
      </c>
      <c r="AL6" s="20" t="s">
        <v>20</v>
      </c>
      <c r="AM6" s="20">
        <f>VLOOKUP(AL6,PTS,14,FALSE)</f>
        <v>0</v>
      </c>
      <c r="AN6" s="23"/>
      <c r="AO6" s="20" t="s">
        <v>38</v>
      </c>
      <c r="AP6" s="20">
        <f>VLOOKUP(AO6,PTS,15,FALSE)</f>
        <v>0</v>
      </c>
      <c r="AQ6" s="23"/>
      <c r="AR6" s="20" t="s">
        <v>32</v>
      </c>
      <c r="AS6" s="20">
        <f>VLOOKUP(AR6,PTS,16,FALSE)</f>
        <v>0</v>
      </c>
      <c r="AT6" s="23"/>
      <c r="AU6" s="20" t="s">
        <v>32</v>
      </c>
      <c r="AV6" s="20">
        <f>VLOOKUP(AU6,PTS,17,FALSE)</f>
        <v>0</v>
      </c>
      <c r="AW6" s="23"/>
    </row>
    <row r="7" spans="1:49" ht="9" customHeight="1">
      <c r="C7" s="23"/>
      <c r="F7" s="23"/>
      <c r="I7" s="23"/>
      <c r="L7" s="23"/>
      <c r="O7" s="23"/>
      <c r="R7" s="23"/>
      <c r="X7" s="23"/>
      <c r="Y7" s="23"/>
      <c r="AB7" s="23"/>
      <c r="AE7" s="23"/>
      <c r="AH7" s="23"/>
      <c r="AL7" s="68"/>
      <c r="AN7" s="23"/>
      <c r="AQ7" s="23"/>
      <c r="AT7" s="23"/>
      <c r="AW7" s="23"/>
    </row>
    <row r="8" spans="1:49">
      <c r="A8" s="20" t="s">
        <v>18</v>
      </c>
      <c r="B8" s="20">
        <f>VLOOKUP(A8,PTS,2,FALSE)</f>
        <v>0</v>
      </c>
      <c r="C8" s="23"/>
      <c r="D8" s="20" t="s">
        <v>34</v>
      </c>
      <c r="E8" s="20">
        <f>VLOOKUP(D8,'Weekly Pts Breakdown'!A:Q,3,FALSE)</f>
        <v>37</v>
      </c>
      <c r="F8" s="23"/>
      <c r="G8" s="20" t="s">
        <v>20</v>
      </c>
      <c r="H8" s="20">
        <f>VLOOKUP(G8,PTS,4,FALSE)</f>
        <v>48</v>
      </c>
      <c r="I8" s="23"/>
      <c r="J8" s="20" t="s">
        <v>20</v>
      </c>
      <c r="K8" s="20">
        <f>VLOOKUP(J8,PTS,5,FALSE)</f>
        <v>38.5</v>
      </c>
      <c r="L8" s="23"/>
      <c r="M8" s="20" t="s">
        <v>20</v>
      </c>
      <c r="N8" s="20">
        <f>VLOOKUP(M8,PTS,6,FALSE)</f>
        <v>32</v>
      </c>
      <c r="O8" s="23"/>
      <c r="P8" s="20" t="s">
        <v>20</v>
      </c>
      <c r="Q8" s="20">
        <f>VLOOKUP(P8,PTS,7,FALSE)</f>
        <v>36</v>
      </c>
      <c r="R8" s="23"/>
      <c r="S8" s="20" t="s">
        <v>22</v>
      </c>
      <c r="T8" s="20">
        <v>35</v>
      </c>
      <c r="V8" s="20" t="s">
        <v>20</v>
      </c>
      <c r="W8" s="20">
        <f>VLOOKUP(V8,PTS,9,FALSE)</f>
        <v>42</v>
      </c>
      <c r="X8" s="23"/>
      <c r="Y8" s="23"/>
      <c r="Z8" s="20" t="s">
        <v>20</v>
      </c>
      <c r="AA8" s="20">
        <f>VLOOKUP(Z8,PTS,10,FALSE)</f>
        <v>43</v>
      </c>
      <c r="AB8" s="23"/>
      <c r="AC8" s="20" t="s">
        <v>20</v>
      </c>
      <c r="AD8" s="20">
        <f>VLOOKUP(AC8,PTS,11,FALSE)</f>
        <v>37.5</v>
      </c>
      <c r="AE8" s="23"/>
      <c r="AF8" s="20" t="s">
        <v>20</v>
      </c>
      <c r="AG8" s="20">
        <f>VLOOKUP(AF8,PTS,12,FALSE)</f>
        <v>0</v>
      </c>
      <c r="AH8" s="23"/>
      <c r="AI8" s="20" t="s">
        <v>20</v>
      </c>
      <c r="AJ8" s="20">
        <f>VLOOKUP(AI8,PTS,13,FALSE)</f>
        <v>0</v>
      </c>
      <c r="AL8" s="20" t="s">
        <v>22</v>
      </c>
      <c r="AM8" s="20">
        <f>VLOOKUP(AL8,PTS,14,FALSE)</f>
        <v>0</v>
      </c>
      <c r="AN8" s="23"/>
      <c r="AO8" s="20" t="s">
        <v>34</v>
      </c>
      <c r="AP8" s="20">
        <f>VLOOKUP(AO8,PTS,15,FALSE)</f>
        <v>0</v>
      </c>
      <c r="AQ8" s="23"/>
      <c r="AR8" s="20" t="s">
        <v>43</v>
      </c>
      <c r="AS8" s="20">
        <f>VLOOKUP(AR8,PTS,16,FALSE)</f>
        <v>0</v>
      </c>
      <c r="AT8" s="23"/>
      <c r="AU8" s="20" t="s">
        <v>37</v>
      </c>
      <c r="AV8" s="20">
        <f>VLOOKUP(AU8,PTS,17,FALSE)</f>
        <v>0</v>
      </c>
      <c r="AW8" s="23"/>
    </row>
    <row r="9" spans="1:49">
      <c r="A9" s="20" t="s">
        <v>44</v>
      </c>
      <c r="B9" s="20">
        <f>VLOOKUP(A9,PTS,2,FALSE)</f>
        <v>0</v>
      </c>
      <c r="C9" s="23"/>
      <c r="D9" s="20" t="s">
        <v>20</v>
      </c>
      <c r="E9" s="20">
        <f>VLOOKUP(D9,'Weekly Pts Breakdown'!A:Q,3,FALSE)</f>
        <v>43</v>
      </c>
      <c r="F9" s="23"/>
      <c r="G9" s="20" t="s">
        <v>28</v>
      </c>
      <c r="H9" s="20">
        <f>VLOOKUP(G9,PTS,4,FALSE)</f>
        <v>32</v>
      </c>
      <c r="I9" s="23"/>
      <c r="J9" s="20" t="s">
        <v>37</v>
      </c>
      <c r="K9" s="20">
        <f>VLOOKUP(J9,PTS,5,FALSE)</f>
        <v>41.5</v>
      </c>
      <c r="L9" s="23"/>
      <c r="M9" s="20" t="s">
        <v>18</v>
      </c>
      <c r="N9" s="20">
        <f>VLOOKUP(M9,PTS,6,FALSE)</f>
        <v>48</v>
      </c>
      <c r="O9" s="23"/>
      <c r="P9" s="20" t="s">
        <v>41</v>
      </c>
      <c r="Q9" s="20">
        <f>VLOOKUP(P9,PTS,7,FALSE)</f>
        <v>44</v>
      </c>
      <c r="R9" s="23"/>
      <c r="S9" s="20" t="s">
        <v>18</v>
      </c>
      <c r="T9" s="20">
        <v>45</v>
      </c>
      <c r="V9" s="20" t="s">
        <v>26</v>
      </c>
      <c r="W9" s="20">
        <f>VLOOKUP(V9,PTS,9,FALSE)</f>
        <v>38</v>
      </c>
      <c r="X9" s="23"/>
      <c r="Y9" s="23"/>
      <c r="Z9" s="20" t="s">
        <v>38</v>
      </c>
      <c r="AA9" s="20">
        <f>VLOOKUP(Z9,PTS,10,FALSE)</f>
        <v>37</v>
      </c>
      <c r="AB9" s="23"/>
      <c r="AC9" s="20" t="s">
        <v>22</v>
      </c>
      <c r="AD9" s="20">
        <f>VLOOKUP(AC9,PTS,11,FALSE)</f>
        <v>42.5</v>
      </c>
      <c r="AE9" s="23"/>
      <c r="AF9" s="20" t="s">
        <v>32</v>
      </c>
      <c r="AG9" s="20">
        <f>VLOOKUP(AF9,PTS,12,FALSE)</f>
        <v>0</v>
      </c>
      <c r="AH9" s="23"/>
      <c r="AI9" s="20" t="s">
        <v>29</v>
      </c>
      <c r="AJ9" s="20">
        <f>VLOOKUP(AI9,PTS,13,FALSE)</f>
        <v>0</v>
      </c>
      <c r="AL9" s="20" t="s">
        <v>18</v>
      </c>
      <c r="AM9" s="20">
        <f>VLOOKUP(AL9,PTS,14,FALSE)</f>
        <v>0</v>
      </c>
      <c r="AN9" s="23"/>
      <c r="AO9" s="20" t="s">
        <v>41</v>
      </c>
      <c r="AP9" s="20">
        <f>VLOOKUP(AO9,PTS,15,FALSE)</f>
        <v>0</v>
      </c>
      <c r="AQ9" s="23"/>
      <c r="AR9" s="20" t="s">
        <v>44</v>
      </c>
      <c r="AS9" s="20">
        <f>VLOOKUP(AR9,PTS,16,FALSE)</f>
        <v>0</v>
      </c>
      <c r="AT9" s="23"/>
      <c r="AU9" s="20" t="s">
        <v>38</v>
      </c>
      <c r="AV9" s="20">
        <f>VLOOKUP(AU9,PTS,17,FALSE)</f>
        <v>0</v>
      </c>
      <c r="AW9" s="23"/>
    </row>
    <row r="10" spans="1:49" ht="9" customHeight="1">
      <c r="C10" s="23"/>
      <c r="F10" s="23"/>
      <c r="I10" s="23"/>
      <c r="L10" s="23"/>
      <c r="O10" s="23"/>
      <c r="R10" s="23"/>
      <c r="X10" s="23"/>
      <c r="Y10" s="23"/>
      <c r="AB10" s="23"/>
      <c r="AE10" s="23"/>
      <c r="AH10" s="23"/>
      <c r="AL10" s="68"/>
      <c r="AN10" s="23"/>
      <c r="AQ10" s="23"/>
      <c r="AT10" s="23"/>
      <c r="AW10" s="23"/>
    </row>
    <row r="11" spans="1:49">
      <c r="A11" s="20" t="s">
        <v>29</v>
      </c>
      <c r="B11" s="20">
        <f>VLOOKUP(A11,PTS,2,FALSE)</f>
        <v>0</v>
      </c>
      <c r="C11" s="23"/>
      <c r="D11" s="20" t="s">
        <v>28</v>
      </c>
      <c r="E11" s="20">
        <f>VLOOKUP(D11,'Weekly Pts Breakdown'!A:Q,3,FALSE)</f>
        <v>40.5</v>
      </c>
      <c r="F11" s="23"/>
      <c r="G11" s="20" t="s">
        <v>22</v>
      </c>
      <c r="H11" s="20">
        <f>VLOOKUP(G11,PTS,4,FALSE)</f>
        <v>41</v>
      </c>
      <c r="I11" s="23"/>
      <c r="J11" s="20" t="s">
        <v>22</v>
      </c>
      <c r="K11" s="20">
        <f>VLOOKUP(J11,PTS,5,FALSE)</f>
        <v>45.5</v>
      </c>
      <c r="L11" s="23"/>
      <c r="M11" s="20" t="s">
        <v>26</v>
      </c>
      <c r="N11" s="20">
        <f>VLOOKUP(M11,PTS,6,FALSE)</f>
        <v>44</v>
      </c>
      <c r="O11" s="23"/>
      <c r="P11" s="20" t="s">
        <v>22</v>
      </c>
      <c r="Q11" s="20">
        <v>31.5</v>
      </c>
      <c r="R11" s="23"/>
      <c r="S11" s="20" t="s">
        <v>26</v>
      </c>
      <c r="T11" s="20">
        <v>38</v>
      </c>
      <c r="V11" s="20" t="s">
        <v>22</v>
      </c>
      <c r="W11" s="20">
        <f>VLOOKUP(V11,PTS,9,FALSE)</f>
        <v>43</v>
      </c>
      <c r="X11" s="23"/>
      <c r="Y11" s="23"/>
      <c r="Z11" s="20" t="s">
        <v>22</v>
      </c>
      <c r="AA11" s="20">
        <f>VLOOKUP(Z11,PTS,10,FALSE)</f>
        <v>37</v>
      </c>
      <c r="AB11" s="23"/>
      <c r="AC11" s="20" t="s">
        <v>26</v>
      </c>
      <c r="AD11" s="20">
        <f>VLOOKUP(AC11,PTS,11,FALSE)</f>
        <v>30.5</v>
      </c>
      <c r="AE11" s="23"/>
      <c r="AF11" s="20" t="s">
        <v>22</v>
      </c>
      <c r="AG11" s="20">
        <f>VLOOKUP(AF11,PTS,12,FALSE)</f>
        <v>0</v>
      </c>
      <c r="AH11" s="23"/>
      <c r="AI11" s="20" t="s">
        <v>22</v>
      </c>
      <c r="AJ11" s="20">
        <f>VLOOKUP(AI11,PTS,13,FALSE)</f>
        <v>0</v>
      </c>
      <c r="AL11" s="20" t="s">
        <v>26</v>
      </c>
      <c r="AM11" s="20">
        <f>VLOOKUP(AL11,PTS,14,FALSE)</f>
        <v>0</v>
      </c>
      <c r="AN11" s="23"/>
      <c r="AO11" s="20" t="s">
        <v>44</v>
      </c>
      <c r="AP11" s="20">
        <f>VLOOKUP(AO11,PTS,15,FALSE)</f>
        <v>0</v>
      </c>
      <c r="AQ11" s="23"/>
      <c r="AR11" s="20" t="s">
        <v>34</v>
      </c>
      <c r="AS11" s="20">
        <f>VLOOKUP(AR11,PTS,16,FALSE)</f>
        <v>0</v>
      </c>
      <c r="AT11" s="23"/>
      <c r="AU11" s="20" t="s">
        <v>44</v>
      </c>
      <c r="AV11" s="20">
        <f>VLOOKUP(AU11,PTS,17,FALSE)</f>
        <v>0</v>
      </c>
      <c r="AW11" s="23"/>
    </row>
    <row r="12" spans="1:49">
      <c r="A12" s="20" t="s">
        <v>38</v>
      </c>
      <c r="B12" s="20">
        <f>VLOOKUP(A12,PTS,2,FALSE)</f>
        <v>0</v>
      </c>
      <c r="C12" s="23"/>
      <c r="D12" s="20" t="s">
        <v>45</v>
      </c>
      <c r="E12" s="20">
        <f>VLOOKUP(D12,'Weekly Pts Breakdown'!A:Q,3,FALSE)</f>
        <v>39.5</v>
      </c>
      <c r="F12" s="23"/>
      <c r="G12" s="20" t="s">
        <v>26</v>
      </c>
      <c r="H12" s="20">
        <f>VLOOKUP(G12,PTS,4,FALSE)</f>
        <v>39</v>
      </c>
      <c r="I12" s="23"/>
      <c r="J12" s="20" t="s">
        <v>34</v>
      </c>
      <c r="K12" s="20">
        <f>VLOOKUP(J12,PTS,5,FALSE)</f>
        <v>34.5</v>
      </c>
      <c r="L12" s="23"/>
      <c r="M12" s="20" t="s">
        <v>29</v>
      </c>
      <c r="N12" s="20">
        <f>VLOOKUP(M12,PTS,6,FALSE)</f>
        <v>36</v>
      </c>
      <c r="O12" s="23"/>
      <c r="P12" s="20" t="s">
        <v>43</v>
      </c>
      <c r="Q12" s="20">
        <v>48.5</v>
      </c>
      <c r="R12" s="23"/>
      <c r="S12" s="20" t="s">
        <v>24</v>
      </c>
      <c r="T12" s="20">
        <v>42</v>
      </c>
      <c r="V12" s="20" t="s">
        <v>28</v>
      </c>
      <c r="W12" s="20">
        <f>VLOOKUP(V12,PTS,9,FALSE)</f>
        <v>37</v>
      </c>
      <c r="X12" s="23"/>
      <c r="Y12" s="23"/>
      <c r="Z12" s="20" t="s">
        <v>37</v>
      </c>
      <c r="AA12" s="20">
        <f>VLOOKUP(Z12,PTS,10,FALSE)</f>
        <v>43</v>
      </c>
      <c r="AB12" s="23"/>
      <c r="AC12" s="20" t="s">
        <v>28</v>
      </c>
      <c r="AD12" s="20">
        <f>VLOOKUP(AC12,PTS,11,FALSE)</f>
        <v>49.5</v>
      </c>
      <c r="AE12" s="23"/>
      <c r="AF12" s="20" t="s">
        <v>38</v>
      </c>
      <c r="AG12" s="20">
        <f>VLOOKUP(AF12,PTS,12,FALSE)</f>
        <v>0</v>
      </c>
      <c r="AH12" s="23"/>
      <c r="AI12" s="20" t="s">
        <v>24</v>
      </c>
      <c r="AJ12" s="20">
        <f>VLOOKUP(AI12,PTS,13,FALSE)</f>
        <v>0</v>
      </c>
      <c r="AL12" s="20" t="s">
        <v>24</v>
      </c>
      <c r="AM12" s="20">
        <f>VLOOKUP(AL12,PTS,14,FALSE)</f>
        <v>0</v>
      </c>
      <c r="AN12" s="23"/>
      <c r="AO12" s="20" t="s">
        <v>37</v>
      </c>
      <c r="AP12" s="20">
        <f>VLOOKUP(AO12,PTS,15,FALSE)</f>
        <v>0</v>
      </c>
      <c r="AQ12" s="23"/>
      <c r="AR12" s="20" t="s">
        <v>38</v>
      </c>
      <c r="AS12" s="20">
        <f>VLOOKUP(AR12,PTS,16,FALSE)</f>
        <v>0</v>
      </c>
      <c r="AT12" s="23"/>
      <c r="AU12" s="20" t="s">
        <v>45</v>
      </c>
      <c r="AV12" s="20">
        <f>VLOOKUP(AU12,PTS,17,FALSE)</f>
        <v>0</v>
      </c>
      <c r="AW12" s="23"/>
    </row>
    <row r="13" spans="1:49" ht="9" customHeight="1">
      <c r="C13" s="23"/>
      <c r="F13" s="23"/>
      <c r="I13" s="23"/>
      <c r="L13" s="23"/>
      <c r="O13" s="23"/>
      <c r="R13" s="23"/>
      <c r="X13" s="23"/>
      <c r="Y13" s="23"/>
      <c r="AB13" s="23"/>
      <c r="AE13" s="23"/>
      <c r="AH13" s="23"/>
      <c r="AL13" s="68"/>
      <c r="AN13" s="23"/>
      <c r="AQ13" s="23"/>
      <c r="AT13" s="23"/>
      <c r="AW13" s="23"/>
    </row>
    <row r="14" spans="1:49">
      <c r="A14" s="20" t="s">
        <v>26</v>
      </c>
      <c r="B14" s="20">
        <f>VLOOKUP(A14,PTS,2,FALSE)</f>
        <v>0</v>
      </c>
      <c r="C14" s="23"/>
      <c r="D14" s="20" t="s">
        <v>26</v>
      </c>
      <c r="E14" s="20">
        <f>VLOOKUP(D14,'Weekly Pts Breakdown'!A:Q,3,FALSE)</f>
        <v>40.5</v>
      </c>
      <c r="F14" s="23"/>
      <c r="G14" s="20" t="s">
        <v>18</v>
      </c>
      <c r="H14" s="20">
        <f>VLOOKUP(G14,PTS,4,FALSE)</f>
        <v>34.5</v>
      </c>
      <c r="I14" s="23"/>
      <c r="J14" s="20" t="s">
        <v>18</v>
      </c>
      <c r="K14" s="20">
        <f>VLOOKUP(J14,PTS,5,FALSE)</f>
        <v>39</v>
      </c>
      <c r="L14" s="23"/>
      <c r="M14" s="20" t="s">
        <v>24</v>
      </c>
      <c r="N14" s="20">
        <f>VLOOKUP(M14,PTS,6,FALSE)</f>
        <v>47.5</v>
      </c>
      <c r="O14" s="23"/>
      <c r="P14" s="20" t="s">
        <v>18</v>
      </c>
      <c r="Q14" s="20">
        <f>VLOOKUP(P14,PTS,7,FALSE)</f>
        <v>45</v>
      </c>
      <c r="R14" s="23"/>
      <c r="S14" s="20" t="s">
        <v>29</v>
      </c>
      <c r="T14" s="20">
        <v>40.5</v>
      </c>
      <c r="V14" s="20" t="s">
        <v>18</v>
      </c>
      <c r="W14" s="20">
        <f>VLOOKUP(V14,PTS,9,FALSE)</f>
        <v>45.5</v>
      </c>
      <c r="X14" s="23"/>
      <c r="Y14" s="23"/>
      <c r="Z14" s="20" t="s">
        <v>18</v>
      </c>
      <c r="AA14" s="20">
        <f>VLOOKUP(Z14,PTS,10,FALSE)</f>
        <v>36.5</v>
      </c>
      <c r="AB14" s="23"/>
      <c r="AC14" s="20" t="s">
        <v>24</v>
      </c>
      <c r="AD14" s="20">
        <f>VLOOKUP(AC14,PTS,11,FALSE)</f>
        <v>48</v>
      </c>
      <c r="AE14" s="23"/>
      <c r="AF14" s="20" t="s">
        <v>28</v>
      </c>
      <c r="AG14" s="20">
        <f>VLOOKUP(AF14,PTS,12,FALSE)</f>
        <v>0</v>
      </c>
      <c r="AH14" s="23"/>
      <c r="AI14" s="20" t="s">
        <v>18</v>
      </c>
      <c r="AJ14" s="20">
        <f>VLOOKUP(AI14,PTS,13,FALSE)</f>
        <v>0</v>
      </c>
      <c r="AL14" s="20" t="s">
        <v>29</v>
      </c>
      <c r="AM14" s="20">
        <f>VLOOKUP(AL14,PTS,14,FALSE)</f>
        <v>0</v>
      </c>
      <c r="AN14" s="23"/>
      <c r="AO14" s="20" t="s">
        <v>14</v>
      </c>
      <c r="AP14" s="20">
        <f>VLOOKUP(AO14,PTS,15,FALSE)</f>
        <v>0</v>
      </c>
      <c r="AQ14" s="23"/>
      <c r="AR14" s="20" t="s">
        <v>14</v>
      </c>
      <c r="AS14" s="20">
        <f>VLOOKUP(AR14,PTS,16,FALSE)</f>
        <v>0</v>
      </c>
      <c r="AT14" s="23"/>
      <c r="AU14" s="20" t="s">
        <v>24</v>
      </c>
      <c r="AV14" s="20">
        <f>VLOOKUP(AU14,PTS,17,FALSE)</f>
        <v>0</v>
      </c>
      <c r="AW14" s="23"/>
    </row>
    <row r="15" spans="1:49">
      <c r="A15" s="20" t="s">
        <v>34</v>
      </c>
      <c r="B15" s="20">
        <f>VLOOKUP(A15,PTS,2,FALSE)</f>
        <v>0</v>
      </c>
      <c r="C15" s="23"/>
      <c r="D15" s="20" t="s">
        <v>44</v>
      </c>
      <c r="E15" s="20">
        <f>VLOOKUP(D15,'Weekly Pts Breakdown'!A:Q,3,FALSE)</f>
        <v>39.5</v>
      </c>
      <c r="F15" s="23"/>
      <c r="G15" s="20" t="s">
        <v>24</v>
      </c>
      <c r="H15" s="20">
        <f>VLOOKUP(G15,PTS,4,FALSE)</f>
        <v>45.5</v>
      </c>
      <c r="I15" s="23"/>
      <c r="J15" s="20" t="s">
        <v>32</v>
      </c>
      <c r="K15" s="20">
        <f>VLOOKUP(J15,PTS,5,FALSE)</f>
        <v>41</v>
      </c>
      <c r="L15" s="23"/>
      <c r="M15" s="20" t="s">
        <v>28</v>
      </c>
      <c r="N15" s="20">
        <f>VLOOKUP(M15,PTS,6,FALSE)</f>
        <v>32.5</v>
      </c>
      <c r="O15" s="23"/>
      <c r="P15" s="20" t="s">
        <v>45</v>
      </c>
      <c r="Q15" s="20">
        <f>VLOOKUP(P15,PTS,7,FALSE)</f>
        <v>35</v>
      </c>
      <c r="R15" s="23"/>
      <c r="S15" s="20" t="s">
        <v>28</v>
      </c>
      <c r="T15" s="20">
        <v>39.5</v>
      </c>
      <c r="V15" s="20" t="s">
        <v>29</v>
      </c>
      <c r="W15" s="20">
        <f>VLOOKUP(V15,PTS,9,FALSE)</f>
        <v>34.5</v>
      </c>
      <c r="X15" s="23"/>
      <c r="Y15" s="23"/>
      <c r="Z15" s="20" t="s">
        <v>34</v>
      </c>
      <c r="AA15" s="20">
        <f>VLOOKUP(Z15,PTS,10,FALSE)</f>
        <v>43.5</v>
      </c>
      <c r="AB15" s="23"/>
      <c r="AC15" s="20" t="s">
        <v>29</v>
      </c>
      <c r="AD15" s="20">
        <f>VLOOKUP(AC15,PTS,11,FALSE)</f>
        <v>32</v>
      </c>
      <c r="AE15" s="23"/>
      <c r="AF15" s="20" t="s">
        <v>44</v>
      </c>
      <c r="AG15" s="20">
        <f>VLOOKUP(AF15,PTS,12,FALSE)</f>
        <v>0</v>
      </c>
      <c r="AH15" s="23"/>
      <c r="AI15" s="20" t="s">
        <v>26</v>
      </c>
      <c r="AJ15" s="20">
        <f>VLOOKUP(AI15,PTS,13,FALSE)</f>
        <v>0</v>
      </c>
      <c r="AL15" s="20" t="s">
        <v>28</v>
      </c>
      <c r="AM15" s="20">
        <f>VLOOKUP(AL15,PTS,14,FALSE)</f>
        <v>0</v>
      </c>
      <c r="AN15" s="23"/>
      <c r="AO15" s="20" t="s">
        <v>26</v>
      </c>
      <c r="AP15" s="20">
        <f>VLOOKUP(AO15,PTS,15,FALSE)</f>
        <v>0</v>
      </c>
      <c r="AQ15" s="23"/>
      <c r="AR15" s="20" t="s">
        <v>22</v>
      </c>
      <c r="AS15" s="20">
        <f>VLOOKUP(AR15,PTS,16,FALSE)</f>
        <v>0</v>
      </c>
      <c r="AT15" s="23"/>
      <c r="AU15" s="20" t="s">
        <v>29</v>
      </c>
      <c r="AV15" s="20">
        <f>VLOOKUP(AU15,PTS,17,FALSE)</f>
        <v>0</v>
      </c>
      <c r="AW15" s="23"/>
    </row>
    <row r="16" spans="1:49" ht="9" customHeight="1">
      <c r="C16" s="23"/>
      <c r="F16" s="23"/>
      <c r="I16" s="23"/>
      <c r="L16" s="23"/>
      <c r="O16" s="23"/>
      <c r="R16" s="23"/>
      <c r="X16" s="23"/>
      <c r="Y16" s="23"/>
      <c r="AB16" s="23"/>
      <c r="AE16" s="23"/>
      <c r="AH16" s="23"/>
      <c r="AL16" s="68"/>
      <c r="AN16" s="23"/>
      <c r="AQ16" s="23"/>
      <c r="AT16" s="23"/>
      <c r="AW16" s="23"/>
    </row>
    <row r="17" spans="1:49">
      <c r="A17" s="20" t="s">
        <v>28</v>
      </c>
      <c r="B17" s="20">
        <f>VLOOKUP(A17,PTS,2,FALSE)</f>
        <v>0</v>
      </c>
      <c r="C17" s="23"/>
      <c r="D17" s="20" t="s">
        <v>18</v>
      </c>
      <c r="E17" s="20">
        <f>VLOOKUP(D17,'Weekly Pts Breakdown'!A:Q,3,FALSE)</f>
        <v>43.5</v>
      </c>
      <c r="F17" s="23"/>
      <c r="G17" s="20" t="s">
        <v>37</v>
      </c>
      <c r="H17" s="20">
        <f>VLOOKUP(G17,PTS,4,FALSE)</f>
        <v>39.5</v>
      </c>
      <c r="I17" s="23"/>
      <c r="J17" s="20" t="s">
        <v>26</v>
      </c>
      <c r="K17" s="20">
        <f>VLOOKUP(J17,PTS,5,FALSE)</f>
        <v>39</v>
      </c>
      <c r="L17" s="23"/>
      <c r="M17" s="20" t="s">
        <v>37</v>
      </c>
      <c r="N17" s="20">
        <f>VLOOKUP(M17,PTS,6,FALSE)</f>
        <v>34.5</v>
      </c>
      <c r="O17" s="23"/>
      <c r="P17" s="20" t="s">
        <v>26</v>
      </c>
      <c r="Q17" s="20">
        <f>VLOOKUP(P17,PTS,7,FALSE)</f>
        <v>38</v>
      </c>
      <c r="R17" s="23"/>
      <c r="S17" s="20" t="s">
        <v>37</v>
      </c>
      <c r="T17" s="20">
        <v>43</v>
      </c>
      <c r="V17" s="20" t="s">
        <v>37</v>
      </c>
      <c r="W17" s="20">
        <f>VLOOKUP(V17,PTS,9,FALSE)</f>
        <v>32.5</v>
      </c>
      <c r="X17" s="23"/>
      <c r="Y17" s="23"/>
      <c r="Z17" s="20" t="s">
        <v>26</v>
      </c>
      <c r="AA17" s="20">
        <f>VLOOKUP(Z17,PTS,10,FALSE)</f>
        <v>34</v>
      </c>
      <c r="AB17" s="23"/>
      <c r="AC17" s="20" t="s">
        <v>37</v>
      </c>
      <c r="AD17" s="20">
        <f>VLOOKUP(AC17,PTS,11,FALSE)</f>
        <v>44</v>
      </c>
      <c r="AE17" s="23"/>
      <c r="AF17" s="20" t="s">
        <v>18</v>
      </c>
      <c r="AG17" s="20">
        <f>VLOOKUP(AF17,PTS,12,FALSE)</f>
        <v>0</v>
      </c>
      <c r="AH17" s="23"/>
      <c r="AI17" s="20" t="s">
        <v>37</v>
      </c>
      <c r="AJ17" s="20">
        <f>VLOOKUP(AI17,PTS,13,FALSE)</f>
        <v>0</v>
      </c>
      <c r="AL17" s="20" t="s">
        <v>37</v>
      </c>
      <c r="AM17" s="20">
        <f>VLOOKUP(AL17,PTS,14,FALSE)</f>
        <v>0</v>
      </c>
      <c r="AN17" s="23"/>
      <c r="AO17" s="20" t="s">
        <v>32</v>
      </c>
      <c r="AP17" s="20">
        <f>VLOOKUP(AO17,PTS,15,FALSE)</f>
        <v>0</v>
      </c>
      <c r="AQ17" s="23"/>
      <c r="AR17" s="20" t="s">
        <v>45</v>
      </c>
      <c r="AS17" s="20">
        <f>VLOOKUP(AR17,PTS,16,FALSE)</f>
        <v>0</v>
      </c>
      <c r="AT17" s="23"/>
      <c r="AU17" s="20" t="s">
        <v>41</v>
      </c>
      <c r="AV17" s="20">
        <f>VLOOKUP(AU17,PTS,17,FALSE)</f>
        <v>0</v>
      </c>
      <c r="AW17" s="23"/>
    </row>
    <row r="18" spans="1:49">
      <c r="A18" s="20" t="s">
        <v>32</v>
      </c>
      <c r="B18" s="20">
        <f>VLOOKUP(A18,PTS,2,FALSE)</f>
        <v>0</v>
      </c>
      <c r="C18" s="23"/>
      <c r="D18" s="20" t="s">
        <v>38</v>
      </c>
      <c r="E18" s="20">
        <f>VLOOKUP(D18,'Weekly Pts Breakdown'!A:Q,3,FALSE)</f>
        <v>36.5</v>
      </c>
      <c r="F18" s="23"/>
      <c r="G18" s="20" t="s">
        <v>43</v>
      </c>
      <c r="H18" s="20">
        <f>VLOOKUP(G18,PTS,4,FALSE)</f>
        <v>40.5</v>
      </c>
      <c r="I18" s="23"/>
      <c r="J18" s="20" t="s">
        <v>45</v>
      </c>
      <c r="K18" s="20">
        <f>VLOOKUP(J18,PTS,5,FALSE)</f>
        <v>41</v>
      </c>
      <c r="L18" s="23"/>
      <c r="M18" s="20" t="s">
        <v>32</v>
      </c>
      <c r="N18" s="20">
        <f>VLOOKUP(M18,PTS,6,FALSE)</f>
        <v>45.5</v>
      </c>
      <c r="O18" s="23"/>
      <c r="P18" s="20" t="s">
        <v>32</v>
      </c>
      <c r="Q18" s="20">
        <f>VLOOKUP(P18,PTS,7,FALSE)</f>
        <v>42</v>
      </c>
      <c r="R18" s="23"/>
      <c r="S18" s="20" t="s">
        <v>34</v>
      </c>
      <c r="T18" s="20">
        <v>37</v>
      </c>
      <c r="V18" s="20" t="s">
        <v>41</v>
      </c>
      <c r="W18" s="20">
        <f>VLOOKUP(V18,PTS,9,FALSE)</f>
        <v>47.5</v>
      </c>
      <c r="X18" s="23"/>
      <c r="Y18" s="23"/>
      <c r="Z18" s="20" t="s">
        <v>43</v>
      </c>
      <c r="AA18" s="20">
        <f>VLOOKUP(Z18,PTS,10,FALSE)</f>
        <v>46</v>
      </c>
      <c r="AB18" s="23"/>
      <c r="AC18" s="20" t="s">
        <v>38</v>
      </c>
      <c r="AD18" s="20">
        <f>VLOOKUP(AC18,PTS,11,FALSE)</f>
        <v>36</v>
      </c>
      <c r="AE18" s="23"/>
      <c r="AF18" s="20" t="s">
        <v>37</v>
      </c>
      <c r="AG18" s="20">
        <f>VLOOKUP(AF18,PTS,12,FALSE)</f>
        <v>0</v>
      </c>
      <c r="AH18" s="23"/>
      <c r="AI18" s="20" t="s">
        <v>45</v>
      </c>
      <c r="AJ18" s="20">
        <f>VLOOKUP(AI18,PTS,13,FALSE)</f>
        <v>0</v>
      </c>
      <c r="AL18" s="20" t="s">
        <v>34</v>
      </c>
      <c r="AM18" s="20">
        <f>VLOOKUP(AL18,PTS,14,FALSE)</f>
        <v>0</v>
      </c>
      <c r="AN18" s="23"/>
      <c r="AO18" s="20" t="s">
        <v>43</v>
      </c>
      <c r="AP18" s="20">
        <f>VLOOKUP(AO18,PTS,15,FALSE)</f>
        <v>0</v>
      </c>
      <c r="AQ18" s="23"/>
      <c r="AR18" s="20" t="s">
        <v>41</v>
      </c>
      <c r="AS18" s="20">
        <f>VLOOKUP(AR18,PTS,16,FALSE)</f>
        <v>0</v>
      </c>
      <c r="AT18" s="23"/>
      <c r="AU18" s="20" t="s">
        <v>43</v>
      </c>
      <c r="AV18" s="20">
        <f>VLOOKUP(AU18,PTS,17,FALSE)</f>
        <v>0</v>
      </c>
      <c r="AW18" s="23"/>
    </row>
    <row r="19" spans="1:49" ht="9" customHeight="1">
      <c r="C19" s="23"/>
      <c r="F19" s="23"/>
      <c r="I19" s="23"/>
      <c r="L19" s="23"/>
      <c r="O19" s="23"/>
      <c r="R19" s="23"/>
      <c r="X19" s="23"/>
      <c r="Y19" s="23"/>
      <c r="AB19" s="23"/>
      <c r="AE19" s="23"/>
      <c r="AH19" s="23"/>
      <c r="AL19" s="68"/>
      <c r="AN19" s="23"/>
      <c r="AQ19" s="23"/>
      <c r="AT19" s="23"/>
      <c r="AW19" s="23"/>
    </row>
    <row r="20" spans="1:49">
      <c r="A20" s="20" t="s">
        <v>14</v>
      </c>
      <c r="B20" s="20">
        <f>VLOOKUP(A20,PTS,2,FALSE)</f>
        <v>0</v>
      </c>
      <c r="C20" s="23"/>
      <c r="D20" s="20" t="s">
        <v>43</v>
      </c>
      <c r="E20" s="20">
        <f>VLOOKUP(D20,'Weekly Pts Breakdown'!A:Q,3,FALSE)</f>
        <v>51</v>
      </c>
      <c r="F20" s="23"/>
      <c r="G20" s="20" t="s">
        <v>34</v>
      </c>
      <c r="H20" s="20">
        <f>VLOOKUP(G20,PTS,4,FALSE)</f>
        <v>40</v>
      </c>
      <c r="I20" s="23"/>
      <c r="J20" s="20" t="s">
        <v>44</v>
      </c>
      <c r="K20" s="20">
        <f>VLOOKUP(J20,PTS,5,FALSE)</f>
        <v>41.5</v>
      </c>
      <c r="L20" s="23"/>
      <c r="M20" s="20" t="s">
        <v>34</v>
      </c>
      <c r="N20" s="20">
        <f>VLOOKUP(M20,PTS,6,FALSE)</f>
        <v>44.5</v>
      </c>
      <c r="O20" s="23"/>
      <c r="P20" s="20" t="s">
        <v>24</v>
      </c>
      <c r="Q20" s="20">
        <f>VLOOKUP(P20,PTS,7,FALSE)</f>
        <v>49</v>
      </c>
      <c r="R20" s="23"/>
      <c r="S20" s="20" t="s">
        <v>32</v>
      </c>
      <c r="T20" s="20">
        <v>44.5</v>
      </c>
      <c r="V20" s="20" t="s">
        <v>34</v>
      </c>
      <c r="W20" s="20">
        <f>VLOOKUP(V20,PTS,9,FALSE)</f>
        <v>41</v>
      </c>
      <c r="X20" s="23"/>
      <c r="Y20" s="23"/>
      <c r="Z20" s="20" t="s">
        <v>24</v>
      </c>
      <c r="AA20" s="20">
        <f>VLOOKUP(Z20,PTS,10,FALSE)</f>
        <v>40.5</v>
      </c>
      <c r="AB20" s="23"/>
      <c r="AC20" s="20" t="s">
        <v>34</v>
      </c>
      <c r="AD20" s="20">
        <f>VLOOKUP(AC20,PTS,11,FALSE)</f>
        <v>46</v>
      </c>
      <c r="AE20" s="23"/>
      <c r="AF20" s="20" t="s">
        <v>29</v>
      </c>
      <c r="AG20" s="20">
        <f>VLOOKUP(AF20,PTS,12,FALSE)</f>
        <v>0</v>
      </c>
      <c r="AH20" s="23"/>
      <c r="AI20" s="20" t="s">
        <v>34</v>
      </c>
      <c r="AJ20" s="20">
        <f>VLOOKUP(AI20,PTS,13,FALSE)</f>
        <v>0</v>
      </c>
      <c r="AL20" s="20" t="s">
        <v>32</v>
      </c>
      <c r="AM20" s="20">
        <f>VLOOKUP(AL20,PTS,14,FALSE)</f>
        <v>0</v>
      </c>
      <c r="AN20" s="23"/>
      <c r="AO20" s="20" t="s">
        <v>20</v>
      </c>
      <c r="AP20" s="20">
        <f>VLOOKUP(AO20,PTS,15,FALSE)</f>
        <v>0</v>
      </c>
      <c r="AQ20" s="23"/>
      <c r="AR20" s="20" t="s">
        <v>20</v>
      </c>
      <c r="AS20" s="20">
        <f>VLOOKUP(AR20,PTS,16,FALSE)</f>
        <v>0</v>
      </c>
      <c r="AT20" s="23"/>
      <c r="AU20" s="20" t="s">
        <v>26</v>
      </c>
      <c r="AV20" s="20">
        <f>VLOOKUP(AU20,PTS,17,FALSE)</f>
        <v>0</v>
      </c>
      <c r="AW20" s="23"/>
    </row>
    <row r="21" spans="1:49">
      <c r="A21" s="20" t="s">
        <v>45</v>
      </c>
      <c r="B21" s="20">
        <f>VLOOKUP(A21,PTS,2,FALSE)</f>
        <v>0</v>
      </c>
      <c r="C21" s="23"/>
      <c r="D21" s="20" t="s">
        <v>29</v>
      </c>
      <c r="E21" s="20">
        <f>VLOOKUP(D21,'Weekly Pts Breakdown'!A:Q,3,FALSE)</f>
        <v>29</v>
      </c>
      <c r="F21" s="23"/>
      <c r="G21" s="20" t="s">
        <v>45</v>
      </c>
      <c r="H21" s="20">
        <f>VLOOKUP(G21,PTS,4,FALSE)</f>
        <v>40</v>
      </c>
      <c r="I21" s="23"/>
      <c r="J21" s="20" t="s">
        <v>24</v>
      </c>
      <c r="K21" s="20">
        <f>VLOOKUP(J21,PTS,5,FALSE)</f>
        <v>38.5</v>
      </c>
      <c r="L21" s="23"/>
      <c r="M21" s="20" t="s">
        <v>38</v>
      </c>
      <c r="N21" s="20">
        <f>VLOOKUP(M21,PTS,6,FALSE)</f>
        <v>35.5</v>
      </c>
      <c r="O21" s="23"/>
      <c r="P21" s="20" t="s">
        <v>38</v>
      </c>
      <c r="Q21" s="20">
        <f>VLOOKUP(P21,PTS,7,FALSE)</f>
        <v>31</v>
      </c>
      <c r="R21" s="23"/>
      <c r="S21" s="20" t="s">
        <v>38</v>
      </c>
      <c r="T21" s="20">
        <v>35.5</v>
      </c>
      <c r="V21" s="20" t="s">
        <v>44</v>
      </c>
      <c r="W21" s="20">
        <f>VLOOKUP(V21,PTS,9,FALSE)</f>
        <v>39</v>
      </c>
      <c r="X21" s="23"/>
      <c r="Y21" s="23"/>
      <c r="Z21" s="20" t="s">
        <v>45</v>
      </c>
      <c r="AA21" s="20">
        <f>VLOOKUP(Z21,PTS,10,FALSE)</f>
        <v>34.5</v>
      </c>
      <c r="AB21" s="23"/>
      <c r="AC21" s="20" t="s">
        <v>32</v>
      </c>
      <c r="AD21" s="20">
        <f>VLOOKUP(AC21,PTS,11,FALSE)</f>
        <v>34</v>
      </c>
      <c r="AE21" s="23"/>
      <c r="AF21" s="20" t="s">
        <v>45</v>
      </c>
      <c r="AG21" s="20">
        <f>VLOOKUP(AF21,PTS,12,FALSE)</f>
        <v>0</v>
      </c>
      <c r="AH21" s="23"/>
      <c r="AI21" s="20" t="s">
        <v>43</v>
      </c>
      <c r="AJ21" s="20">
        <f>VLOOKUP(AI21,PTS,13,FALSE)</f>
        <v>0</v>
      </c>
      <c r="AL21" s="20" t="s">
        <v>38</v>
      </c>
      <c r="AM21" s="20">
        <f>VLOOKUP(AL21,PTS,14,FALSE)</f>
        <v>0</v>
      </c>
      <c r="AN21" s="23"/>
      <c r="AO21" s="20" t="s">
        <v>24</v>
      </c>
      <c r="AP21" s="20">
        <f>VLOOKUP(AO21,PTS,15,FALSE)</f>
        <v>0</v>
      </c>
      <c r="AQ21" s="23"/>
      <c r="AR21" s="20" t="s">
        <v>18</v>
      </c>
      <c r="AS21" s="20">
        <f>VLOOKUP(AR21,PTS,16,FALSE)</f>
        <v>0</v>
      </c>
      <c r="AT21" s="23"/>
      <c r="AU21" s="20" t="s">
        <v>28</v>
      </c>
      <c r="AV21" s="20">
        <f>VLOOKUP(AU21,PTS,17,FALSE)</f>
        <v>0</v>
      </c>
      <c r="AW21" s="23"/>
    </row>
    <row r="22" spans="1:49" ht="9" customHeight="1">
      <c r="C22" s="23"/>
      <c r="F22" s="23"/>
      <c r="I22" s="23"/>
      <c r="L22" s="23"/>
      <c r="O22" s="23"/>
      <c r="R22" s="23"/>
      <c r="X22" s="23"/>
      <c r="Y22" s="23"/>
      <c r="AB22" s="23"/>
      <c r="AE22" s="23"/>
      <c r="AH22" s="23"/>
      <c r="AL22" s="68"/>
      <c r="AN22" s="23"/>
      <c r="AQ22" s="23"/>
      <c r="AT22" s="23"/>
      <c r="AW22" s="23"/>
    </row>
    <row r="23" spans="1:49">
      <c r="A23" s="20" t="s">
        <v>22</v>
      </c>
      <c r="B23" s="20">
        <f>VLOOKUP(A23,PTS,2,FALSE)</f>
        <v>0</v>
      </c>
      <c r="C23" s="23"/>
      <c r="D23" s="20" t="s">
        <v>22</v>
      </c>
      <c r="E23" s="20">
        <f>VLOOKUP(D23,'Weekly Pts Breakdown'!A:Q,3,FALSE)</f>
        <v>27.5</v>
      </c>
      <c r="F23" s="23"/>
      <c r="G23" s="20" t="s">
        <v>32</v>
      </c>
      <c r="H23" s="20">
        <f>VLOOKUP(G23,PTS,4,FALSE)</f>
        <v>43.5</v>
      </c>
      <c r="I23" s="23"/>
      <c r="J23" s="20" t="s">
        <v>29</v>
      </c>
      <c r="K23" s="20">
        <f>VLOOKUP(J23,PTS,5,FALSE)</f>
        <v>38.5</v>
      </c>
      <c r="L23" s="23"/>
      <c r="M23" s="20" t="s">
        <v>44</v>
      </c>
      <c r="N23" s="20">
        <f>VLOOKUP(M23,PTS,6,FALSE)</f>
        <v>45</v>
      </c>
      <c r="O23" s="23"/>
      <c r="P23" s="20" t="s">
        <v>29</v>
      </c>
      <c r="Q23" s="20">
        <f>VLOOKUP(P23,PTS,7,FALSE)</f>
        <v>37.5</v>
      </c>
      <c r="R23" s="23"/>
      <c r="S23" s="20" t="s">
        <v>44</v>
      </c>
      <c r="T23" s="20">
        <v>38</v>
      </c>
      <c r="V23" s="20" t="s">
        <v>32</v>
      </c>
      <c r="W23" s="20">
        <f>VLOOKUP(V23,PTS,9,FALSE)</f>
        <v>38</v>
      </c>
      <c r="X23" s="23"/>
      <c r="Y23" s="23"/>
      <c r="Z23" s="20" t="s">
        <v>29</v>
      </c>
      <c r="AA23" s="20">
        <f>VLOOKUP(Z23,PTS,10,FALSE)</f>
        <v>44.5</v>
      </c>
      <c r="AB23" s="23"/>
      <c r="AC23" s="20" t="s">
        <v>44</v>
      </c>
      <c r="AD23" s="20">
        <f>VLOOKUP(AC23,PTS,11,FALSE)</f>
        <v>40.5</v>
      </c>
      <c r="AE23" s="23"/>
      <c r="AF23" s="20" t="s">
        <v>26</v>
      </c>
      <c r="AG23" s="20">
        <f>VLOOKUP(AF23,PTS,12,FALSE)</f>
        <v>0</v>
      </c>
      <c r="AH23" s="23"/>
      <c r="AI23" s="20" t="s">
        <v>32</v>
      </c>
      <c r="AJ23" s="20">
        <f>VLOOKUP(AI23,PTS,13,FALSE)</f>
        <v>0</v>
      </c>
      <c r="AL23" s="20" t="s">
        <v>44</v>
      </c>
      <c r="AM23" s="20">
        <f>VLOOKUP(AL23,PTS,14,FALSE)</f>
        <v>0</v>
      </c>
      <c r="AN23" s="23"/>
      <c r="AO23" s="20" t="s">
        <v>28</v>
      </c>
      <c r="AP23" s="20">
        <f>VLOOKUP(AO23,PTS,15,FALSE)</f>
        <v>0</v>
      </c>
      <c r="AQ23" s="23"/>
      <c r="AR23" s="20" t="s">
        <v>28</v>
      </c>
      <c r="AS23" s="20">
        <f>VLOOKUP(AR23,PTS,16,FALSE)</f>
        <v>0</v>
      </c>
      <c r="AT23" s="23"/>
      <c r="AU23" s="20" t="s">
        <v>20</v>
      </c>
      <c r="AV23" s="20">
        <f>VLOOKUP(AU23,PTS,17,FALSE)</f>
        <v>0</v>
      </c>
      <c r="AW23" s="23"/>
    </row>
    <row r="24" spans="1:49">
      <c r="A24" s="20" t="s">
        <v>41</v>
      </c>
      <c r="B24" s="20">
        <f>VLOOKUP(A24,PTS,2,FALSE)</f>
        <v>0</v>
      </c>
      <c r="C24" s="23"/>
      <c r="D24" s="20" t="s">
        <v>32</v>
      </c>
      <c r="E24" s="20">
        <f>VLOOKUP(D24,'Weekly Pts Breakdown'!A:Q,3,FALSE)</f>
        <v>52.5</v>
      </c>
      <c r="F24" s="23"/>
      <c r="G24" s="20" t="s">
        <v>44</v>
      </c>
      <c r="H24" s="20">
        <f>VLOOKUP(G24,PTS,4,FALSE)</f>
        <v>36.5</v>
      </c>
      <c r="I24" s="23"/>
      <c r="J24" s="20" t="s">
        <v>41</v>
      </c>
      <c r="K24" s="20">
        <f>VLOOKUP(J24,PTS,5,FALSE)</f>
        <v>41.5</v>
      </c>
      <c r="L24" s="23"/>
      <c r="M24" s="20" t="s">
        <v>43</v>
      </c>
      <c r="N24" s="20">
        <f>VLOOKUP(M24,PTS,6,FALSE)</f>
        <v>35</v>
      </c>
      <c r="O24" s="23"/>
      <c r="P24" s="20" t="s">
        <v>37</v>
      </c>
      <c r="Q24" s="20">
        <f>VLOOKUP(P24,PTS,7,FALSE)</f>
        <v>42.5</v>
      </c>
      <c r="R24" s="23"/>
      <c r="S24" s="20" t="s">
        <v>41</v>
      </c>
      <c r="T24" s="20">
        <v>42</v>
      </c>
      <c r="V24" s="20" t="s">
        <v>45</v>
      </c>
      <c r="W24" s="20">
        <f>VLOOKUP(V24,PTS,9,FALSE)</f>
        <v>42</v>
      </c>
      <c r="X24" s="23"/>
      <c r="Y24" s="23"/>
      <c r="Z24" s="20" t="s">
        <v>44</v>
      </c>
      <c r="AA24" s="20">
        <f>VLOOKUP(Z24,PTS,10,FALSE)</f>
        <v>35.5</v>
      </c>
      <c r="AB24" s="23"/>
      <c r="AC24" s="20" t="s">
        <v>45</v>
      </c>
      <c r="AD24" s="20">
        <f>VLOOKUP(AC24,PTS,11,FALSE)</f>
        <v>39.5</v>
      </c>
      <c r="AE24" s="23"/>
      <c r="AF24" s="20" t="s">
        <v>41</v>
      </c>
      <c r="AG24" s="20">
        <f>VLOOKUP(AF24,PTS,12,FALSE)</f>
        <v>0</v>
      </c>
      <c r="AH24" s="23"/>
      <c r="AI24" s="20" t="s">
        <v>41</v>
      </c>
      <c r="AJ24" s="20">
        <f>VLOOKUP(AI24,PTS,13,FALSE)</f>
        <v>0</v>
      </c>
      <c r="AL24" s="20" t="s">
        <v>41</v>
      </c>
      <c r="AM24" s="20">
        <f>VLOOKUP(AL24,PTS,14,FALSE)</f>
        <v>0</v>
      </c>
      <c r="AN24" s="23"/>
      <c r="AO24" s="20" t="s">
        <v>18</v>
      </c>
      <c r="AP24" s="20">
        <f>VLOOKUP(AO24,PTS,15,FALSE)</f>
        <v>0</v>
      </c>
      <c r="AQ24" s="23"/>
      <c r="AR24" s="20" t="s">
        <v>24</v>
      </c>
      <c r="AS24" s="20">
        <f>VLOOKUP(AR24,PTS,16,FALSE)</f>
        <v>0</v>
      </c>
      <c r="AT24" s="23"/>
      <c r="AU24" s="20" t="s">
        <v>22</v>
      </c>
      <c r="AV24" s="20">
        <f>VLOOKUP(AU24,PTS,17,FALSE)</f>
        <v>0</v>
      </c>
      <c r="AW24" s="23"/>
    </row>
    <row r="25" spans="1:49" ht="9" customHeight="1">
      <c r="C25" s="23"/>
      <c r="F25" s="23"/>
      <c r="I25" s="23"/>
      <c r="L25" s="23"/>
      <c r="O25" s="23"/>
      <c r="R25" s="23"/>
      <c r="X25" s="23"/>
      <c r="Y25" s="23"/>
      <c r="AB25" s="23"/>
      <c r="AE25" s="23"/>
      <c r="AH25" s="23"/>
      <c r="AL25" s="68"/>
      <c r="AN25" s="23"/>
      <c r="AQ25" s="23"/>
      <c r="AT25" s="23"/>
      <c r="AW25" s="23"/>
    </row>
    <row r="26" spans="1:49">
      <c r="A26" s="20" t="s">
        <v>20</v>
      </c>
      <c r="B26" s="20">
        <f>VLOOKUP(A26,PTS,2,FALSE)</f>
        <v>0</v>
      </c>
      <c r="C26" s="23"/>
      <c r="D26" s="20" t="s">
        <v>14</v>
      </c>
      <c r="E26" s="20">
        <f>VLOOKUP(D26,'Weekly Pts Breakdown'!A:Q,3,FALSE)</f>
        <v>38</v>
      </c>
      <c r="F26" s="23"/>
      <c r="G26" s="20" t="s">
        <v>38</v>
      </c>
      <c r="H26" s="20">
        <f>VLOOKUP(G26,PTS,4,FALSE)</f>
        <v>34</v>
      </c>
      <c r="I26" s="23"/>
      <c r="J26" s="20" t="s">
        <v>28</v>
      </c>
      <c r="K26" s="20">
        <f>VLOOKUP(J26,PTS,5,FALSE)</f>
        <v>33.5</v>
      </c>
      <c r="L26" s="23"/>
      <c r="M26" s="20" t="s">
        <v>41</v>
      </c>
      <c r="N26" s="20">
        <f>VLOOKUP(M26,PTS,6,FALSE)</f>
        <v>38.5</v>
      </c>
      <c r="O26" s="23"/>
      <c r="P26" s="20" t="s">
        <v>28</v>
      </c>
      <c r="Q26" s="20">
        <f>VLOOKUP(P26,PTS,7,FALSE)</f>
        <v>39.5</v>
      </c>
      <c r="R26" s="23"/>
      <c r="S26" s="20" t="s">
        <v>43</v>
      </c>
      <c r="T26" s="20">
        <v>47</v>
      </c>
      <c r="V26" s="20" t="s">
        <v>38</v>
      </c>
      <c r="W26" s="20">
        <f>VLOOKUP(V26,PTS,9,FALSE)</f>
        <v>38</v>
      </c>
      <c r="X26" s="23"/>
      <c r="Y26" s="23"/>
      <c r="Z26" s="20" t="s">
        <v>28</v>
      </c>
      <c r="AA26" s="20">
        <f>VLOOKUP(Z26,PTS,10,FALSE)</f>
        <v>35</v>
      </c>
      <c r="AB26" s="23"/>
      <c r="AC26" s="20" t="s">
        <v>41</v>
      </c>
      <c r="AD26" s="20">
        <f>VLOOKUP(AC26,PTS,11,FALSE)</f>
        <v>46</v>
      </c>
      <c r="AE26" s="23"/>
      <c r="AF26" s="20" t="s">
        <v>24</v>
      </c>
      <c r="AG26" s="20">
        <f>VLOOKUP(AF26,PTS,12,FALSE)</f>
        <v>0</v>
      </c>
      <c r="AH26" s="23"/>
      <c r="AI26" s="20" t="s">
        <v>38</v>
      </c>
      <c r="AJ26" s="20">
        <f>VLOOKUP(AI26,PTS,13,FALSE)</f>
        <v>0</v>
      </c>
      <c r="AL26" s="20" t="s">
        <v>43</v>
      </c>
      <c r="AM26" s="20">
        <f>VLOOKUP(AL26,PTS,14,FALSE)</f>
        <v>0</v>
      </c>
      <c r="AN26" s="23"/>
      <c r="AO26" s="20" t="s">
        <v>29</v>
      </c>
      <c r="AP26" s="20">
        <f>VLOOKUP(AO26,PTS,15,FALSE)</f>
        <v>0</v>
      </c>
      <c r="AQ26" s="23"/>
      <c r="AR26" s="20" t="s">
        <v>29</v>
      </c>
      <c r="AS26" s="20">
        <f>VLOOKUP(AR26,PTS,16,FALSE)</f>
        <v>0</v>
      </c>
      <c r="AT26" s="23"/>
      <c r="AU26" s="20" t="s">
        <v>14</v>
      </c>
      <c r="AV26" s="20">
        <f>VLOOKUP(AU26,PTS,17,FALSE)</f>
        <v>0</v>
      </c>
      <c r="AW26" s="23"/>
    </row>
    <row r="27" spans="1:49">
      <c r="A27" s="20" t="s">
        <v>43</v>
      </c>
      <c r="B27" s="20">
        <f>VLOOKUP(A27,PTS,2,FALSE)</f>
        <v>0</v>
      </c>
      <c r="C27" s="23"/>
      <c r="D27" s="20" t="s">
        <v>37</v>
      </c>
      <c r="E27" s="20">
        <f>VLOOKUP(D27,'Weekly Pts Breakdown'!A:Q,3,FALSE)</f>
        <v>42</v>
      </c>
      <c r="F27" s="23"/>
      <c r="G27" s="20" t="s">
        <v>41</v>
      </c>
      <c r="H27" s="20">
        <f>VLOOKUP(G27,PTS,4,FALSE)</f>
        <v>46</v>
      </c>
      <c r="I27" s="23"/>
      <c r="J27" s="20" t="s">
        <v>43</v>
      </c>
      <c r="K27" s="20">
        <f>VLOOKUP(J27,PTS,5,FALSE)</f>
        <v>46.5</v>
      </c>
      <c r="L27" s="23"/>
      <c r="M27" s="20" t="s">
        <v>45</v>
      </c>
      <c r="N27" s="20">
        <f>VLOOKUP(M27,PTS,6,FALSE)</f>
        <v>41.5</v>
      </c>
      <c r="O27" s="23"/>
      <c r="P27" s="20" t="s">
        <v>34</v>
      </c>
      <c r="Q27" s="20">
        <f>VLOOKUP(P27,PTS,7,FALSE)</f>
        <v>40.5</v>
      </c>
      <c r="R27" s="23"/>
      <c r="S27" s="20" t="s">
        <v>45</v>
      </c>
      <c r="T27" s="20">
        <v>33</v>
      </c>
      <c r="V27" s="20" t="s">
        <v>43</v>
      </c>
      <c r="W27" s="20">
        <f>VLOOKUP(V27,PTS,9,FALSE)</f>
        <v>35.5</v>
      </c>
      <c r="X27" s="23"/>
      <c r="Y27" s="23"/>
      <c r="Z27" s="20" t="s">
        <v>41</v>
      </c>
      <c r="AA27" s="20">
        <f>VLOOKUP(Z27,PTS,10,FALSE)</f>
        <v>45</v>
      </c>
      <c r="AB27" s="23"/>
      <c r="AC27" s="20" t="s">
        <v>43</v>
      </c>
      <c r="AD27" s="20">
        <f>VLOOKUP(AC27,PTS,11,FALSE)</f>
        <v>34</v>
      </c>
      <c r="AE27" s="23"/>
      <c r="AF27" s="20" t="s">
        <v>43</v>
      </c>
      <c r="AG27" s="20">
        <f>VLOOKUP(AF27,PTS,12,FALSE)</f>
        <v>0</v>
      </c>
      <c r="AH27" s="23"/>
      <c r="AI27" s="20" t="s">
        <v>44</v>
      </c>
      <c r="AJ27" s="20">
        <f>VLOOKUP(AI27,PTS,13,FALSE)</f>
        <v>0</v>
      </c>
      <c r="AL27" s="20" t="s">
        <v>45</v>
      </c>
      <c r="AM27" s="20">
        <f>VLOOKUP(AL27,PTS,14,FALSE)</f>
        <v>0</v>
      </c>
      <c r="AN27" s="23"/>
      <c r="AO27" s="20" t="s">
        <v>22</v>
      </c>
      <c r="AP27" s="20">
        <f>VLOOKUP(AO27,PTS,15,FALSE)</f>
        <v>0</v>
      </c>
      <c r="AQ27" s="23"/>
      <c r="AR27" s="20" t="s">
        <v>26</v>
      </c>
      <c r="AS27" s="20">
        <f>VLOOKUP(AR27,PTS,16,FALSE)</f>
        <v>0</v>
      </c>
      <c r="AT27" s="23"/>
      <c r="AU27" s="20" t="s">
        <v>18</v>
      </c>
      <c r="AV27" s="20">
        <f>VLOOKUP(AU27,PTS,17,FALSE)</f>
        <v>0</v>
      </c>
      <c r="AW27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Chuck Kugler</cp:lastModifiedBy>
  <cp:revision/>
  <dcterms:created xsi:type="dcterms:W3CDTF">2017-03-24T13:11:21Z</dcterms:created>
  <dcterms:modified xsi:type="dcterms:W3CDTF">2020-07-10T22:45:07Z</dcterms:modified>
  <cp:category/>
  <cp:contentStatus/>
</cp:coreProperties>
</file>