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bryn\Downloads\"/>
    </mc:Choice>
  </mc:AlternateContent>
  <xr:revisionPtr revIDLastSave="0" documentId="13_ncr:1_{E74CA962-AF5E-4813-AEF8-23672CC8C2DC}" xr6:coauthVersionLast="47" xr6:coauthVersionMax="47" xr10:uidLastSave="{00000000-0000-0000-0000-000000000000}"/>
  <bookViews>
    <workbookView xWindow="-120" yWindow="-120" windowWidth="29040" windowHeight="15840" tabRatio="558" xr2:uid="{00000000-000D-0000-FFFF-FFFF00000000}"/>
  </bookViews>
  <sheets>
    <sheet name="Overall Standings" sheetId="1" r:id="rId1"/>
    <sheet name="Weekly Pts Breakdown" sheetId="2" r:id="rId2"/>
    <sheet name="Ind Pts" sheetId="6" r:id="rId3"/>
    <sheet name="Ind Score" sheetId="8" r:id="rId4"/>
    <sheet name="Weekly Results" sheetId="3" r:id="rId5"/>
  </sheets>
  <definedNames>
    <definedName name="_xlnm._FilterDatabase" localSheetId="2" hidden="1">'Ind Pts'!$A$2:$AA$192</definedName>
    <definedName name="_xlnm._FilterDatabase" localSheetId="3" hidden="1">'Ind Score'!$A$1:$S$125</definedName>
    <definedName name="_xlnm.Print_Area" localSheetId="0">'Overall Standings'!$A$1:$M$32</definedName>
    <definedName name="PTS">'Weekly Pts Breakdown'!$A:$R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8" i="3" l="1"/>
  <c r="W39" i="6"/>
  <c r="X39" i="6"/>
  <c r="Y39" i="6" s="1"/>
  <c r="Z39" i="6"/>
  <c r="W131" i="6"/>
  <c r="X131" i="6"/>
  <c r="Z131" i="6"/>
  <c r="Y131" i="6" s="1"/>
  <c r="W40" i="6"/>
  <c r="X40" i="6"/>
  <c r="Z40" i="6"/>
  <c r="Y40" i="6" s="1"/>
  <c r="W26" i="6"/>
  <c r="X26" i="6"/>
  <c r="Z26" i="6"/>
  <c r="Y26" i="6" s="1"/>
  <c r="AA26" i="6" s="1"/>
  <c r="W7" i="6"/>
  <c r="X7" i="6"/>
  <c r="Z7" i="6"/>
  <c r="W55" i="6"/>
  <c r="X55" i="6"/>
  <c r="Z55" i="6"/>
  <c r="Y55" i="6" s="1"/>
  <c r="AA55" i="6" s="1"/>
  <c r="W132" i="6"/>
  <c r="X132" i="6"/>
  <c r="Z132" i="6"/>
  <c r="W79" i="6"/>
  <c r="X79" i="6"/>
  <c r="Y79" i="6" s="1"/>
  <c r="AA79" i="6" s="1"/>
  <c r="Z79" i="6"/>
  <c r="W108" i="6"/>
  <c r="X108" i="6"/>
  <c r="Z108" i="6"/>
  <c r="W27" i="6"/>
  <c r="X27" i="6"/>
  <c r="Y27" i="6" s="1"/>
  <c r="Z27" i="6"/>
  <c r="W80" i="6"/>
  <c r="X80" i="6"/>
  <c r="Z80" i="6"/>
  <c r="Y80" i="6" s="1"/>
  <c r="W56" i="6"/>
  <c r="X56" i="6"/>
  <c r="Y56" i="6"/>
  <c r="Z56" i="6"/>
  <c r="AA56" i="6"/>
  <c r="W109" i="6"/>
  <c r="X109" i="6"/>
  <c r="Z109" i="6"/>
  <c r="W133" i="6"/>
  <c r="X133" i="6"/>
  <c r="Z133" i="6"/>
  <c r="Y133" i="6" s="1"/>
  <c r="AA133" i="6" s="1"/>
  <c r="W57" i="6"/>
  <c r="X57" i="6"/>
  <c r="Z57" i="6"/>
  <c r="W134" i="6"/>
  <c r="X134" i="6"/>
  <c r="AA134" i="6" s="1"/>
  <c r="Y134" i="6"/>
  <c r="Z134" i="6"/>
  <c r="W135" i="6"/>
  <c r="X135" i="6"/>
  <c r="Y135" i="6" s="1"/>
  <c r="AA135" i="6" s="1"/>
  <c r="Z135" i="6"/>
  <c r="W136" i="6"/>
  <c r="X136" i="6"/>
  <c r="Y136" i="6"/>
  <c r="Z136" i="6"/>
  <c r="W96" i="6"/>
  <c r="X96" i="6"/>
  <c r="Z96" i="6"/>
  <c r="Y96" i="6" s="1"/>
  <c r="W58" i="6"/>
  <c r="X58" i="6"/>
  <c r="Z58" i="6"/>
  <c r="Y58" i="6" s="1"/>
  <c r="W137" i="6"/>
  <c r="X137" i="6"/>
  <c r="Z137" i="6"/>
  <c r="W81" i="6"/>
  <c r="X81" i="6"/>
  <c r="Z81" i="6"/>
  <c r="Y81" i="6" s="1"/>
  <c r="AA81" i="6" s="1"/>
  <c r="W127" i="6"/>
  <c r="X127" i="6"/>
  <c r="Z127" i="6"/>
  <c r="W138" i="6"/>
  <c r="X138" i="6"/>
  <c r="Y138" i="6" s="1"/>
  <c r="AA138" i="6" s="1"/>
  <c r="Z138" i="6"/>
  <c r="W41" i="6"/>
  <c r="X41" i="6"/>
  <c r="Z41" i="6"/>
  <c r="W82" i="6"/>
  <c r="X82" i="6"/>
  <c r="Y82" i="6" s="1"/>
  <c r="Z82" i="6"/>
  <c r="W110" i="6"/>
  <c r="X110" i="6"/>
  <c r="Z110" i="6"/>
  <c r="W83" i="6"/>
  <c r="X83" i="6"/>
  <c r="Y83" i="6"/>
  <c r="Z83" i="6"/>
  <c r="AA83" i="6"/>
  <c r="W59" i="6"/>
  <c r="X59" i="6"/>
  <c r="Z59" i="6"/>
  <c r="W139" i="6"/>
  <c r="X139" i="6"/>
  <c r="Z139" i="6"/>
  <c r="Y139" i="6" s="1"/>
  <c r="AA139" i="6" s="1"/>
  <c r="W60" i="6"/>
  <c r="X60" i="6"/>
  <c r="Z60" i="6"/>
  <c r="W140" i="6"/>
  <c r="X140" i="6"/>
  <c r="Y140" i="6"/>
  <c r="Z140" i="6"/>
  <c r="AA140" i="6"/>
  <c r="W141" i="6"/>
  <c r="X141" i="6"/>
  <c r="Z141" i="6"/>
  <c r="W97" i="6"/>
  <c r="X97" i="6"/>
  <c r="Y97" i="6"/>
  <c r="Z97" i="6"/>
  <c r="W42" i="6"/>
  <c r="X42" i="6"/>
  <c r="Z42" i="6"/>
  <c r="Y42" i="6" s="1"/>
  <c r="W111" i="6"/>
  <c r="X111" i="6"/>
  <c r="Y111" i="6" s="1"/>
  <c r="Z111" i="6"/>
  <c r="W12" i="6"/>
  <c r="X12" i="6"/>
  <c r="Z12" i="6"/>
  <c r="W142" i="6"/>
  <c r="X142" i="6"/>
  <c r="Z142" i="6"/>
  <c r="W112" i="6"/>
  <c r="X112" i="6"/>
  <c r="Z112" i="6"/>
  <c r="W13" i="6"/>
  <c r="X13" i="6"/>
  <c r="AA13" i="6" s="1"/>
  <c r="Z13" i="6"/>
  <c r="Y13" i="6" s="1"/>
  <c r="W84" i="6"/>
  <c r="X84" i="6"/>
  <c r="Z84" i="6"/>
  <c r="W143" i="6"/>
  <c r="X143" i="6"/>
  <c r="Z143" i="6"/>
  <c r="Y143" i="6" s="1"/>
  <c r="W144" i="6"/>
  <c r="X144" i="6"/>
  <c r="Z144" i="6"/>
  <c r="W43" i="6"/>
  <c r="X43" i="6"/>
  <c r="Z43" i="6"/>
  <c r="Y43" i="6" s="1"/>
  <c r="AA43" i="6" s="1"/>
  <c r="W113" i="6"/>
  <c r="X113" i="6"/>
  <c r="Z113" i="6"/>
  <c r="W14" i="6"/>
  <c r="X14" i="6"/>
  <c r="Z14" i="6"/>
  <c r="Y14" i="6" s="1"/>
  <c r="AA14" i="6" s="1"/>
  <c r="W145" i="6"/>
  <c r="X145" i="6"/>
  <c r="Y145" i="6" s="1"/>
  <c r="Z145" i="6"/>
  <c r="W146" i="6"/>
  <c r="X146" i="6"/>
  <c r="Y146" i="6"/>
  <c r="Z146" i="6"/>
  <c r="AA146" i="6"/>
  <c r="W147" i="6"/>
  <c r="X147" i="6"/>
  <c r="Y147" i="6" s="1"/>
  <c r="AA147" i="6" s="1"/>
  <c r="Z147" i="6"/>
  <c r="W61" i="6"/>
  <c r="X61" i="6"/>
  <c r="Y61" i="6"/>
  <c r="Z61" i="6"/>
  <c r="W28" i="6"/>
  <c r="X28" i="6"/>
  <c r="Z28" i="6"/>
  <c r="Y28" i="6" s="1"/>
  <c r="W98" i="6"/>
  <c r="X98" i="6"/>
  <c r="Y98" i="6" s="1"/>
  <c r="Z98" i="6"/>
  <c r="AA98" i="6" s="1"/>
  <c r="W148" i="6"/>
  <c r="X148" i="6"/>
  <c r="Z148" i="6"/>
  <c r="W62" i="6"/>
  <c r="X62" i="6"/>
  <c r="Z62" i="6"/>
  <c r="W85" i="6"/>
  <c r="X85" i="6"/>
  <c r="Z85" i="6"/>
  <c r="W149" i="6"/>
  <c r="X149" i="6"/>
  <c r="Y149" i="6" s="1"/>
  <c r="Z149" i="6"/>
  <c r="W150" i="6"/>
  <c r="X150" i="6"/>
  <c r="Z150" i="6"/>
  <c r="W151" i="6"/>
  <c r="X151" i="6"/>
  <c r="Z151" i="6"/>
  <c r="W122" i="6"/>
  <c r="X122" i="6"/>
  <c r="Z122" i="6"/>
  <c r="W63" i="6"/>
  <c r="X63" i="6"/>
  <c r="AA63" i="6" s="1"/>
  <c r="Y63" i="6"/>
  <c r="Z63" i="6"/>
  <c r="W152" i="6"/>
  <c r="X152" i="6"/>
  <c r="Z152" i="6"/>
  <c r="W64" i="6"/>
  <c r="X64" i="6"/>
  <c r="Z64" i="6"/>
  <c r="Y64" i="6" s="1"/>
  <c r="AA64" i="6" s="1"/>
  <c r="W128" i="6"/>
  <c r="X128" i="6"/>
  <c r="Y128" i="6" s="1"/>
  <c r="Z128" i="6"/>
  <c r="W153" i="6"/>
  <c r="X153" i="6"/>
  <c r="Z153" i="6"/>
  <c r="Y153" i="6" s="1"/>
  <c r="AA153" i="6" s="1"/>
  <c r="W154" i="6"/>
  <c r="X154" i="6"/>
  <c r="Y154" i="6" s="1"/>
  <c r="AA154" i="6" s="1"/>
  <c r="Z154" i="6"/>
  <c r="W99" i="6"/>
  <c r="X99" i="6"/>
  <c r="Z99" i="6"/>
  <c r="Y99" i="6" s="1"/>
  <c r="W3" i="6"/>
  <c r="X3" i="6"/>
  <c r="Z3" i="6"/>
  <c r="Y3" i="6" s="1"/>
  <c r="W155" i="6"/>
  <c r="X155" i="6"/>
  <c r="Y155" i="6" s="1"/>
  <c r="AA155" i="6" s="1"/>
  <c r="Z155" i="6"/>
  <c r="W156" i="6"/>
  <c r="X156" i="6"/>
  <c r="Z156" i="6"/>
  <c r="W4" i="6"/>
  <c r="X4" i="6"/>
  <c r="Z4" i="6"/>
  <c r="W65" i="6"/>
  <c r="X65" i="6"/>
  <c r="Z65" i="6"/>
  <c r="W44" i="6"/>
  <c r="X44" i="6"/>
  <c r="Y44" i="6" s="1"/>
  <c r="Z44" i="6"/>
  <c r="W29" i="6"/>
  <c r="X29" i="6"/>
  <c r="Z29" i="6"/>
  <c r="W123" i="6"/>
  <c r="X123" i="6"/>
  <c r="Y123" i="6" s="1"/>
  <c r="Z123" i="6"/>
  <c r="W15" i="6"/>
  <c r="X15" i="6"/>
  <c r="Z15" i="6"/>
  <c r="Y15" i="6" s="1"/>
  <c r="W86" i="6"/>
  <c r="X86" i="6"/>
  <c r="Y86" i="6"/>
  <c r="Z86" i="6"/>
  <c r="AA86" i="6"/>
  <c r="W30" i="6"/>
  <c r="X30" i="6"/>
  <c r="Z30" i="6"/>
  <c r="W157" i="6"/>
  <c r="X157" i="6"/>
  <c r="Z157" i="6"/>
  <c r="Y157" i="6" s="1"/>
  <c r="AA157" i="6" s="1"/>
  <c r="W124" i="6"/>
  <c r="X124" i="6"/>
  <c r="Y124" i="6" s="1"/>
  <c r="Z124" i="6"/>
  <c r="W114" i="6"/>
  <c r="X114" i="6"/>
  <c r="AA114" i="6" s="1"/>
  <c r="Y114" i="6"/>
  <c r="Z114" i="6"/>
  <c r="W8" i="6"/>
  <c r="X8" i="6"/>
  <c r="Y8" i="6" s="1"/>
  <c r="AA8" i="6" s="1"/>
  <c r="Z8" i="6"/>
  <c r="W158" i="6"/>
  <c r="X158" i="6"/>
  <c r="Y158" i="6"/>
  <c r="Z158" i="6"/>
  <c r="W159" i="6"/>
  <c r="X159" i="6"/>
  <c r="Z159" i="6"/>
  <c r="Y159" i="6" s="1"/>
  <c r="W66" i="6"/>
  <c r="X66" i="6"/>
  <c r="AA66" i="6" s="1"/>
  <c r="Z66" i="6"/>
  <c r="Y66" i="6" s="1"/>
  <c r="W45" i="6"/>
  <c r="X45" i="6"/>
  <c r="Z45" i="6"/>
  <c r="W160" i="6"/>
  <c r="X160" i="6"/>
  <c r="Z160" i="6"/>
  <c r="Y160" i="6" s="1"/>
  <c r="AA160" i="6" s="1"/>
  <c r="W100" i="6"/>
  <c r="X100" i="6"/>
  <c r="Z100" i="6"/>
  <c r="W31" i="6"/>
  <c r="X31" i="6"/>
  <c r="Y31" i="6" s="1"/>
  <c r="AA31" i="6" s="1"/>
  <c r="Z31" i="6"/>
  <c r="W46" i="6"/>
  <c r="X46" i="6"/>
  <c r="Z46" i="6"/>
  <c r="W67" i="6"/>
  <c r="X67" i="6"/>
  <c r="Y67" i="6" s="1"/>
  <c r="Z67" i="6"/>
  <c r="W16" i="6"/>
  <c r="X16" i="6"/>
  <c r="Z16" i="6"/>
  <c r="W161" i="6"/>
  <c r="X161" i="6"/>
  <c r="Y161" i="6"/>
  <c r="AA161" i="6" s="1"/>
  <c r="Z161" i="6"/>
  <c r="W47" i="6"/>
  <c r="X47" i="6"/>
  <c r="Z47" i="6"/>
  <c r="W87" i="6"/>
  <c r="X87" i="6"/>
  <c r="Z87" i="6"/>
  <c r="Y87" i="6" s="1"/>
  <c r="AA87" i="6" s="1"/>
  <c r="W68" i="6"/>
  <c r="X68" i="6"/>
  <c r="Z68" i="6"/>
  <c r="W17" i="6"/>
  <c r="X17" i="6"/>
  <c r="Y17" i="6"/>
  <c r="Z17" i="6"/>
  <c r="AA17" i="6"/>
  <c r="W162" i="6"/>
  <c r="X162" i="6"/>
  <c r="Z162" i="6"/>
  <c r="W5" i="6"/>
  <c r="X5" i="6"/>
  <c r="Y5" i="6"/>
  <c r="Z5" i="6"/>
  <c r="W9" i="6"/>
  <c r="X9" i="6"/>
  <c r="Z9" i="6"/>
  <c r="Y9" i="6" s="1"/>
  <c r="W69" i="6"/>
  <c r="X69" i="6"/>
  <c r="Y69" i="6" s="1"/>
  <c r="Z69" i="6"/>
  <c r="W88" i="6"/>
  <c r="X88" i="6"/>
  <c r="Z88" i="6"/>
  <c r="W101" i="6"/>
  <c r="X101" i="6"/>
  <c r="Z101" i="6"/>
  <c r="W102" i="6"/>
  <c r="X102" i="6"/>
  <c r="Z102" i="6"/>
  <c r="W32" i="6"/>
  <c r="X32" i="6"/>
  <c r="AA32" i="6" s="1"/>
  <c r="Z32" i="6"/>
  <c r="Y32" i="6" s="1"/>
  <c r="W103" i="6"/>
  <c r="X103" i="6"/>
  <c r="Z103" i="6"/>
  <c r="W115" i="6"/>
  <c r="X115" i="6"/>
  <c r="Z115" i="6"/>
  <c r="Y115" i="6" s="1"/>
  <c r="W18" i="6"/>
  <c r="X18" i="6"/>
  <c r="Z18" i="6"/>
  <c r="W19" i="6"/>
  <c r="X19" i="6"/>
  <c r="Z19" i="6"/>
  <c r="Y19" i="6" s="1"/>
  <c r="AA19" i="6" s="1"/>
  <c r="W104" i="6"/>
  <c r="X104" i="6"/>
  <c r="Z104" i="6"/>
  <c r="W70" i="6"/>
  <c r="X70" i="6"/>
  <c r="Z70" i="6"/>
  <c r="Y70" i="6" s="1"/>
  <c r="AA70" i="6" s="1"/>
  <c r="W33" i="6"/>
  <c r="X33" i="6"/>
  <c r="Y33" i="6" s="1"/>
  <c r="Z33" i="6"/>
  <c r="W89" i="6"/>
  <c r="X89" i="6"/>
  <c r="Y89" i="6"/>
  <c r="Z89" i="6"/>
  <c r="AA89" i="6"/>
  <c r="W71" i="6"/>
  <c r="X71" i="6"/>
  <c r="Y71" i="6" s="1"/>
  <c r="AA71" i="6" s="1"/>
  <c r="Z71" i="6"/>
  <c r="W163" i="6"/>
  <c r="X163" i="6"/>
  <c r="AA163" i="6" s="1"/>
  <c r="Y163" i="6"/>
  <c r="Z163" i="6"/>
  <c r="W164" i="6"/>
  <c r="X164" i="6"/>
  <c r="Z164" i="6"/>
  <c r="Y164" i="6" s="1"/>
  <c r="W165" i="6"/>
  <c r="X165" i="6"/>
  <c r="Y165" i="6"/>
  <c r="Z165" i="6"/>
  <c r="AA165" i="6" s="1"/>
  <c r="W166" i="6"/>
  <c r="X166" i="6"/>
  <c r="Z166" i="6"/>
  <c r="W48" i="6"/>
  <c r="X48" i="6"/>
  <c r="Z48" i="6"/>
  <c r="Y48" i="6" s="1"/>
  <c r="AA48" i="6" s="1"/>
  <c r="W20" i="6"/>
  <c r="X20" i="6"/>
  <c r="Z20" i="6"/>
  <c r="W167" i="6"/>
  <c r="X167" i="6"/>
  <c r="Y167" i="6" s="1"/>
  <c r="Z167" i="6"/>
  <c r="W6" i="6"/>
  <c r="X6" i="6"/>
  <c r="Z6" i="6"/>
  <c r="W168" i="6"/>
  <c r="X168" i="6"/>
  <c r="Z168" i="6"/>
  <c r="W116" i="6"/>
  <c r="X116" i="6"/>
  <c r="Z116" i="6"/>
  <c r="W169" i="6"/>
  <c r="X169" i="6"/>
  <c r="AA169" i="6" s="1"/>
  <c r="Y169" i="6"/>
  <c r="Z169" i="6"/>
  <c r="W170" i="6"/>
  <c r="X170" i="6"/>
  <c r="Z170" i="6"/>
  <c r="W129" i="6"/>
  <c r="X129" i="6"/>
  <c r="Z129" i="6"/>
  <c r="Y129" i="6" s="1"/>
  <c r="AA129" i="6" s="1"/>
  <c r="W90" i="6"/>
  <c r="X90" i="6"/>
  <c r="Z90" i="6"/>
  <c r="W171" i="6"/>
  <c r="X171" i="6"/>
  <c r="Z171" i="6"/>
  <c r="Y171" i="6" s="1"/>
  <c r="AA171" i="6" s="1"/>
  <c r="W172" i="6"/>
  <c r="X172" i="6"/>
  <c r="Z172" i="6"/>
  <c r="W72" i="6"/>
  <c r="X72" i="6"/>
  <c r="Z72" i="6"/>
  <c r="Y72" i="6" s="1"/>
  <c r="W21" i="6"/>
  <c r="X21" i="6"/>
  <c r="Z21" i="6"/>
  <c r="Y21" i="6" s="1"/>
  <c r="W34" i="6"/>
  <c r="X34" i="6"/>
  <c r="Y34" i="6" s="1"/>
  <c r="AA34" i="6" s="1"/>
  <c r="Z34" i="6"/>
  <c r="W117" i="6"/>
  <c r="X117" i="6"/>
  <c r="Z117" i="6"/>
  <c r="W173" i="6"/>
  <c r="X173" i="6"/>
  <c r="Z173" i="6"/>
  <c r="W125" i="6"/>
  <c r="X125" i="6"/>
  <c r="Z125" i="6"/>
  <c r="W91" i="6"/>
  <c r="X91" i="6"/>
  <c r="Y91" i="6"/>
  <c r="Z91" i="6"/>
  <c r="AA91" i="6" s="1"/>
  <c r="W174" i="6"/>
  <c r="X174" i="6"/>
  <c r="Z174" i="6"/>
  <c r="W175" i="6"/>
  <c r="X175" i="6"/>
  <c r="Y175" i="6"/>
  <c r="Z175" i="6"/>
  <c r="W49" i="6"/>
  <c r="X49" i="6"/>
  <c r="Z49" i="6"/>
  <c r="Y49" i="6" s="1"/>
  <c r="W50" i="6"/>
  <c r="X50" i="6"/>
  <c r="Z50" i="6"/>
  <c r="Y50" i="6" s="1"/>
  <c r="W105" i="6"/>
  <c r="X105" i="6"/>
  <c r="Z105" i="6"/>
  <c r="W10" i="6"/>
  <c r="X10" i="6"/>
  <c r="Z10" i="6"/>
  <c r="Y10" i="6" s="1"/>
  <c r="AA10" i="6" s="1"/>
  <c r="W176" i="6"/>
  <c r="X176" i="6"/>
  <c r="Y176" i="6" s="1"/>
  <c r="Z176" i="6"/>
  <c r="W73" i="6"/>
  <c r="X73" i="6"/>
  <c r="AA73" i="6" s="1"/>
  <c r="Y73" i="6"/>
  <c r="Z73" i="6"/>
  <c r="W74" i="6"/>
  <c r="X74" i="6"/>
  <c r="Y74" i="6" s="1"/>
  <c r="AA74" i="6" s="1"/>
  <c r="Z74" i="6"/>
  <c r="W177" i="6"/>
  <c r="X177" i="6"/>
  <c r="Y177" i="6"/>
  <c r="Z177" i="6"/>
  <c r="W51" i="6"/>
  <c r="X51" i="6"/>
  <c r="Z51" i="6"/>
  <c r="W178" i="6"/>
  <c r="X178" i="6"/>
  <c r="Z178" i="6"/>
  <c r="Y178" i="6" s="1"/>
  <c r="W22" i="6"/>
  <c r="X22" i="6"/>
  <c r="Z22" i="6"/>
  <c r="W179" i="6"/>
  <c r="X179" i="6"/>
  <c r="Z179" i="6"/>
  <c r="Y179" i="6" s="1"/>
  <c r="AA179" i="6" s="1"/>
  <c r="W180" i="6"/>
  <c r="X180" i="6"/>
  <c r="Z180" i="6"/>
  <c r="W52" i="6"/>
  <c r="X52" i="6"/>
  <c r="Y52" i="6" s="1"/>
  <c r="AA52" i="6" s="1"/>
  <c r="Z52" i="6"/>
  <c r="W181" i="6"/>
  <c r="X181" i="6"/>
  <c r="Z181" i="6"/>
  <c r="W75" i="6"/>
  <c r="X75" i="6"/>
  <c r="Y75" i="6" s="1"/>
  <c r="Z75" i="6"/>
  <c r="W182" i="6"/>
  <c r="X182" i="6"/>
  <c r="Z182" i="6"/>
  <c r="W183" i="6"/>
  <c r="X183" i="6"/>
  <c r="Y183" i="6" s="1"/>
  <c r="Z183" i="6"/>
  <c r="W118" i="6"/>
  <c r="X118" i="6"/>
  <c r="Z118" i="6"/>
  <c r="W184" i="6"/>
  <c r="X184" i="6"/>
  <c r="Z184" i="6"/>
  <c r="Y184" i="6" s="1"/>
  <c r="AA184" i="6" s="1"/>
  <c r="W92" i="6"/>
  <c r="X92" i="6"/>
  <c r="Z92" i="6"/>
  <c r="W23" i="6"/>
  <c r="X23" i="6"/>
  <c r="Z23" i="6"/>
  <c r="Y23" i="6" s="1"/>
  <c r="AA23" i="6" s="1"/>
  <c r="W35" i="6"/>
  <c r="X35" i="6"/>
  <c r="Z35" i="6"/>
  <c r="W185" i="6"/>
  <c r="X185" i="6"/>
  <c r="Z185" i="6"/>
  <c r="Y185" i="6" s="1"/>
  <c r="W24" i="6"/>
  <c r="X24" i="6"/>
  <c r="Z24" i="6"/>
  <c r="Y24" i="6" s="1"/>
  <c r="W36" i="6"/>
  <c r="X36" i="6"/>
  <c r="Y36" i="6" s="1"/>
  <c r="Z36" i="6"/>
  <c r="W76" i="6"/>
  <c r="X76" i="6"/>
  <c r="Z76" i="6"/>
  <c r="W93" i="6"/>
  <c r="X93" i="6"/>
  <c r="Z93" i="6"/>
  <c r="W186" i="6"/>
  <c r="X186" i="6"/>
  <c r="Z186" i="6"/>
  <c r="W187" i="6"/>
  <c r="X187" i="6"/>
  <c r="Z187" i="6"/>
  <c r="Y187" i="6" s="1"/>
  <c r="W25" i="6"/>
  <c r="X25" i="6"/>
  <c r="Y25" i="6" s="1"/>
  <c r="AA25" i="6" s="1"/>
  <c r="Z25" i="6"/>
  <c r="W188" i="6"/>
  <c r="X188" i="6"/>
  <c r="Z188" i="6"/>
  <c r="Y188" i="6" s="1"/>
  <c r="W189" i="6"/>
  <c r="X189" i="6"/>
  <c r="Z189" i="6"/>
  <c r="Y189" i="6" s="1"/>
  <c r="W53" i="6"/>
  <c r="X53" i="6"/>
  <c r="Z53" i="6"/>
  <c r="Y53" i="6" s="1"/>
  <c r="AA53" i="6" s="1"/>
  <c r="W190" i="6"/>
  <c r="X190" i="6"/>
  <c r="Z190" i="6"/>
  <c r="W119" i="6"/>
  <c r="X119" i="6"/>
  <c r="Z119" i="6"/>
  <c r="Y119" i="6" s="1"/>
  <c r="AA119" i="6" s="1"/>
  <c r="W106" i="6"/>
  <c r="X106" i="6"/>
  <c r="Y106" i="6" s="1"/>
  <c r="Z106" i="6"/>
  <c r="W77" i="6"/>
  <c r="X77" i="6"/>
  <c r="Y77" i="6" s="1"/>
  <c r="Z77" i="6"/>
  <c r="W54" i="6"/>
  <c r="X54" i="6"/>
  <c r="Y54" i="6" s="1"/>
  <c r="AA54" i="6" s="1"/>
  <c r="Z54" i="6"/>
  <c r="W78" i="6"/>
  <c r="X78" i="6"/>
  <c r="Y78" i="6" s="1"/>
  <c r="Z78" i="6"/>
  <c r="W107" i="6"/>
  <c r="X107" i="6"/>
  <c r="Z107" i="6"/>
  <c r="Y107" i="6" s="1"/>
  <c r="W11" i="6"/>
  <c r="X11" i="6"/>
  <c r="Y11" i="6"/>
  <c r="Z11" i="6"/>
  <c r="AA11" i="6" s="1"/>
  <c r="W120" i="6"/>
  <c r="X120" i="6"/>
  <c r="Z120" i="6"/>
  <c r="W126" i="6"/>
  <c r="X126" i="6"/>
  <c r="Z126" i="6"/>
  <c r="Y126" i="6" s="1"/>
  <c r="AA126" i="6" s="1"/>
  <c r="W37" i="6"/>
  <c r="X37" i="6"/>
  <c r="Z37" i="6"/>
  <c r="W191" i="6"/>
  <c r="X191" i="6"/>
  <c r="Y191" i="6" s="1"/>
  <c r="Z191" i="6"/>
  <c r="W192" i="6"/>
  <c r="X192" i="6"/>
  <c r="Z192" i="6"/>
  <c r="W193" i="6"/>
  <c r="X193" i="6"/>
  <c r="Z193" i="6"/>
  <c r="W194" i="6"/>
  <c r="X194" i="6"/>
  <c r="Z194" i="6"/>
  <c r="W121" i="6"/>
  <c r="X121" i="6"/>
  <c r="AA121" i="6" s="1"/>
  <c r="Y121" i="6"/>
  <c r="Z121" i="6"/>
  <c r="W38" i="6"/>
  <c r="X38" i="6"/>
  <c r="Z38" i="6"/>
  <c r="W94" i="6"/>
  <c r="X94" i="6"/>
  <c r="Z94" i="6"/>
  <c r="Y94" i="6" s="1"/>
  <c r="AA94" i="6" s="1"/>
  <c r="W95" i="6"/>
  <c r="X95" i="6"/>
  <c r="Z95" i="6"/>
  <c r="Z130" i="6"/>
  <c r="X130" i="6"/>
  <c r="W130" i="6"/>
  <c r="U39" i="6" a="1"/>
  <c r="U39" i="6" s="1"/>
  <c r="U131" i="6" a="1"/>
  <c r="U131" i="6"/>
  <c r="U40" i="6" a="1"/>
  <c r="U40" i="6" s="1"/>
  <c r="U26" i="6" a="1"/>
  <c r="U26" i="6"/>
  <c r="U7" i="6" a="1"/>
  <c r="U7" i="6" s="1"/>
  <c r="U55" i="6" a="1"/>
  <c r="U55" i="6" s="1"/>
  <c r="U132" i="6" a="1"/>
  <c r="U132" i="6" s="1"/>
  <c r="U79" i="6" a="1"/>
  <c r="U79" i="6"/>
  <c r="U108" i="6" a="1"/>
  <c r="U108" i="6" s="1"/>
  <c r="U27" i="6" a="1"/>
  <c r="U27" i="6" s="1"/>
  <c r="U80" i="6" a="1"/>
  <c r="U80" i="6"/>
  <c r="U56" i="6" a="1"/>
  <c r="U56" i="6" s="1"/>
  <c r="U109" i="6" a="1"/>
  <c r="U109" i="6" s="1"/>
  <c r="U133" i="6" a="1"/>
  <c r="U133" i="6"/>
  <c r="U57" i="6" a="1"/>
  <c r="U57" i="6" s="1"/>
  <c r="U134" i="6" a="1"/>
  <c r="U134" i="6" s="1"/>
  <c r="U135" i="6" a="1"/>
  <c r="U135" i="6" s="1"/>
  <c r="U136" i="6" a="1"/>
  <c r="U136" i="6"/>
  <c r="U96" i="6" a="1"/>
  <c r="U96" i="6" s="1"/>
  <c r="U58" i="6" a="1"/>
  <c r="U58" i="6"/>
  <c r="U137" i="6" a="1"/>
  <c r="U137" i="6" s="1"/>
  <c r="U81" i="6" a="1"/>
  <c r="U81" i="6"/>
  <c r="U127" i="6" a="1"/>
  <c r="U127" i="6"/>
  <c r="U138" i="6" a="1"/>
  <c r="U138" i="6" s="1"/>
  <c r="U41" i="6" a="1"/>
  <c r="U41" i="6" s="1"/>
  <c r="U82" i="6" a="1"/>
  <c r="U82" i="6" s="1"/>
  <c r="U110" i="6" a="1"/>
  <c r="U110" i="6"/>
  <c r="U83" i="6" a="1"/>
  <c r="U83" i="6"/>
  <c r="U59" i="6" a="1"/>
  <c r="U59" i="6" s="1"/>
  <c r="U139" i="6" a="1"/>
  <c r="U139" i="6" s="1"/>
  <c r="U60" i="6" a="1"/>
  <c r="U60" i="6" s="1"/>
  <c r="U140" i="6" a="1"/>
  <c r="U140" i="6" s="1"/>
  <c r="U141" i="6" a="1"/>
  <c r="U141" i="6" s="1"/>
  <c r="U97" i="6" a="1"/>
  <c r="U97" i="6" s="1"/>
  <c r="U42" i="6" a="1"/>
  <c r="U42" i="6" s="1"/>
  <c r="U111" i="6" a="1"/>
  <c r="U111" i="6" s="1"/>
  <c r="U12" i="6" a="1"/>
  <c r="U12" i="6" s="1"/>
  <c r="V12" i="6" s="1"/>
  <c r="U142" i="6" a="1"/>
  <c r="U142" i="6" s="1"/>
  <c r="U112" i="6" a="1"/>
  <c r="U112" i="6"/>
  <c r="U13" i="6" a="1"/>
  <c r="U13" i="6" s="1"/>
  <c r="U84" i="6" a="1"/>
  <c r="U84" i="6" s="1"/>
  <c r="U143" i="6" a="1"/>
  <c r="U143" i="6" s="1"/>
  <c r="U144" i="6" a="1"/>
  <c r="U144" i="6" s="1"/>
  <c r="U43" i="6" a="1"/>
  <c r="U43" i="6"/>
  <c r="U113" i="6" a="1"/>
  <c r="U113" i="6" s="1"/>
  <c r="U14" i="6" a="1"/>
  <c r="U14" i="6" s="1"/>
  <c r="U145" i="6" a="1"/>
  <c r="U145" i="6" s="1"/>
  <c r="U146" i="6" a="1"/>
  <c r="U146" i="6" s="1"/>
  <c r="U147" i="6" a="1"/>
  <c r="U147" i="6" s="1"/>
  <c r="U61" i="6" a="1"/>
  <c r="U61" i="6" s="1"/>
  <c r="U28" i="6" a="1"/>
  <c r="U28" i="6" s="1"/>
  <c r="V28" i="6" s="1"/>
  <c r="U98" i="6" a="1"/>
  <c r="U98" i="6" s="1"/>
  <c r="U148" i="6" a="1"/>
  <c r="U148" i="6" s="1"/>
  <c r="U62" i="6" a="1"/>
  <c r="U62" i="6" s="1"/>
  <c r="U85" i="6" a="1"/>
  <c r="U85" i="6" s="1"/>
  <c r="U149" i="6" a="1"/>
  <c r="U149" i="6" s="1"/>
  <c r="U150" i="6" a="1"/>
  <c r="U150" i="6" s="1"/>
  <c r="U151" i="6" a="1"/>
  <c r="U151" i="6" s="1"/>
  <c r="U122" i="6" a="1"/>
  <c r="U122" i="6" s="1"/>
  <c r="V122" i="6" s="1"/>
  <c r="U63" i="6" a="1"/>
  <c r="U63" i="6"/>
  <c r="U152" i="6" a="1"/>
  <c r="U152" i="6" s="1"/>
  <c r="U64" i="6" a="1"/>
  <c r="U64" i="6" s="1"/>
  <c r="U128" i="6" a="1"/>
  <c r="U128" i="6" s="1"/>
  <c r="U153" i="6" a="1"/>
  <c r="U153" i="6"/>
  <c r="U154" i="6" a="1"/>
  <c r="U154" i="6" s="1"/>
  <c r="V154" i="6" s="1"/>
  <c r="U99" i="6" a="1"/>
  <c r="U99" i="6" s="1"/>
  <c r="U3" i="6" a="1"/>
  <c r="U3" i="6" s="1"/>
  <c r="U155" i="6" a="1"/>
  <c r="U155" i="6"/>
  <c r="U156" i="6" a="1"/>
  <c r="U156" i="6" s="1"/>
  <c r="U4" i="6" a="1"/>
  <c r="U4" i="6" s="1"/>
  <c r="U65" i="6" a="1"/>
  <c r="U65" i="6" s="1"/>
  <c r="U44" i="6" a="1"/>
  <c r="U44" i="6"/>
  <c r="U29" i="6" a="1"/>
  <c r="U29" i="6" s="1"/>
  <c r="U123" i="6" a="1"/>
  <c r="U123" i="6" s="1"/>
  <c r="U15" i="6" a="1"/>
  <c r="U15" i="6" s="1"/>
  <c r="U86" i="6" a="1"/>
  <c r="U86" i="6" s="1"/>
  <c r="U30" i="6" a="1"/>
  <c r="U30" i="6" s="1"/>
  <c r="U157" i="6" a="1"/>
  <c r="U157" i="6" s="1"/>
  <c r="U124" i="6" a="1"/>
  <c r="U124" i="6" s="1"/>
  <c r="U114" i="6" a="1"/>
  <c r="U114" i="6"/>
  <c r="U8" i="6" a="1"/>
  <c r="U8" i="6" s="1"/>
  <c r="U158" i="6" a="1"/>
  <c r="U158" i="6" s="1"/>
  <c r="U159" i="6" a="1"/>
  <c r="U159" i="6" s="1"/>
  <c r="U66" i="6" a="1"/>
  <c r="U66" i="6" s="1"/>
  <c r="U45" i="6" a="1"/>
  <c r="U45" i="6" s="1"/>
  <c r="U160" i="6" a="1"/>
  <c r="U160" i="6" s="1"/>
  <c r="V160" i="6" s="1"/>
  <c r="U100" i="6" a="1"/>
  <c r="U100" i="6" s="1"/>
  <c r="U31" i="6" a="1"/>
  <c r="U31" i="6" s="1"/>
  <c r="U46" i="6" a="1"/>
  <c r="U46" i="6" s="1"/>
  <c r="U67" i="6" a="1"/>
  <c r="U67" i="6" s="1"/>
  <c r="U16" i="6" a="1"/>
  <c r="U16" i="6" s="1"/>
  <c r="U161" i="6" a="1"/>
  <c r="U161" i="6" s="1"/>
  <c r="U47" i="6" a="1"/>
  <c r="U47" i="6" s="1"/>
  <c r="U87" i="6" a="1"/>
  <c r="U87" i="6" s="1"/>
  <c r="V87" i="6" s="1"/>
  <c r="U68" i="6" a="1"/>
  <c r="U68" i="6" s="1"/>
  <c r="U17" i="6" a="1"/>
  <c r="U17" i="6"/>
  <c r="U162" i="6" a="1"/>
  <c r="U162" i="6" s="1"/>
  <c r="U5" i="6" a="1"/>
  <c r="U5" i="6" s="1"/>
  <c r="U9" i="6" a="1"/>
  <c r="U9" i="6" s="1"/>
  <c r="U69" i="6" a="1"/>
  <c r="U69" i="6"/>
  <c r="V69" i="6" s="1"/>
  <c r="U88" i="6" a="1"/>
  <c r="U88" i="6" s="1"/>
  <c r="U101" i="6" a="1"/>
  <c r="U101" i="6" s="1"/>
  <c r="U102" i="6" a="1"/>
  <c r="U102" i="6" s="1"/>
  <c r="U32" i="6" a="1"/>
  <c r="U32" i="6"/>
  <c r="U103" i="6" a="1"/>
  <c r="U103" i="6" s="1"/>
  <c r="U115" i="6" a="1"/>
  <c r="U115" i="6" s="1"/>
  <c r="U18" i="6" a="1"/>
  <c r="U18" i="6" s="1"/>
  <c r="V18" i="6" s="1"/>
  <c r="U19" i="6" a="1"/>
  <c r="U19" i="6" s="1"/>
  <c r="U104" i="6" a="1"/>
  <c r="U104" i="6" s="1"/>
  <c r="U70" i="6" a="1"/>
  <c r="U70" i="6" s="1"/>
  <c r="U33" i="6" a="1"/>
  <c r="U33" i="6" s="1"/>
  <c r="U89" i="6" a="1"/>
  <c r="U89" i="6"/>
  <c r="U71" i="6" a="1"/>
  <c r="U71" i="6" s="1"/>
  <c r="U163" i="6" a="1"/>
  <c r="U163" i="6" s="1"/>
  <c r="V163" i="6" s="1"/>
  <c r="U164" i="6" a="1"/>
  <c r="U164" i="6" s="1"/>
  <c r="U165" i="6" a="1"/>
  <c r="U165" i="6" s="1"/>
  <c r="U166" i="6" a="1"/>
  <c r="U166" i="6" s="1"/>
  <c r="U48" i="6" a="1"/>
  <c r="U48" i="6" s="1"/>
  <c r="U20" i="6" a="1"/>
  <c r="U20" i="6" s="1"/>
  <c r="U167" i="6" a="1"/>
  <c r="U167" i="6" s="1"/>
  <c r="U6" i="6" a="1"/>
  <c r="U6" i="6" s="1"/>
  <c r="U168" i="6" a="1"/>
  <c r="U168" i="6" s="1"/>
  <c r="V168" i="6" s="1"/>
  <c r="U116" i="6" a="1"/>
  <c r="U116" i="6" s="1"/>
  <c r="U169" i="6" a="1"/>
  <c r="U169" i="6" s="1"/>
  <c r="U170" i="6" a="1"/>
  <c r="U170" i="6" s="1"/>
  <c r="U129" i="6" a="1"/>
  <c r="U129" i="6" s="1"/>
  <c r="U90" i="6" a="1"/>
  <c r="U90" i="6" s="1"/>
  <c r="U171" i="6" a="1"/>
  <c r="U171" i="6"/>
  <c r="U172" i="6" a="1"/>
  <c r="U172" i="6" s="1"/>
  <c r="V172" i="6" s="1"/>
  <c r="U72" i="6" a="1"/>
  <c r="U72" i="6" s="1"/>
  <c r="U21" i="6" a="1"/>
  <c r="U21" i="6" s="1"/>
  <c r="U34" i="6" a="1"/>
  <c r="U34" i="6"/>
  <c r="U117" i="6" a="1"/>
  <c r="U117" i="6" s="1"/>
  <c r="U173" i="6" a="1"/>
  <c r="U173" i="6" s="1"/>
  <c r="U125" i="6" a="1"/>
  <c r="U125" i="6" s="1"/>
  <c r="U91" i="6" a="1"/>
  <c r="U91" i="6"/>
  <c r="U174" i="6" a="1"/>
  <c r="U174" i="6" s="1"/>
  <c r="U175" i="6" a="1"/>
  <c r="U175" i="6" s="1"/>
  <c r="U49" i="6" a="1"/>
  <c r="U49" i="6" s="1"/>
  <c r="U50" i="6" a="1"/>
  <c r="U50" i="6" s="1"/>
  <c r="U105" i="6" a="1"/>
  <c r="U105" i="6" s="1"/>
  <c r="U10" i="6" a="1"/>
  <c r="U10" i="6" s="1"/>
  <c r="U176" i="6" a="1"/>
  <c r="U176" i="6" s="1"/>
  <c r="U73" i="6" a="1"/>
  <c r="U73" i="6"/>
  <c r="U74" i="6" a="1"/>
  <c r="U74" i="6" s="1"/>
  <c r="U177" i="6" a="1"/>
  <c r="U177" i="6" s="1"/>
  <c r="U51" i="6" a="1"/>
  <c r="U51" i="6" s="1"/>
  <c r="U178" i="6" a="1"/>
  <c r="U178" i="6" s="1"/>
  <c r="U22" i="6" a="1"/>
  <c r="U22" i="6" s="1"/>
  <c r="U179" i="6" a="1"/>
  <c r="U179" i="6" s="1"/>
  <c r="V179" i="6" s="1"/>
  <c r="U180" i="6" a="1"/>
  <c r="U180" i="6" s="1"/>
  <c r="U52" i="6" a="1"/>
  <c r="U52" i="6" s="1"/>
  <c r="U181" i="6" a="1"/>
  <c r="U181" i="6" s="1"/>
  <c r="U75" i="6" a="1"/>
  <c r="U75" i="6" s="1"/>
  <c r="U182" i="6" a="1"/>
  <c r="U182" i="6" s="1"/>
  <c r="U183" i="6" a="1"/>
  <c r="U183" i="6" s="1"/>
  <c r="U118" i="6" a="1"/>
  <c r="U118" i="6" s="1"/>
  <c r="U184" i="6" a="1"/>
  <c r="U184" i="6" s="1"/>
  <c r="V184" i="6" s="1"/>
  <c r="U92" i="6" a="1"/>
  <c r="U92" i="6" s="1"/>
  <c r="U23" i="6" a="1"/>
  <c r="U23" i="6"/>
  <c r="U35" i="6" a="1"/>
  <c r="U35" i="6" s="1"/>
  <c r="U185" i="6" a="1"/>
  <c r="U185" i="6" s="1"/>
  <c r="U24" i="6" a="1"/>
  <c r="U24" i="6" s="1"/>
  <c r="U36" i="6" a="1"/>
  <c r="U36" i="6"/>
  <c r="V36" i="6" s="1"/>
  <c r="U76" i="6" a="1"/>
  <c r="U76" i="6" s="1"/>
  <c r="U93" i="6" a="1"/>
  <c r="U93" i="6" s="1"/>
  <c r="U186" i="6" a="1"/>
  <c r="U186" i="6" s="1"/>
  <c r="U187" i="6" a="1"/>
  <c r="U187" i="6"/>
  <c r="U25" i="6" a="1"/>
  <c r="U25" i="6" s="1"/>
  <c r="U188" i="6" a="1"/>
  <c r="U188" i="6" s="1"/>
  <c r="U189" i="6" a="1"/>
  <c r="U189" i="6" s="1"/>
  <c r="V189" i="6" s="1"/>
  <c r="U53" i="6" a="1"/>
  <c r="U53" i="6" s="1"/>
  <c r="U190" i="6" a="1"/>
  <c r="U190" i="6" s="1"/>
  <c r="U119" i="6" a="1"/>
  <c r="U119" i="6" s="1"/>
  <c r="U106" i="6" a="1"/>
  <c r="U106" i="6" s="1"/>
  <c r="U77" i="6" a="1"/>
  <c r="U77" i="6"/>
  <c r="U54" i="6" a="1"/>
  <c r="U54" i="6" s="1"/>
  <c r="U78" i="6" a="1"/>
  <c r="U78" i="6" s="1"/>
  <c r="V78" i="6" s="1"/>
  <c r="U107" i="6" a="1"/>
  <c r="U107" i="6" s="1"/>
  <c r="U11" i="6" a="1"/>
  <c r="U11" i="6" s="1"/>
  <c r="U120" i="6" a="1"/>
  <c r="U120" i="6" s="1"/>
  <c r="U126" i="6" a="1"/>
  <c r="U126" i="6" s="1"/>
  <c r="U37" i="6" a="1"/>
  <c r="U37" i="6" s="1"/>
  <c r="U191" i="6" a="1"/>
  <c r="U191" i="6" s="1"/>
  <c r="U192" i="6" a="1"/>
  <c r="U192" i="6" s="1"/>
  <c r="U193" i="6" a="1"/>
  <c r="U193" i="6" s="1"/>
  <c r="V193" i="6" s="1"/>
  <c r="U194" i="6" a="1"/>
  <c r="U194" i="6" s="1"/>
  <c r="U121" i="6" a="1"/>
  <c r="U121" i="6" s="1"/>
  <c r="U38" i="6" a="1"/>
  <c r="U38" i="6" s="1"/>
  <c r="U94" i="6" a="1"/>
  <c r="U94" i="6" s="1"/>
  <c r="U95" i="6" a="1"/>
  <c r="U95" i="6" s="1"/>
  <c r="U130" i="6" a="1"/>
  <c r="U130" i="6" s="1"/>
  <c r="K27" i="1"/>
  <c r="K26" i="1"/>
  <c r="K25" i="1"/>
  <c r="K24" i="1"/>
  <c r="K22" i="1"/>
  <c r="K21" i="1"/>
  <c r="K20" i="1"/>
  <c r="K19" i="1"/>
  <c r="K10" i="1"/>
  <c r="L10" i="1" s="1"/>
  <c r="L9" i="1"/>
  <c r="K9" i="1"/>
  <c r="H7" i="1"/>
  <c r="R3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2" i="2"/>
  <c r="C10" i="1"/>
  <c r="Q31" i="2"/>
  <c r="Q28" i="2"/>
  <c r="T125" i="8"/>
  <c r="U125" i="8" s="1"/>
  <c r="T126" i="8"/>
  <c r="H10" i="1"/>
  <c r="T1914" i="8"/>
  <c r="U1914" i="8"/>
  <c r="T1915" i="8"/>
  <c r="U1915" i="8" s="1"/>
  <c r="T1916" i="8"/>
  <c r="U1916" i="8"/>
  <c r="T1917" i="8"/>
  <c r="U1917" i="8" s="1"/>
  <c r="T1918" i="8"/>
  <c r="U1918" i="8"/>
  <c r="T1919" i="8"/>
  <c r="U1919" i="8" s="1"/>
  <c r="T1920" i="8"/>
  <c r="U1920" i="8"/>
  <c r="T1921" i="8"/>
  <c r="U1921" i="8"/>
  <c r="T1922" i="8"/>
  <c r="U1922" i="8"/>
  <c r="T1923" i="8"/>
  <c r="U1923" i="8" s="1"/>
  <c r="T1924" i="8"/>
  <c r="U1924" i="8"/>
  <c r="T1925" i="8"/>
  <c r="U1925" i="8"/>
  <c r="T1926" i="8"/>
  <c r="U1926" i="8"/>
  <c r="T1927" i="8"/>
  <c r="U1927" i="8" s="1"/>
  <c r="T1928" i="8"/>
  <c r="U1928" i="8"/>
  <c r="T1929" i="8"/>
  <c r="U1929" i="8"/>
  <c r="T1930" i="8"/>
  <c r="U1930" i="8"/>
  <c r="T1931" i="8"/>
  <c r="U1931" i="8" s="1"/>
  <c r="T1932" i="8"/>
  <c r="U1932" i="8"/>
  <c r="T1933" i="8"/>
  <c r="U1933" i="8"/>
  <c r="T1934" i="8"/>
  <c r="U1934" i="8"/>
  <c r="T1935" i="8"/>
  <c r="U1935" i="8" s="1"/>
  <c r="T1936" i="8"/>
  <c r="U1936" i="8"/>
  <c r="T1937" i="8"/>
  <c r="U1937" i="8"/>
  <c r="T1938" i="8"/>
  <c r="U1938" i="8"/>
  <c r="T1939" i="8"/>
  <c r="U1939" i="8" s="1"/>
  <c r="T1940" i="8"/>
  <c r="U1940" i="8"/>
  <c r="T1941" i="8"/>
  <c r="U1941" i="8"/>
  <c r="T1942" i="8"/>
  <c r="U1942" i="8"/>
  <c r="T1943" i="8"/>
  <c r="U1943" i="8" s="1"/>
  <c r="T1944" i="8"/>
  <c r="U1944" i="8"/>
  <c r="T1945" i="8"/>
  <c r="U1945" i="8"/>
  <c r="T1946" i="8"/>
  <c r="U1946" i="8"/>
  <c r="T1947" i="8"/>
  <c r="U1947" i="8" s="1"/>
  <c r="T1948" i="8"/>
  <c r="U1948" i="8"/>
  <c r="T1949" i="8"/>
  <c r="U1949" i="8"/>
  <c r="T1950" i="8"/>
  <c r="U1950" i="8"/>
  <c r="T1951" i="8"/>
  <c r="U1951" i="8" s="1"/>
  <c r="T1952" i="8"/>
  <c r="U1952" i="8"/>
  <c r="T1953" i="8"/>
  <c r="U1953" i="8"/>
  <c r="T1954" i="8"/>
  <c r="U1954" i="8"/>
  <c r="T1955" i="8"/>
  <c r="U1955" i="8" s="1"/>
  <c r="T1956" i="8"/>
  <c r="U1956" i="8"/>
  <c r="T1957" i="8"/>
  <c r="U1957" i="8"/>
  <c r="T1958" i="8"/>
  <c r="U1958" i="8"/>
  <c r="T1959" i="8"/>
  <c r="U1959" i="8" s="1"/>
  <c r="T1960" i="8"/>
  <c r="U1960" i="8"/>
  <c r="T1961" i="8"/>
  <c r="U1961" i="8"/>
  <c r="T1962" i="8"/>
  <c r="U1962" i="8"/>
  <c r="T1963" i="8"/>
  <c r="U1963" i="8" s="1"/>
  <c r="T1964" i="8"/>
  <c r="U1964" i="8"/>
  <c r="T1965" i="8"/>
  <c r="U1965" i="8"/>
  <c r="T1966" i="8"/>
  <c r="U1966" i="8"/>
  <c r="T1967" i="8"/>
  <c r="U1967" i="8" s="1"/>
  <c r="T1968" i="8"/>
  <c r="U1968" i="8"/>
  <c r="T1969" i="8"/>
  <c r="U1969" i="8"/>
  <c r="T1970" i="8"/>
  <c r="U1970" i="8"/>
  <c r="T1971" i="8"/>
  <c r="U1971" i="8" s="1"/>
  <c r="T1972" i="8"/>
  <c r="U1972" i="8"/>
  <c r="T1973" i="8"/>
  <c r="U1973" i="8"/>
  <c r="T1974" i="8"/>
  <c r="U1974" i="8"/>
  <c r="T1975" i="8"/>
  <c r="U1975" i="8" s="1"/>
  <c r="T1976" i="8"/>
  <c r="U1976" i="8"/>
  <c r="T1977" i="8"/>
  <c r="U1977" i="8"/>
  <c r="T1978" i="8"/>
  <c r="U1978" i="8"/>
  <c r="T1979" i="8"/>
  <c r="U1979" i="8" s="1"/>
  <c r="T1980" i="8"/>
  <c r="U1980" i="8"/>
  <c r="T1981" i="8"/>
  <c r="U1981" i="8"/>
  <c r="T1982" i="8"/>
  <c r="U1982" i="8"/>
  <c r="T1983" i="8"/>
  <c r="U1983" i="8" s="1"/>
  <c r="T1984" i="8"/>
  <c r="U1984" i="8"/>
  <c r="T1985" i="8"/>
  <c r="U1985" i="8"/>
  <c r="T1986" i="8"/>
  <c r="U1986" i="8"/>
  <c r="T1987" i="8"/>
  <c r="U1987" i="8" s="1"/>
  <c r="T1988" i="8"/>
  <c r="U1988" i="8"/>
  <c r="T1989" i="8"/>
  <c r="U1989" i="8"/>
  <c r="T1990" i="8"/>
  <c r="U1990" i="8"/>
  <c r="T1991" i="8"/>
  <c r="U1991" i="8" s="1"/>
  <c r="T1992" i="8"/>
  <c r="U1992" i="8"/>
  <c r="T1993" i="8"/>
  <c r="U1993" i="8"/>
  <c r="T1994" i="8"/>
  <c r="U1994" i="8"/>
  <c r="T1995" i="8"/>
  <c r="U1995" i="8" s="1"/>
  <c r="T1996" i="8"/>
  <c r="U1996" i="8"/>
  <c r="T1997" i="8"/>
  <c r="U1997" i="8"/>
  <c r="T1998" i="8"/>
  <c r="U1998" i="8"/>
  <c r="T1999" i="8"/>
  <c r="U1999" i="8" s="1"/>
  <c r="T2000" i="8"/>
  <c r="U2000" i="8"/>
  <c r="T2001" i="8"/>
  <c r="U2001" i="8"/>
  <c r="T2002" i="8"/>
  <c r="U2002" i="8"/>
  <c r="T2003" i="8"/>
  <c r="U2003" i="8" s="1"/>
  <c r="T2004" i="8"/>
  <c r="U2004" i="8"/>
  <c r="T2005" i="8"/>
  <c r="U2005" i="8"/>
  <c r="T2006" i="8"/>
  <c r="U2006" i="8"/>
  <c r="T2007" i="8"/>
  <c r="U2007" i="8" s="1"/>
  <c r="T2008" i="8"/>
  <c r="U2008" i="8"/>
  <c r="T2009" i="8"/>
  <c r="U2009" i="8"/>
  <c r="T2010" i="8"/>
  <c r="U2010" i="8"/>
  <c r="T2011" i="8"/>
  <c r="U2011" i="8" s="1"/>
  <c r="T2012" i="8"/>
  <c r="U2012" i="8"/>
  <c r="T2013" i="8"/>
  <c r="U2013" i="8"/>
  <c r="T2014" i="8"/>
  <c r="U2014" i="8"/>
  <c r="T2015" i="8"/>
  <c r="U2015" i="8" s="1"/>
  <c r="T2016" i="8"/>
  <c r="U2016" i="8"/>
  <c r="T2017" i="8"/>
  <c r="U2017" i="8"/>
  <c r="T2018" i="8"/>
  <c r="U2018" i="8"/>
  <c r="T2019" i="8"/>
  <c r="U2019" i="8" s="1"/>
  <c r="T2020" i="8"/>
  <c r="U2020" i="8"/>
  <c r="T2021" i="8"/>
  <c r="U2021" i="8"/>
  <c r="T2022" i="8"/>
  <c r="U2022" i="8"/>
  <c r="T2023" i="8"/>
  <c r="U2023" i="8" s="1"/>
  <c r="T2024" i="8"/>
  <c r="U2024" i="8"/>
  <c r="T2025" i="8"/>
  <c r="U2025" i="8"/>
  <c r="T2026" i="8"/>
  <c r="U2026" i="8"/>
  <c r="T2027" i="8"/>
  <c r="U2027" i="8" s="1"/>
  <c r="T2028" i="8"/>
  <c r="U2028" i="8"/>
  <c r="T2029" i="8"/>
  <c r="U2029" i="8"/>
  <c r="T2030" i="8"/>
  <c r="U2030" i="8"/>
  <c r="T2031" i="8"/>
  <c r="U2031" i="8" s="1"/>
  <c r="T2032" i="8"/>
  <c r="U2032" i="8"/>
  <c r="T2033" i="8"/>
  <c r="U2033" i="8"/>
  <c r="T2034" i="8"/>
  <c r="U2034" i="8"/>
  <c r="T2035" i="8"/>
  <c r="U2035" i="8" s="1"/>
  <c r="T2036" i="8"/>
  <c r="U2036" i="8"/>
  <c r="T2037" i="8"/>
  <c r="U2037" i="8"/>
  <c r="T2038" i="8"/>
  <c r="U2038" i="8"/>
  <c r="T2039" i="8"/>
  <c r="U2039" i="8" s="1"/>
  <c r="T2040" i="8"/>
  <c r="U2040" i="8"/>
  <c r="T2041" i="8"/>
  <c r="U2041" i="8"/>
  <c r="T2042" i="8"/>
  <c r="U2042" i="8"/>
  <c r="T2043" i="8"/>
  <c r="U2043" i="8" s="1"/>
  <c r="T3" i="8"/>
  <c r="U3" i="8" s="1"/>
  <c r="T4" i="8"/>
  <c r="U4" i="8" s="1"/>
  <c r="T5" i="8"/>
  <c r="U5" i="8" s="1"/>
  <c r="T6" i="8"/>
  <c r="U6" i="8" s="1"/>
  <c r="T7" i="8"/>
  <c r="U7" i="8" s="1"/>
  <c r="T8" i="8"/>
  <c r="U8" i="8" s="1"/>
  <c r="T9" i="8"/>
  <c r="U9" i="8" s="1"/>
  <c r="T10" i="8"/>
  <c r="U10" i="8" s="1"/>
  <c r="T11" i="8"/>
  <c r="U11" i="8" s="1"/>
  <c r="T12" i="8"/>
  <c r="U12" i="8" s="1"/>
  <c r="T13" i="8"/>
  <c r="U13" i="8" s="1"/>
  <c r="T14" i="8"/>
  <c r="U14" i="8" s="1"/>
  <c r="T15" i="8"/>
  <c r="U15" i="8" s="1"/>
  <c r="T16" i="8"/>
  <c r="U16" i="8" s="1"/>
  <c r="T17" i="8"/>
  <c r="U17" i="8" s="1"/>
  <c r="T18" i="8"/>
  <c r="U18" i="8" s="1"/>
  <c r="T19" i="8"/>
  <c r="U19" i="8" s="1"/>
  <c r="T20" i="8"/>
  <c r="U20" i="8" s="1"/>
  <c r="T21" i="8"/>
  <c r="U21" i="8" s="1"/>
  <c r="T22" i="8"/>
  <c r="U22" i="8" s="1"/>
  <c r="T23" i="8"/>
  <c r="U23" i="8" s="1"/>
  <c r="T24" i="8"/>
  <c r="U24" i="8" s="1"/>
  <c r="T25" i="8"/>
  <c r="U25" i="8" s="1"/>
  <c r="T26" i="8"/>
  <c r="U26" i="8" s="1"/>
  <c r="T27" i="8"/>
  <c r="U27" i="8" s="1"/>
  <c r="T28" i="8"/>
  <c r="U28" i="8"/>
  <c r="T29" i="8"/>
  <c r="U29" i="8" s="1"/>
  <c r="T30" i="8"/>
  <c r="U30" i="8" s="1"/>
  <c r="T31" i="8"/>
  <c r="U31" i="8" s="1"/>
  <c r="T32" i="8"/>
  <c r="U32" i="8" s="1"/>
  <c r="T33" i="8"/>
  <c r="U33" i="8" s="1"/>
  <c r="T34" i="8"/>
  <c r="U34" i="8" s="1"/>
  <c r="T35" i="8"/>
  <c r="U35" i="8" s="1"/>
  <c r="T36" i="8"/>
  <c r="U36" i="8" s="1"/>
  <c r="T37" i="8"/>
  <c r="U37" i="8" s="1"/>
  <c r="T38" i="8"/>
  <c r="U38" i="8" s="1"/>
  <c r="T39" i="8"/>
  <c r="U39" i="8" s="1"/>
  <c r="T40" i="8"/>
  <c r="U40" i="8"/>
  <c r="T41" i="8"/>
  <c r="U41" i="8" s="1"/>
  <c r="T42" i="8"/>
  <c r="U42" i="8" s="1"/>
  <c r="T43" i="8"/>
  <c r="U43" i="8" s="1"/>
  <c r="T44" i="8"/>
  <c r="U44" i="8" s="1"/>
  <c r="T45" i="8"/>
  <c r="U45" i="8" s="1"/>
  <c r="T46" i="8"/>
  <c r="U46" i="8"/>
  <c r="T47" i="8"/>
  <c r="U47" i="8" s="1"/>
  <c r="T48" i="8"/>
  <c r="U48" i="8"/>
  <c r="T49" i="8"/>
  <c r="U49" i="8" s="1"/>
  <c r="T50" i="8"/>
  <c r="U50" i="8" s="1"/>
  <c r="T51" i="8"/>
  <c r="U51" i="8" s="1"/>
  <c r="T52" i="8"/>
  <c r="U52" i="8" s="1"/>
  <c r="T53" i="8"/>
  <c r="U53" i="8" s="1"/>
  <c r="T54" i="8"/>
  <c r="U54" i="8" s="1"/>
  <c r="T55" i="8"/>
  <c r="U55" i="8" s="1"/>
  <c r="T56" i="8"/>
  <c r="U56" i="8" s="1"/>
  <c r="T57" i="8"/>
  <c r="U57" i="8" s="1"/>
  <c r="T58" i="8"/>
  <c r="U58" i="8" s="1"/>
  <c r="T59" i="8"/>
  <c r="U59" i="8" s="1"/>
  <c r="T60" i="8"/>
  <c r="U60" i="8"/>
  <c r="T61" i="8"/>
  <c r="U61" i="8" s="1"/>
  <c r="T62" i="8"/>
  <c r="U62" i="8" s="1"/>
  <c r="T63" i="8"/>
  <c r="U63" i="8" s="1"/>
  <c r="T64" i="8"/>
  <c r="U64" i="8" s="1"/>
  <c r="T65" i="8"/>
  <c r="U65" i="8" s="1"/>
  <c r="T66" i="8"/>
  <c r="U66" i="8" s="1"/>
  <c r="T67" i="8"/>
  <c r="U67" i="8" s="1"/>
  <c r="T68" i="8"/>
  <c r="U68" i="8" s="1"/>
  <c r="T69" i="8"/>
  <c r="U69" i="8" s="1"/>
  <c r="T70" i="8"/>
  <c r="U70" i="8" s="1"/>
  <c r="T71" i="8"/>
  <c r="U71" i="8" s="1"/>
  <c r="T72" i="8"/>
  <c r="U72" i="8" s="1"/>
  <c r="T73" i="8"/>
  <c r="U73" i="8" s="1"/>
  <c r="T74" i="8"/>
  <c r="U74" i="8" s="1"/>
  <c r="T75" i="8"/>
  <c r="U75" i="8" s="1"/>
  <c r="T76" i="8"/>
  <c r="U76" i="8"/>
  <c r="T77" i="8"/>
  <c r="U77" i="8" s="1"/>
  <c r="T78" i="8"/>
  <c r="U78" i="8" s="1"/>
  <c r="T79" i="8"/>
  <c r="U79" i="8" s="1"/>
  <c r="T80" i="8"/>
  <c r="U80" i="8" s="1"/>
  <c r="T81" i="8"/>
  <c r="U81" i="8" s="1"/>
  <c r="T82" i="8"/>
  <c r="U82" i="8" s="1"/>
  <c r="T83" i="8"/>
  <c r="U83" i="8" s="1"/>
  <c r="T84" i="8"/>
  <c r="U84" i="8" s="1"/>
  <c r="T85" i="8"/>
  <c r="U85" i="8" s="1"/>
  <c r="T86" i="8"/>
  <c r="U86" i="8"/>
  <c r="T87" i="8"/>
  <c r="U87" i="8" s="1"/>
  <c r="T88" i="8"/>
  <c r="U88" i="8" s="1"/>
  <c r="T89" i="8"/>
  <c r="U89" i="8" s="1"/>
  <c r="T90" i="8"/>
  <c r="U90" i="8" s="1"/>
  <c r="T91" i="8"/>
  <c r="U91" i="8" s="1"/>
  <c r="T92" i="8"/>
  <c r="U92" i="8" s="1"/>
  <c r="T93" i="8"/>
  <c r="U93" i="8" s="1"/>
  <c r="T94" i="8"/>
  <c r="U94" i="8" s="1"/>
  <c r="T95" i="8"/>
  <c r="U95" i="8" s="1"/>
  <c r="T96" i="8"/>
  <c r="U96" i="8" s="1"/>
  <c r="T97" i="8"/>
  <c r="U97" i="8" s="1"/>
  <c r="T98" i="8"/>
  <c r="U98" i="8" s="1"/>
  <c r="T99" i="8"/>
  <c r="U99" i="8" s="1"/>
  <c r="T100" i="8"/>
  <c r="U100" i="8" s="1"/>
  <c r="T101" i="8"/>
  <c r="U101" i="8" s="1"/>
  <c r="T102" i="8"/>
  <c r="U102" i="8"/>
  <c r="T103" i="8"/>
  <c r="U103" i="8" s="1"/>
  <c r="T104" i="8"/>
  <c r="U104" i="8" s="1"/>
  <c r="T105" i="8"/>
  <c r="U105" i="8" s="1"/>
  <c r="T106" i="8"/>
  <c r="U106" i="8"/>
  <c r="T107" i="8"/>
  <c r="U107" i="8" s="1"/>
  <c r="T108" i="8"/>
  <c r="U108" i="8" s="1"/>
  <c r="T109" i="8"/>
  <c r="U109" i="8" s="1"/>
  <c r="T110" i="8"/>
  <c r="U110" i="8" s="1"/>
  <c r="T111" i="8"/>
  <c r="U111" i="8" s="1"/>
  <c r="T112" i="8"/>
  <c r="U112" i="8" s="1"/>
  <c r="T113" i="8"/>
  <c r="U113" i="8" s="1"/>
  <c r="T114" i="8"/>
  <c r="U114" i="8" s="1"/>
  <c r="T115" i="8"/>
  <c r="U115" i="8" s="1"/>
  <c r="T116" i="8"/>
  <c r="U116" i="8" s="1"/>
  <c r="T117" i="8"/>
  <c r="U117" i="8" s="1"/>
  <c r="T118" i="8"/>
  <c r="U118" i="8" s="1"/>
  <c r="T119" i="8"/>
  <c r="U119" i="8" s="1"/>
  <c r="T120" i="8"/>
  <c r="U120" i="8" s="1"/>
  <c r="T121" i="8"/>
  <c r="U121" i="8" s="1"/>
  <c r="T122" i="8"/>
  <c r="U122" i="8" s="1"/>
  <c r="T123" i="8"/>
  <c r="U123" i="8" s="1"/>
  <c r="T124" i="8"/>
  <c r="U124" i="8" s="1"/>
  <c r="T2" i="8"/>
  <c r="U2" i="8" s="1"/>
  <c r="V56" i="6" l="1"/>
  <c r="V54" i="6"/>
  <c r="V10" i="6"/>
  <c r="V47" i="6"/>
  <c r="V61" i="6"/>
  <c r="V80" i="6"/>
  <c r="V191" i="6"/>
  <c r="V66" i="6"/>
  <c r="V26" i="6"/>
  <c r="V127" i="6"/>
  <c r="V188" i="6"/>
  <c r="V6" i="6"/>
  <c r="V45" i="6"/>
  <c r="V151" i="6"/>
  <c r="V83" i="6"/>
  <c r="AA130" i="6"/>
  <c r="V24" i="6"/>
  <c r="V173" i="6"/>
  <c r="V30" i="6"/>
  <c r="V143" i="6"/>
  <c r="V135" i="6"/>
  <c r="V37" i="6"/>
  <c r="V185" i="6"/>
  <c r="V182" i="6"/>
  <c r="V51" i="6"/>
  <c r="V50" i="6"/>
  <c r="V117" i="6"/>
  <c r="V20" i="6"/>
  <c r="V5" i="6"/>
  <c r="V16" i="6"/>
  <c r="V159" i="6"/>
  <c r="V86" i="6"/>
  <c r="V156" i="6"/>
  <c r="V149" i="6"/>
  <c r="V146" i="6"/>
  <c r="V84" i="6"/>
  <c r="V97" i="6"/>
  <c r="V110" i="6"/>
  <c r="V134" i="6"/>
  <c r="V27" i="6"/>
  <c r="AA187" i="6"/>
  <c r="AA44" i="6"/>
  <c r="V136" i="6"/>
  <c r="V25" i="6"/>
  <c r="V105" i="6"/>
  <c r="V9" i="6"/>
  <c r="V147" i="6"/>
  <c r="V49" i="6"/>
  <c r="V57" i="6"/>
  <c r="V183" i="6"/>
  <c r="V167" i="6"/>
  <c r="V161" i="6"/>
  <c r="V150" i="6"/>
  <c r="V42" i="6"/>
  <c r="V126" i="6"/>
  <c r="V75" i="6"/>
  <c r="V48" i="6"/>
  <c r="V162" i="6"/>
  <c r="V15" i="6"/>
  <c r="V64" i="6"/>
  <c r="V145" i="6"/>
  <c r="V141" i="6"/>
  <c r="V137" i="6"/>
  <c r="V40" i="6"/>
  <c r="V120" i="6"/>
  <c r="V175" i="6"/>
  <c r="V166" i="6"/>
  <c r="V8" i="6"/>
  <c r="V152" i="6"/>
  <c r="V140" i="6"/>
  <c r="V131" i="6"/>
  <c r="V192" i="6"/>
  <c r="V22" i="6"/>
  <c r="V115" i="6"/>
  <c r="V144" i="6"/>
  <c r="AA58" i="6"/>
  <c r="V178" i="6"/>
  <c r="V103" i="6"/>
  <c r="V4" i="6"/>
  <c r="V81" i="6"/>
  <c r="V177" i="6"/>
  <c r="V158" i="6"/>
  <c r="V119" i="6"/>
  <c r="V11" i="6"/>
  <c r="V59" i="6"/>
  <c r="V55" i="6"/>
  <c r="V118" i="6"/>
  <c r="V71" i="6"/>
  <c r="V157" i="6"/>
  <c r="V111" i="6"/>
  <c r="V65" i="6"/>
  <c r="V94" i="6"/>
  <c r="V35" i="6"/>
  <c r="V34" i="6"/>
  <c r="V67" i="6"/>
  <c r="V155" i="6"/>
  <c r="V85" i="6"/>
  <c r="V13" i="6"/>
  <c r="V108" i="6"/>
  <c r="V38" i="6"/>
  <c r="V181" i="6"/>
  <c r="V74" i="6"/>
  <c r="V170" i="6"/>
  <c r="V70" i="6"/>
  <c r="V46" i="6"/>
  <c r="V123" i="6"/>
  <c r="V62" i="6"/>
  <c r="V14" i="6"/>
  <c r="V112" i="6"/>
  <c r="V82" i="6"/>
  <c r="V58" i="6"/>
  <c r="V133" i="6"/>
  <c r="V121" i="6"/>
  <c r="V190" i="6"/>
  <c r="V93" i="6"/>
  <c r="V52" i="6"/>
  <c r="V174" i="6"/>
  <c r="V21" i="6"/>
  <c r="V169" i="6"/>
  <c r="V165" i="6"/>
  <c r="V104" i="6"/>
  <c r="V101" i="6"/>
  <c r="V31" i="6"/>
  <c r="V29" i="6"/>
  <c r="V3" i="6"/>
  <c r="V148" i="6"/>
  <c r="V113" i="6"/>
  <c r="V60" i="6"/>
  <c r="V41" i="6"/>
  <c r="V194" i="6"/>
  <c r="V107" i="6"/>
  <c r="V53" i="6"/>
  <c r="V76" i="6"/>
  <c r="V180" i="6"/>
  <c r="V72" i="6"/>
  <c r="V116" i="6"/>
  <c r="V164" i="6"/>
  <c r="V19" i="6"/>
  <c r="V88" i="6"/>
  <c r="V100" i="6"/>
  <c r="V99" i="6"/>
  <c r="V98" i="6"/>
  <c r="V43" i="6"/>
  <c r="V142" i="6"/>
  <c r="V139" i="6"/>
  <c r="V138" i="6"/>
  <c r="V96" i="6"/>
  <c r="V109" i="6"/>
  <c r="V132" i="6"/>
  <c r="V39" i="6"/>
  <c r="AA178" i="6"/>
  <c r="V23" i="6"/>
  <c r="V89" i="6"/>
  <c r="V106" i="6"/>
  <c r="V125" i="6"/>
  <c r="V68" i="6"/>
  <c r="Y29" i="6"/>
  <c r="AA29" i="6" s="1"/>
  <c r="V129" i="6"/>
  <c r="Y130" i="6"/>
  <c r="AA77" i="6"/>
  <c r="AA188" i="6"/>
  <c r="Y35" i="6"/>
  <c r="AA35" i="6" s="1"/>
  <c r="Y92" i="6"/>
  <c r="AA183" i="6"/>
  <c r="AA115" i="6"/>
  <c r="Y162" i="6"/>
  <c r="AA162" i="6" s="1"/>
  <c r="Y68" i="6"/>
  <c r="AA143" i="6"/>
  <c r="Y141" i="6"/>
  <c r="AA141" i="6" s="1"/>
  <c r="Y60" i="6"/>
  <c r="V17" i="6"/>
  <c r="V92" i="6"/>
  <c r="V102" i="6"/>
  <c r="Y125" i="6"/>
  <c r="AA125" i="6" s="1"/>
  <c r="AA158" i="6"/>
  <c r="V7" i="6"/>
  <c r="Y194" i="6"/>
  <c r="Y192" i="6"/>
  <c r="AA192" i="6" s="1"/>
  <c r="Y37" i="6"/>
  <c r="Y173" i="6"/>
  <c r="AA173" i="6" s="1"/>
  <c r="AA72" i="6"/>
  <c r="Y116" i="6"/>
  <c r="Y6" i="6"/>
  <c r="AA6" i="6" s="1"/>
  <c r="Y20" i="6"/>
  <c r="AA20" i="6" s="1"/>
  <c r="Y4" i="6"/>
  <c r="AA4" i="6" s="1"/>
  <c r="AA99" i="6"/>
  <c r="Y122" i="6"/>
  <c r="Y150" i="6"/>
  <c r="AA150" i="6" s="1"/>
  <c r="Y85" i="6"/>
  <c r="AA131" i="6"/>
  <c r="V77" i="6"/>
  <c r="V44" i="6"/>
  <c r="V176" i="6"/>
  <c r="V128" i="6"/>
  <c r="Y174" i="6"/>
  <c r="AA174" i="6" s="1"/>
  <c r="Y65" i="6"/>
  <c r="AA65" i="6" s="1"/>
  <c r="Y132" i="6"/>
  <c r="AA132" i="6" s="1"/>
  <c r="V63" i="6"/>
  <c r="AA75" i="6"/>
  <c r="Y51" i="6"/>
  <c r="AA50" i="6"/>
  <c r="AA67" i="6"/>
  <c r="AA82" i="6"/>
  <c r="Y57" i="6"/>
  <c r="AA57" i="6" s="1"/>
  <c r="V130" i="6"/>
  <c r="V187" i="6"/>
  <c r="V171" i="6"/>
  <c r="V114" i="6"/>
  <c r="V79" i="6"/>
  <c r="V186" i="6"/>
  <c r="V90" i="6"/>
  <c r="V124" i="6"/>
  <c r="AA136" i="6"/>
  <c r="AA191" i="6"/>
  <c r="AA78" i="6"/>
  <c r="Y186" i="6"/>
  <c r="AA36" i="6"/>
  <c r="AA167" i="6"/>
  <c r="Y18" i="6"/>
  <c r="AA18" i="6" s="1"/>
  <c r="Y103" i="6"/>
  <c r="AA103" i="6" s="1"/>
  <c r="Y102" i="6"/>
  <c r="AA69" i="6"/>
  <c r="AA149" i="6"/>
  <c r="Y62" i="6"/>
  <c r="AA62" i="6" s="1"/>
  <c r="AA61" i="6"/>
  <c r="Y144" i="6"/>
  <c r="Y84" i="6"/>
  <c r="AA84" i="6" s="1"/>
  <c r="Y112" i="6"/>
  <c r="AA111" i="6"/>
  <c r="AA39" i="6"/>
  <c r="V91" i="6"/>
  <c r="V33" i="6"/>
  <c r="Y108" i="6"/>
  <c r="AA108" i="6" s="1"/>
  <c r="Y95" i="6"/>
  <c r="AA95" i="6" s="1"/>
  <c r="AA175" i="6"/>
  <c r="Y172" i="6"/>
  <c r="AA172" i="6" s="1"/>
  <c r="Y90" i="6"/>
  <c r="AA90" i="6" s="1"/>
  <c r="AA123" i="6"/>
  <c r="AA27" i="6"/>
  <c r="V73" i="6"/>
  <c r="V32" i="6"/>
  <c r="V153" i="6"/>
  <c r="V95" i="6"/>
  <c r="AA177" i="6"/>
  <c r="Y193" i="6"/>
  <c r="AA193" i="6" s="1"/>
  <c r="Y93" i="6"/>
  <c r="AA93" i="6" s="1"/>
  <c r="AA185" i="6"/>
  <c r="Y182" i="6"/>
  <c r="Y181" i="6"/>
  <c r="AA181" i="6" s="1"/>
  <c r="Y180" i="6"/>
  <c r="AA180" i="6" s="1"/>
  <c r="Y168" i="6"/>
  <c r="AA168" i="6" s="1"/>
  <c r="Y101" i="6"/>
  <c r="AA101" i="6" s="1"/>
  <c r="AA5" i="6"/>
  <c r="Y16" i="6"/>
  <c r="Y46" i="6"/>
  <c r="AA46" i="6" s="1"/>
  <c r="Y100" i="6"/>
  <c r="Y151" i="6"/>
  <c r="AA151" i="6" s="1"/>
  <c r="Y142" i="6"/>
  <c r="AA142" i="6" s="1"/>
  <c r="AA97" i="6"/>
  <c r="Y110" i="6"/>
  <c r="AA110" i="6" s="1"/>
  <c r="Y41" i="6"/>
  <c r="AA41" i="6" s="1"/>
  <c r="Y127" i="6"/>
  <c r="AA38" i="6"/>
  <c r="Y38" i="6"/>
  <c r="AA194" i="6"/>
  <c r="Y120" i="6"/>
  <c r="AA120" i="6" s="1"/>
  <c r="AA107" i="6"/>
  <c r="Y190" i="6"/>
  <c r="AA190" i="6" s="1"/>
  <c r="AA189" i="6"/>
  <c r="Y76" i="6"/>
  <c r="AA76" i="6" s="1"/>
  <c r="AA24" i="6"/>
  <c r="Y118" i="6"/>
  <c r="AA118" i="6" s="1"/>
  <c r="AA182" i="6"/>
  <c r="Y22" i="6"/>
  <c r="AA22" i="6" s="1"/>
  <c r="AA51" i="6"/>
  <c r="Y105" i="6"/>
  <c r="AA105" i="6" s="1"/>
  <c r="AA49" i="6"/>
  <c r="Y117" i="6"/>
  <c r="AA117" i="6" s="1"/>
  <c r="AA21" i="6"/>
  <c r="Y170" i="6"/>
  <c r="AA170" i="6" s="1"/>
  <c r="AA116" i="6"/>
  <c r="Y166" i="6"/>
  <c r="AA166" i="6" s="1"/>
  <c r="AA164" i="6"/>
  <c r="Y104" i="6"/>
  <c r="AA104" i="6" s="1"/>
  <c r="Y88" i="6"/>
  <c r="AA88" i="6" s="1"/>
  <c r="AA9" i="6"/>
  <c r="Y47" i="6"/>
  <c r="AA47" i="6" s="1"/>
  <c r="AA16" i="6"/>
  <c r="Y45" i="6"/>
  <c r="AA45" i="6" s="1"/>
  <c r="AA159" i="6"/>
  <c r="Y30" i="6"/>
  <c r="AA30" i="6" s="1"/>
  <c r="AA15" i="6"/>
  <c r="Y156" i="6"/>
  <c r="AA156" i="6" s="1"/>
  <c r="AA3" i="6"/>
  <c r="Y152" i="6"/>
  <c r="AA152" i="6" s="1"/>
  <c r="AA122" i="6"/>
  <c r="Y148" i="6"/>
  <c r="AA148" i="6" s="1"/>
  <c r="AA28" i="6"/>
  <c r="Y113" i="6"/>
  <c r="AA113" i="6" s="1"/>
  <c r="AA144" i="6"/>
  <c r="Y12" i="6"/>
  <c r="AA12" i="6" s="1"/>
  <c r="AA42" i="6"/>
  <c r="Y59" i="6"/>
  <c r="AA59" i="6" s="1"/>
  <c r="Y137" i="6"/>
  <c r="AA137" i="6" s="1"/>
  <c r="AA96" i="6"/>
  <c r="Y109" i="6"/>
  <c r="AA109" i="6" s="1"/>
  <c r="AA80" i="6"/>
  <c r="Y7" i="6"/>
  <c r="AA7" i="6" s="1"/>
  <c r="AA40" i="6"/>
  <c r="AA37" i="6"/>
  <c r="AA106" i="6"/>
  <c r="AA186" i="6"/>
  <c r="AA92" i="6"/>
  <c r="AA176" i="6"/>
  <c r="AA33" i="6"/>
  <c r="AA102" i="6"/>
  <c r="AA68" i="6"/>
  <c r="AA100" i="6"/>
  <c r="AA124" i="6"/>
  <c r="AA128" i="6"/>
  <c r="AA85" i="6"/>
  <c r="AA145" i="6"/>
  <c r="AA112" i="6"/>
  <c r="AA60" i="6"/>
  <c r="AA127" i="6"/>
  <c r="R18" i="2"/>
  <c r="C20" i="2" l="1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20" i="2"/>
  <c r="S28" i="2" l="1"/>
  <c r="R32" i="2"/>
  <c r="R34" i="2"/>
  <c r="R33" i="2"/>
  <c r="R20" i="2"/>
  <c r="R21" i="2"/>
  <c r="R29" i="2"/>
  <c r="R30" i="2"/>
  <c r="R31" i="2"/>
  <c r="U32" i="2"/>
  <c r="U33" i="2"/>
  <c r="U34" i="2"/>
  <c r="V35" i="2"/>
  <c r="T22" i="2"/>
  <c r="T23" i="2"/>
  <c r="T24" i="2"/>
  <c r="T25" i="2"/>
  <c r="T26" i="2"/>
  <c r="T27" i="2"/>
  <c r="T28" i="2"/>
  <c r="T29" i="2"/>
  <c r="T31" i="2"/>
  <c r="T34" i="2"/>
  <c r="T20" i="2"/>
  <c r="T21" i="2"/>
  <c r="R22" i="2"/>
  <c r="R23" i="2"/>
  <c r="R24" i="2"/>
  <c r="R25" i="2"/>
  <c r="R26" i="2"/>
  <c r="R27" i="2"/>
  <c r="R28" i="2"/>
  <c r="T30" i="2"/>
  <c r="T32" i="2"/>
  <c r="T33" i="2"/>
  <c r="U35" i="2"/>
  <c r="U20" i="2"/>
  <c r="U21" i="2"/>
  <c r="U22" i="2"/>
  <c r="U23" i="2"/>
  <c r="U24" i="2"/>
  <c r="U25" i="2"/>
  <c r="U26" i="2"/>
  <c r="U27" i="2"/>
  <c r="U28" i="2"/>
  <c r="U29" i="2"/>
  <c r="U30" i="2"/>
  <c r="U31" i="2"/>
  <c r="R35" i="2"/>
  <c r="V29" i="2"/>
  <c r="V30" i="2"/>
  <c r="V31" i="2"/>
  <c r="V32" i="2"/>
  <c r="V33" i="2"/>
  <c r="V34" i="2"/>
  <c r="S35" i="2"/>
  <c r="W35" i="2"/>
  <c r="V20" i="2"/>
  <c r="V22" i="2"/>
  <c r="V23" i="2"/>
  <c r="V25" i="2"/>
  <c r="V27" i="2"/>
  <c r="V28" i="2"/>
  <c r="S20" i="2"/>
  <c r="S21" i="2"/>
  <c r="W21" i="2"/>
  <c r="S22" i="2"/>
  <c r="W22" i="2"/>
  <c r="S23" i="2"/>
  <c r="W23" i="2"/>
  <c r="S24" i="2"/>
  <c r="W24" i="2"/>
  <c r="S25" i="2"/>
  <c r="W25" i="2"/>
  <c r="S26" i="2"/>
  <c r="W26" i="2"/>
  <c r="S27" i="2"/>
  <c r="W27" i="2"/>
  <c r="W28" i="2"/>
  <c r="S29" i="2"/>
  <c r="X29" i="2" s="1"/>
  <c r="I10" i="1" s="1"/>
  <c r="W29" i="2"/>
  <c r="S30" i="2"/>
  <c r="W30" i="2"/>
  <c r="S31" i="2"/>
  <c r="W31" i="2"/>
  <c r="S32" i="2"/>
  <c r="W32" i="2"/>
  <c r="S33" i="2"/>
  <c r="X33" i="2" s="1"/>
  <c r="I24" i="1" s="1"/>
  <c r="W33" i="2"/>
  <c r="S34" i="2"/>
  <c r="W34" i="2"/>
  <c r="T35" i="2"/>
  <c r="V21" i="2"/>
  <c r="V24" i="2"/>
  <c r="V26" i="2"/>
  <c r="W20" i="2"/>
  <c r="X25" i="2" l="1"/>
  <c r="I20" i="1" s="1"/>
  <c r="X23" i="2"/>
  <c r="I27" i="1" s="1"/>
  <c r="X27" i="2"/>
  <c r="I19" i="1" s="1"/>
  <c r="X34" i="2"/>
  <c r="I14" i="1" s="1"/>
  <c r="X20" i="2"/>
  <c r="I12" i="1" s="1"/>
  <c r="X31" i="2"/>
  <c r="I21" i="1" s="1"/>
  <c r="X32" i="2"/>
  <c r="I26" i="1" s="1"/>
  <c r="X26" i="2"/>
  <c r="I13" i="1" s="1"/>
  <c r="X22" i="2"/>
  <c r="I25" i="1" s="1"/>
  <c r="X21" i="2"/>
  <c r="I7" i="1" s="1"/>
  <c r="X30" i="2"/>
  <c r="I8" i="1" s="1"/>
  <c r="X28" i="2"/>
  <c r="I22" i="1" s="1"/>
  <c r="X24" i="2"/>
  <c r="I9" i="1" s="1"/>
  <c r="Y34" i="2"/>
  <c r="J14" i="1" s="1"/>
  <c r="Y33" i="2"/>
  <c r="J24" i="1" s="1"/>
  <c r="Y35" i="2"/>
  <c r="J15" i="1" s="1"/>
  <c r="Y32" i="2"/>
  <c r="J26" i="1" s="1"/>
  <c r="Y28" i="2"/>
  <c r="J22" i="1" s="1"/>
  <c r="Y24" i="2"/>
  <c r="J9" i="1" s="1"/>
  <c r="X35" i="2"/>
  <c r="I15" i="1" s="1"/>
  <c r="Y20" i="2"/>
  <c r="J12" i="1" s="1"/>
  <c r="Y31" i="2"/>
  <c r="J21" i="1" s="1"/>
  <c r="Y27" i="2"/>
  <c r="J19" i="1" s="1"/>
  <c r="Y23" i="2"/>
  <c r="J27" i="1" s="1"/>
  <c r="Y30" i="2"/>
  <c r="J8" i="1" s="1"/>
  <c r="Y26" i="2"/>
  <c r="J13" i="1" s="1"/>
  <c r="Y22" i="2"/>
  <c r="J25" i="1" s="1"/>
  <c r="Y29" i="2"/>
  <c r="J10" i="1" s="1"/>
  <c r="Y25" i="2"/>
  <c r="J20" i="1" s="1"/>
  <c r="Y21" i="2"/>
  <c r="J7" i="1" s="1"/>
  <c r="H27" i="1" l="1"/>
  <c r="H24" i="1"/>
  <c r="H25" i="1"/>
  <c r="H26" i="1"/>
  <c r="H19" i="1"/>
  <c r="H22" i="1"/>
  <c r="H20" i="1"/>
  <c r="H21" i="1"/>
  <c r="H13" i="1"/>
  <c r="H15" i="1"/>
  <c r="H12" i="1"/>
  <c r="H14" i="1"/>
  <c r="H9" i="1"/>
  <c r="H8" i="1"/>
  <c r="T3" i="2" l="1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2" i="2"/>
  <c r="Q27" i="3" l="1"/>
  <c r="C7" i="1"/>
  <c r="C25" i="1"/>
  <c r="C27" i="1"/>
  <c r="C9" i="1"/>
  <c r="C20" i="1"/>
  <c r="L20" i="1" s="1"/>
  <c r="C13" i="1"/>
  <c r="K13" i="1" s="1"/>
  <c r="L13" i="1" s="1"/>
  <c r="C19" i="1"/>
  <c r="C22" i="1"/>
  <c r="C8" i="1"/>
  <c r="K8" i="1" s="1"/>
  <c r="L8" i="1" s="1"/>
  <c r="C21" i="1"/>
  <c r="C26" i="1"/>
  <c r="C24" i="1"/>
  <c r="C14" i="1"/>
  <c r="C15" i="1"/>
  <c r="K15" i="1" s="1"/>
  <c r="L15" i="1" s="1"/>
  <c r="C12" i="1"/>
  <c r="K12" i="1" s="1"/>
  <c r="L12" i="1" s="1"/>
  <c r="D26" i="1" l="1"/>
  <c r="D7" i="1"/>
  <c r="D8" i="1"/>
  <c r="D9" i="1"/>
  <c r="D10" i="1"/>
  <c r="L22" i="1"/>
  <c r="L27" i="1"/>
  <c r="D27" i="1"/>
  <c r="L25" i="1"/>
  <c r="D25" i="1"/>
  <c r="L24" i="1"/>
  <c r="D24" i="1"/>
  <c r="K14" i="1"/>
  <c r="L14" i="1" s="1"/>
  <c r="D13" i="1"/>
  <c r="D15" i="1"/>
  <c r="D12" i="1"/>
  <c r="D14" i="1"/>
  <c r="L26" i="1"/>
  <c r="D20" i="1"/>
  <c r="D22" i="1"/>
  <c r="D19" i="1"/>
  <c r="D21" i="1"/>
  <c r="L21" i="1"/>
  <c r="L19" i="1"/>
  <c r="K7" i="1"/>
  <c r="L7" i="1" s="1"/>
  <c r="K5" i="3"/>
  <c r="H6" i="3"/>
  <c r="B6" i="3"/>
  <c r="B8" i="3"/>
  <c r="B9" i="3"/>
  <c r="B11" i="3"/>
  <c r="B12" i="3"/>
  <c r="B14" i="3"/>
  <c r="B15" i="3"/>
  <c r="B17" i="3"/>
  <c r="B18" i="3"/>
  <c r="B20" i="3"/>
  <c r="B21" i="3"/>
  <c r="B23" i="3"/>
  <c r="B24" i="3"/>
  <c r="B26" i="3"/>
  <c r="B27" i="3"/>
  <c r="B5" i="3"/>
  <c r="E6" i="3"/>
  <c r="E8" i="3"/>
  <c r="E9" i="3"/>
  <c r="E11" i="3"/>
  <c r="E12" i="3"/>
  <c r="E14" i="3"/>
  <c r="E15" i="3"/>
  <c r="E17" i="3"/>
  <c r="E18" i="3"/>
  <c r="E20" i="3"/>
  <c r="E21" i="3"/>
  <c r="E23" i="3"/>
  <c r="E24" i="3"/>
  <c r="E26" i="3"/>
  <c r="E27" i="3"/>
  <c r="E5" i="3"/>
  <c r="U126" i="8" l="1"/>
  <c r="T127" i="8"/>
  <c r="U127" i="8" s="1"/>
  <c r="T128" i="8"/>
  <c r="U128" i="8" s="1"/>
  <c r="T129" i="8"/>
  <c r="U129" i="8" s="1"/>
  <c r="T130" i="8"/>
  <c r="U130" i="8" s="1"/>
  <c r="T131" i="8"/>
  <c r="U131" i="8" s="1"/>
  <c r="T132" i="8"/>
  <c r="U132" i="8" s="1"/>
  <c r="T133" i="8"/>
  <c r="U133" i="8" s="1"/>
  <c r="T134" i="8"/>
  <c r="U134" i="8" s="1"/>
  <c r="T135" i="8"/>
  <c r="U135" i="8" s="1"/>
  <c r="T136" i="8"/>
  <c r="U136" i="8" s="1"/>
  <c r="T137" i="8"/>
  <c r="U137" i="8" s="1"/>
  <c r="T138" i="8"/>
  <c r="U138" i="8" s="1"/>
  <c r="T139" i="8"/>
  <c r="U139" i="8" s="1"/>
  <c r="T140" i="8"/>
  <c r="U140" i="8" s="1"/>
  <c r="T141" i="8"/>
  <c r="U141" i="8" s="1"/>
  <c r="T142" i="8"/>
  <c r="U142" i="8" s="1"/>
  <c r="T143" i="8"/>
  <c r="U143" i="8" s="1"/>
  <c r="T144" i="8"/>
  <c r="U144" i="8" s="1"/>
  <c r="T145" i="8"/>
  <c r="U145" i="8" s="1"/>
  <c r="T146" i="8"/>
  <c r="U146" i="8" s="1"/>
  <c r="T147" i="8"/>
  <c r="U147" i="8" s="1"/>
  <c r="T148" i="8"/>
  <c r="U148" i="8" s="1"/>
  <c r="T149" i="8"/>
  <c r="U149" i="8" s="1"/>
  <c r="T150" i="8"/>
  <c r="U150" i="8" s="1"/>
  <c r="T151" i="8"/>
  <c r="U151" i="8" s="1"/>
  <c r="T152" i="8"/>
  <c r="U152" i="8" s="1"/>
  <c r="T153" i="8"/>
  <c r="U153" i="8" s="1"/>
  <c r="T154" i="8"/>
  <c r="U154" i="8" s="1"/>
  <c r="T155" i="8"/>
  <c r="U155" i="8" s="1"/>
  <c r="T156" i="8"/>
  <c r="U156" i="8" s="1"/>
  <c r="T157" i="8"/>
  <c r="U157" i="8" s="1"/>
  <c r="T158" i="8"/>
  <c r="U158" i="8" s="1"/>
  <c r="T159" i="8"/>
  <c r="U159" i="8" s="1"/>
  <c r="T160" i="8"/>
  <c r="U160" i="8" s="1"/>
  <c r="T161" i="8"/>
  <c r="U161" i="8" s="1"/>
  <c r="T162" i="8"/>
  <c r="U162" i="8" s="1"/>
  <c r="T163" i="8"/>
  <c r="U163" i="8" s="1"/>
  <c r="T164" i="8"/>
  <c r="U164" i="8" s="1"/>
  <c r="T165" i="8"/>
  <c r="U165" i="8" s="1"/>
  <c r="T166" i="8"/>
  <c r="U166" i="8" s="1"/>
  <c r="T167" i="8"/>
  <c r="U167" i="8" s="1"/>
  <c r="T168" i="8"/>
  <c r="U168" i="8" s="1"/>
  <c r="T169" i="8"/>
  <c r="U169" i="8" s="1"/>
  <c r="T170" i="8"/>
  <c r="U170" i="8" s="1"/>
  <c r="T171" i="8"/>
  <c r="U171" i="8" s="1"/>
  <c r="T172" i="8"/>
  <c r="U172" i="8" s="1"/>
  <c r="T173" i="8"/>
  <c r="U173" i="8" s="1"/>
  <c r="T174" i="8"/>
  <c r="U174" i="8" s="1"/>
  <c r="T175" i="8"/>
  <c r="U175" i="8" s="1"/>
  <c r="T176" i="8"/>
  <c r="U176" i="8" s="1"/>
  <c r="T177" i="8"/>
  <c r="U177" i="8" s="1"/>
  <c r="T178" i="8"/>
  <c r="U178" i="8" s="1"/>
  <c r="T179" i="8"/>
  <c r="U179" i="8" s="1"/>
  <c r="T180" i="8"/>
  <c r="U180" i="8" s="1"/>
  <c r="T181" i="8"/>
  <c r="U181" i="8" s="1"/>
  <c r="T182" i="8"/>
  <c r="U182" i="8" s="1"/>
  <c r="T183" i="8"/>
  <c r="U183" i="8" s="1"/>
  <c r="T184" i="8"/>
  <c r="U184" i="8" s="1"/>
  <c r="T185" i="8"/>
  <c r="U185" i="8" s="1"/>
  <c r="T186" i="8"/>
  <c r="U186" i="8" s="1"/>
  <c r="T187" i="8"/>
  <c r="U187" i="8" s="1"/>
  <c r="T188" i="8"/>
  <c r="U188" i="8" s="1"/>
  <c r="T189" i="8"/>
  <c r="U189" i="8" s="1"/>
  <c r="T190" i="8"/>
  <c r="U190" i="8" s="1"/>
  <c r="T191" i="8"/>
  <c r="U191" i="8" s="1"/>
  <c r="T192" i="8"/>
  <c r="U192" i="8" s="1"/>
  <c r="T193" i="8"/>
  <c r="U193" i="8" s="1"/>
  <c r="T194" i="8"/>
  <c r="U194" i="8" s="1"/>
  <c r="T195" i="8"/>
  <c r="U195" i="8" s="1"/>
  <c r="T196" i="8"/>
  <c r="U196" i="8" s="1"/>
  <c r="T197" i="8"/>
  <c r="U197" i="8" s="1"/>
  <c r="T198" i="8"/>
  <c r="U198" i="8" s="1"/>
  <c r="T199" i="8"/>
  <c r="U199" i="8" s="1"/>
  <c r="T200" i="8"/>
  <c r="U200" i="8" s="1"/>
  <c r="T201" i="8"/>
  <c r="U201" i="8" s="1"/>
  <c r="T202" i="8"/>
  <c r="U202" i="8" s="1"/>
  <c r="T203" i="8"/>
  <c r="U203" i="8" s="1"/>
  <c r="T204" i="8"/>
  <c r="U204" i="8" s="1"/>
  <c r="T205" i="8"/>
  <c r="U205" i="8" s="1"/>
  <c r="T206" i="8"/>
  <c r="U206" i="8" s="1"/>
  <c r="T207" i="8"/>
  <c r="U207" i="8" s="1"/>
  <c r="T208" i="8"/>
  <c r="U208" i="8" s="1"/>
  <c r="T209" i="8"/>
  <c r="U209" i="8" s="1"/>
  <c r="T210" i="8"/>
  <c r="U210" i="8" s="1"/>
  <c r="T211" i="8"/>
  <c r="U211" i="8" s="1"/>
  <c r="T212" i="8"/>
  <c r="U212" i="8" s="1"/>
  <c r="T213" i="8"/>
  <c r="U213" i="8" s="1"/>
  <c r="T214" i="8"/>
  <c r="U214" i="8" s="1"/>
  <c r="T215" i="8"/>
  <c r="U215" i="8" s="1"/>
  <c r="T216" i="8"/>
  <c r="U216" i="8" s="1"/>
  <c r="T217" i="8"/>
  <c r="U217" i="8" s="1"/>
  <c r="T218" i="8"/>
  <c r="U218" i="8" s="1"/>
  <c r="T219" i="8"/>
  <c r="U219" i="8" s="1"/>
  <c r="T220" i="8"/>
  <c r="U220" i="8" s="1"/>
  <c r="T221" i="8"/>
  <c r="U221" i="8" s="1"/>
  <c r="T222" i="8"/>
  <c r="U222" i="8" s="1"/>
  <c r="T223" i="8"/>
  <c r="U223" i="8" s="1"/>
  <c r="T224" i="8"/>
  <c r="U224" i="8" s="1"/>
  <c r="T225" i="8"/>
  <c r="U225" i="8" s="1"/>
  <c r="T226" i="8"/>
  <c r="U226" i="8" s="1"/>
  <c r="T227" i="8"/>
  <c r="U227" i="8" s="1"/>
  <c r="T228" i="8"/>
  <c r="U228" i="8" s="1"/>
  <c r="T229" i="8"/>
  <c r="U229" i="8" s="1"/>
  <c r="T230" i="8"/>
  <c r="U230" i="8" s="1"/>
  <c r="T231" i="8"/>
  <c r="U231" i="8" s="1"/>
  <c r="T232" i="8"/>
  <c r="U232" i="8" s="1"/>
  <c r="T233" i="8"/>
  <c r="U233" i="8" s="1"/>
  <c r="T234" i="8"/>
  <c r="U234" i="8" s="1"/>
  <c r="T235" i="8"/>
  <c r="U235" i="8" s="1"/>
  <c r="T236" i="8"/>
  <c r="U236" i="8" s="1"/>
  <c r="T237" i="8"/>
  <c r="U237" i="8" s="1"/>
  <c r="T238" i="8"/>
  <c r="U238" i="8" s="1"/>
  <c r="T239" i="8"/>
  <c r="U239" i="8" s="1"/>
  <c r="T240" i="8"/>
  <c r="U240" i="8" s="1"/>
  <c r="T241" i="8"/>
  <c r="U241" i="8" s="1"/>
  <c r="T242" i="8"/>
  <c r="U242" i="8" s="1"/>
  <c r="T243" i="8"/>
  <c r="U243" i="8" s="1"/>
  <c r="T244" i="8"/>
  <c r="U244" i="8" s="1"/>
  <c r="T245" i="8"/>
  <c r="U245" i="8" s="1"/>
  <c r="T246" i="8"/>
  <c r="U246" i="8" s="1"/>
  <c r="T247" i="8"/>
  <c r="U247" i="8" s="1"/>
  <c r="T248" i="8"/>
  <c r="U248" i="8" s="1"/>
  <c r="T249" i="8"/>
  <c r="U249" i="8" s="1"/>
  <c r="T250" i="8"/>
  <c r="U250" i="8" s="1"/>
  <c r="T251" i="8"/>
  <c r="U251" i="8" s="1"/>
  <c r="T252" i="8"/>
  <c r="U252" i="8" s="1"/>
  <c r="T253" i="8"/>
  <c r="U253" i="8" s="1"/>
  <c r="T254" i="8"/>
  <c r="U254" i="8" s="1"/>
  <c r="T255" i="8"/>
  <c r="U255" i="8" s="1"/>
  <c r="T256" i="8"/>
  <c r="U256" i="8" s="1"/>
  <c r="T257" i="8"/>
  <c r="U257" i="8" s="1"/>
  <c r="T258" i="8"/>
  <c r="U258" i="8" s="1"/>
  <c r="T259" i="8"/>
  <c r="U259" i="8" s="1"/>
  <c r="T260" i="8"/>
  <c r="U260" i="8" s="1"/>
  <c r="T261" i="8"/>
  <c r="U261" i="8" s="1"/>
  <c r="T262" i="8"/>
  <c r="U262" i="8" s="1"/>
  <c r="T263" i="8"/>
  <c r="U263" i="8" s="1"/>
  <c r="T264" i="8"/>
  <c r="U264" i="8" s="1"/>
  <c r="T265" i="8"/>
  <c r="U265" i="8" s="1"/>
  <c r="T266" i="8"/>
  <c r="U266" i="8" s="1"/>
  <c r="T267" i="8"/>
  <c r="U267" i="8" s="1"/>
  <c r="T268" i="8"/>
  <c r="U268" i="8" s="1"/>
  <c r="T269" i="8"/>
  <c r="U269" i="8" s="1"/>
  <c r="T270" i="8"/>
  <c r="U270" i="8" s="1"/>
  <c r="T271" i="8"/>
  <c r="U271" i="8" s="1"/>
  <c r="T272" i="8"/>
  <c r="U272" i="8" s="1"/>
  <c r="T273" i="8"/>
  <c r="U273" i="8" s="1"/>
  <c r="T274" i="8"/>
  <c r="U274" i="8" s="1"/>
  <c r="T275" i="8"/>
  <c r="U275" i="8" s="1"/>
  <c r="T276" i="8"/>
  <c r="U276" i="8" s="1"/>
  <c r="T277" i="8"/>
  <c r="U277" i="8" s="1"/>
  <c r="T278" i="8"/>
  <c r="U278" i="8" s="1"/>
  <c r="T279" i="8"/>
  <c r="U279" i="8" s="1"/>
  <c r="T280" i="8"/>
  <c r="U280" i="8" s="1"/>
  <c r="T281" i="8"/>
  <c r="U281" i="8" s="1"/>
  <c r="T282" i="8"/>
  <c r="U282" i="8" s="1"/>
  <c r="T283" i="8"/>
  <c r="U283" i="8" s="1"/>
  <c r="T284" i="8"/>
  <c r="U284" i="8" s="1"/>
  <c r="T285" i="8"/>
  <c r="U285" i="8" s="1"/>
  <c r="T286" i="8"/>
  <c r="U286" i="8" s="1"/>
  <c r="T287" i="8"/>
  <c r="U287" i="8" s="1"/>
  <c r="T288" i="8"/>
  <c r="U288" i="8" s="1"/>
  <c r="T289" i="8"/>
  <c r="U289" i="8" s="1"/>
  <c r="T290" i="8"/>
  <c r="U290" i="8" s="1"/>
  <c r="T291" i="8"/>
  <c r="U291" i="8" s="1"/>
  <c r="T292" i="8"/>
  <c r="U292" i="8" s="1"/>
  <c r="T293" i="8"/>
  <c r="U293" i="8" s="1"/>
  <c r="T294" i="8"/>
  <c r="U294" i="8" s="1"/>
  <c r="T295" i="8"/>
  <c r="U295" i="8" s="1"/>
  <c r="T296" i="8"/>
  <c r="U296" i="8" s="1"/>
  <c r="T297" i="8"/>
  <c r="U297" i="8" s="1"/>
  <c r="T298" i="8"/>
  <c r="U298" i="8" s="1"/>
  <c r="T299" i="8"/>
  <c r="U299" i="8" s="1"/>
  <c r="T300" i="8"/>
  <c r="U300" i="8" s="1"/>
  <c r="T301" i="8"/>
  <c r="U301" i="8" s="1"/>
  <c r="T302" i="8"/>
  <c r="U302" i="8" s="1"/>
  <c r="T303" i="8"/>
  <c r="U303" i="8" s="1"/>
  <c r="T304" i="8"/>
  <c r="U304" i="8" s="1"/>
  <c r="T305" i="8"/>
  <c r="U305" i="8" s="1"/>
  <c r="T306" i="8"/>
  <c r="U306" i="8" s="1"/>
  <c r="T307" i="8"/>
  <c r="U307" i="8" s="1"/>
  <c r="T308" i="8"/>
  <c r="U308" i="8" s="1"/>
  <c r="T309" i="8"/>
  <c r="U309" i="8" s="1"/>
  <c r="T310" i="8"/>
  <c r="U310" i="8" s="1"/>
  <c r="T311" i="8"/>
  <c r="U311" i="8" s="1"/>
  <c r="T312" i="8"/>
  <c r="U312" i="8" s="1"/>
  <c r="T313" i="8"/>
  <c r="U313" i="8" s="1"/>
  <c r="T314" i="8"/>
  <c r="U314" i="8" s="1"/>
  <c r="T315" i="8"/>
  <c r="U315" i="8" s="1"/>
  <c r="T316" i="8"/>
  <c r="U316" i="8" s="1"/>
  <c r="T317" i="8"/>
  <c r="U317" i="8" s="1"/>
  <c r="T318" i="8"/>
  <c r="U318" i="8" s="1"/>
  <c r="T319" i="8"/>
  <c r="U319" i="8" s="1"/>
  <c r="T320" i="8"/>
  <c r="U320" i="8" s="1"/>
  <c r="T321" i="8"/>
  <c r="U321" i="8" s="1"/>
  <c r="T322" i="8"/>
  <c r="U322" i="8" s="1"/>
  <c r="T323" i="8"/>
  <c r="U323" i="8" s="1"/>
  <c r="T324" i="8"/>
  <c r="U324" i="8" s="1"/>
  <c r="T325" i="8"/>
  <c r="U325" i="8" s="1"/>
  <c r="T326" i="8"/>
  <c r="U326" i="8" s="1"/>
  <c r="T327" i="8"/>
  <c r="U327" i="8" s="1"/>
  <c r="T328" i="8"/>
  <c r="U328" i="8" s="1"/>
  <c r="T329" i="8"/>
  <c r="U329" i="8" s="1"/>
  <c r="T330" i="8"/>
  <c r="U330" i="8" s="1"/>
  <c r="T331" i="8"/>
  <c r="U331" i="8" s="1"/>
  <c r="T332" i="8"/>
  <c r="U332" i="8" s="1"/>
  <c r="T333" i="8"/>
  <c r="U333" i="8" s="1"/>
  <c r="T334" i="8"/>
  <c r="U334" i="8" s="1"/>
  <c r="T335" i="8"/>
  <c r="U335" i="8" s="1"/>
  <c r="T336" i="8"/>
  <c r="U336" i="8" s="1"/>
  <c r="T337" i="8"/>
  <c r="U337" i="8" s="1"/>
  <c r="T338" i="8"/>
  <c r="U338" i="8" s="1"/>
  <c r="T339" i="8"/>
  <c r="U339" i="8" s="1"/>
  <c r="T340" i="8"/>
  <c r="U340" i="8" s="1"/>
  <c r="T341" i="8"/>
  <c r="U341" i="8" s="1"/>
  <c r="T342" i="8"/>
  <c r="U342" i="8" s="1"/>
  <c r="T343" i="8"/>
  <c r="U343" i="8" s="1"/>
  <c r="T344" i="8"/>
  <c r="U344" i="8" s="1"/>
  <c r="T345" i="8"/>
  <c r="U345" i="8" s="1"/>
  <c r="T346" i="8"/>
  <c r="U346" i="8" s="1"/>
  <c r="T347" i="8"/>
  <c r="U347" i="8" s="1"/>
  <c r="T348" i="8"/>
  <c r="U348" i="8" s="1"/>
  <c r="T349" i="8"/>
  <c r="U349" i="8" s="1"/>
  <c r="T350" i="8"/>
  <c r="U350" i="8" s="1"/>
  <c r="T351" i="8"/>
  <c r="U351" i="8" s="1"/>
  <c r="T352" i="8"/>
  <c r="U352" i="8" s="1"/>
  <c r="T353" i="8"/>
  <c r="U353" i="8" s="1"/>
  <c r="T354" i="8"/>
  <c r="U354" i="8" s="1"/>
  <c r="T355" i="8"/>
  <c r="U355" i="8" s="1"/>
  <c r="T356" i="8"/>
  <c r="U356" i="8" s="1"/>
  <c r="T357" i="8"/>
  <c r="U357" i="8" s="1"/>
  <c r="T358" i="8"/>
  <c r="U358" i="8" s="1"/>
  <c r="T359" i="8"/>
  <c r="U359" i="8" s="1"/>
  <c r="T360" i="8"/>
  <c r="U360" i="8" s="1"/>
  <c r="T361" i="8"/>
  <c r="U361" i="8" s="1"/>
  <c r="T362" i="8"/>
  <c r="U362" i="8" s="1"/>
  <c r="T363" i="8"/>
  <c r="U363" i="8" s="1"/>
  <c r="T364" i="8"/>
  <c r="U364" i="8" s="1"/>
  <c r="T365" i="8"/>
  <c r="U365" i="8" s="1"/>
  <c r="T366" i="8"/>
  <c r="U366" i="8" s="1"/>
  <c r="T367" i="8"/>
  <c r="U367" i="8" s="1"/>
  <c r="T368" i="8"/>
  <c r="U368" i="8" s="1"/>
  <c r="T369" i="8"/>
  <c r="U369" i="8" s="1"/>
  <c r="T370" i="8"/>
  <c r="U370" i="8" s="1"/>
  <c r="T371" i="8"/>
  <c r="U371" i="8" s="1"/>
  <c r="T372" i="8"/>
  <c r="U372" i="8" s="1"/>
  <c r="T373" i="8"/>
  <c r="U373" i="8" s="1"/>
  <c r="T374" i="8"/>
  <c r="U374" i="8" s="1"/>
  <c r="T375" i="8"/>
  <c r="U375" i="8" s="1"/>
  <c r="T376" i="8"/>
  <c r="U376" i="8" s="1"/>
  <c r="T377" i="8"/>
  <c r="U377" i="8" s="1"/>
  <c r="T378" i="8"/>
  <c r="U378" i="8" s="1"/>
  <c r="T379" i="8"/>
  <c r="U379" i="8" s="1"/>
  <c r="T380" i="8"/>
  <c r="U380" i="8" s="1"/>
  <c r="T381" i="8"/>
  <c r="U381" i="8" s="1"/>
  <c r="T382" i="8"/>
  <c r="U382" i="8" s="1"/>
  <c r="T383" i="8"/>
  <c r="U383" i="8" s="1"/>
  <c r="T384" i="8"/>
  <c r="U384" i="8" s="1"/>
  <c r="T385" i="8"/>
  <c r="U385" i="8" s="1"/>
  <c r="T386" i="8"/>
  <c r="U386" i="8" s="1"/>
  <c r="T387" i="8"/>
  <c r="U387" i="8" s="1"/>
  <c r="T388" i="8"/>
  <c r="U388" i="8" s="1"/>
  <c r="T389" i="8"/>
  <c r="U389" i="8" s="1"/>
  <c r="T390" i="8"/>
  <c r="U390" i="8" s="1"/>
  <c r="T391" i="8"/>
  <c r="U391" i="8" s="1"/>
  <c r="T392" i="8"/>
  <c r="U392" i="8" s="1"/>
  <c r="T393" i="8"/>
  <c r="U393" i="8" s="1"/>
  <c r="T394" i="8"/>
  <c r="U394" i="8" s="1"/>
  <c r="T395" i="8"/>
  <c r="U395" i="8" s="1"/>
  <c r="T396" i="8"/>
  <c r="U396" i="8" s="1"/>
  <c r="T397" i="8"/>
  <c r="U397" i="8" s="1"/>
  <c r="T398" i="8"/>
  <c r="U398" i="8" s="1"/>
  <c r="T399" i="8"/>
  <c r="U399" i="8" s="1"/>
  <c r="T400" i="8"/>
  <c r="U400" i="8" s="1"/>
  <c r="T401" i="8"/>
  <c r="U401" i="8" s="1"/>
  <c r="T402" i="8"/>
  <c r="U402" i="8" s="1"/>
  <c r="T403" i="8"/>
  <c r="U403" i="8" s="1"/>
  <c r="T404" i="8"/>
  <c r="U404" i="8" s="1"/>
  <c r="T405" i="8"/>
  <c r="U405" i="8" s="1"/>
  <c r="T406" i="8"/>
  <c r="U406" i="8" s="1"/>
  <c r="T407" i="8"/>
  <c r="U407" i="8" s="1"/>
  <c r="T408" i="8"/>
  <c r="U408" i="8" s="1"/>
  <c r="T409" i="8"/>
  <c r="U409" i="8" s="1"/>
  <c r="T410" i="8"/>
  <c r="U410" i="8" s="1"/>
  <c r="T411" i="8"/>
  <c r="U411" i="8" s="1"/>
  <c r="T412" i="8"/>
  <c r="U412" i="8" s="1"/>
  <c r="T413" i="8"/>
  <c r="U413" i="8" s="1"/>
  <c r="T414" i="8"/>
  <c r="U414" i="8" s="1"/>
  <c r="T415" i="8"/>
  <c r="U415" i="8" s="1"/>
  <c r="T416" i="8"/>
  <c r="U416" i="8" s="1"/>
  <c r="T417" i="8"/>
  <c r="U417" i="8" s="1"/>
  <c r="T418" i="8"/>
  <c r="U418" i="8" s="1"/>
  <c r="T419" i="8"/>
  <c r="U419" i="8" s="1"/>
  <c r="T420" i="8"/>
  <c r="U420" i="8" s="1"/>
  <c r="T421" i="8"/>
  <c r="U421" i="8" s="1"/>
  <c r="T422" i="8"/>
  <c r="U422" i="8" s="1"/>
  <c r="T423" i="8"/>
  <c r="U423" i="8" s="1"/>
  <c r="T424" i="8"/>
  <c r="U424" i="8" s="1"/>
  <c r="T425" i="8"/>
  <c r="U425" i="8" s="1"/>
  <c r="T426" i="8"/>
  <c r="U426" i="8" s="1"/>
  <c r="T427" i="8"/>
  <c r="U427" i="8" s="1"/>
  <c r="T428" i="8"/>
  <c r="U428" i="8" s="1"/>
  <c r="T429" i="8"/>
  <c r="U429" i="8" s="1"/>
  <c r="T430" i="8"/>
  <c r="U430" i="8" s="1"/>
  <c r="T431" i="8"/>
  <c r="U431" i="8" s="1"/>
  <c r="T432" i="8"/>
  <c r="U432" i="8" s="1"/>
  <c r="T433" i="8"/>
  <c r="U433" i="8" s="1"/>
  <c r="T434" i="8"/>
  <c r="U434" i="8" s="1"/>
  <c r="T435" i="8"/>
  <c r="U435" i="8" s="1"/>
  <c r="T436" i="8"/>
  <c r="U436" i="8" s="1"/>
  <c r="T437" i="8"/>
  <c r="U437" i="8" s="1"/>
  <c r="T438" i="8"/>
  <c r="U438" i="8" s="1"/>
  <c r="T439" i="8"/>
  <c r="U439" i="8" s="1"/>
  <c r="T440" i="8"/>
  <c r="U440" i="8" s="1"/>
  <c r="T441" i="8"/>
  <c r="U441" i="8" s="1"/>
  <c r="T442" i="8"/>
  <c r="U442" i="8" s="1"/>
  <c r="T443" i="8"/>
  <c r="U443" i="8" s="1"/>
  <c r="T444" i="8"/>
  <c r="U444" i="8" s="1"/>
  <c r="T445" i="8"/>
  <c r="U445" i="8" s="1"/>
  <c r="T446" i="8"/>
  <c r="U446" i="8" s="1"/>
  <c r="T447" i="8"/>
  <c r="U447" i="8" s="1"/>
  <c r="T448" i="8"/>
  <c r="U448" i="8" s="1"/>
  <c r="T449" i="8"/>
  <c r="U449" i="8" s="1"/>
  <c r="T450" i="8"/>
  <c r="U450" i="8" s="1"/>
  <c r="T451" i="8"/>
  <c r="U451" i="8" s="1"/>
  <c r="T452" i="8"/>
  <c r="U452" i="8" s="1"/>
  <c r="T453" i="8"/>
  <c r="U453" i="8" s="1"/>
  <c r="T454" i="8"/>
  <c r="U454" i="8" s="1"/>
  <c r="T455" i="8"/>
  <c r="U455" i="8" s="1"/>
  <c r="T456" i="8"/>
  <c r="U456" i="8" s="1"/>
  <c r="T457" i="8"/>
  <c r="U457" i="8" s="1"/>
  <c r="T458" i="8"/>
  <c r="U458" i="8" s="1"/>
  <c r="T459" i="8"/>
  <c r="U459" i="8" s="1"/>
  <c r="T460" i="8"/>
  <c r="U460" i="8" s="1"/>
  <c r="T461" i="8"/>
  <c r="U461" i="8" s="1"/>
  <c r="T462" i="8"/>
  <c r="U462" i="8" s="1"/>
  <c r="T463" i="8"/>
  <c r="U463" i="8" s="1"/>
  <c r="T464" i="8"/>
  <c r="U464" i="8" s="1"/>
  <c r="T465" i="8"/>
  <c r="U465" i="8" s="1"/>
  <c r="T466" i="8"/>
  <c r="U466" i="8" s="1"/>
  <c r="T467" i="8"/>
  <c r="U467" i="8" s="1"/>
  <c r="T468" i="8"/>
  <c r="U468" i="8" s="1"/>
  <c r="T469" i="8"/>
  <c r="U469" i="8" s="1"/>
  <c r="T470" i="8"/>
  <c r="U470" i="8" s="1"/>
  <c r="T471" i="8"/>
  <c r="U471" i="8" s="1"/>
  <c r="T472" i="8"/>
  <c r="U472" i="8" s="1"/>
  <c r="T473" i="8"/>
  <c r="U473" i="8" s="1"/>
  <c r="T474" i="8"/>
  <c r="U474" i="8" s="1"/>
  <c r="T475" i="8"/>
  <c r="U475" i="8" s="1"/>
  <c r="T476" i="8"/>
  <c r="U476" i="8" s="1"/>
  <c r="T477" i="8"/>
  <c r="U477" i="8" s="1"/>
  <c r="T478" i="8"/>
  <c r="U478" i="8" s="1"/>
  <c r="T479" i="8"/>
  <c r="U479" i="8" s="1"/>
  <c r="T480" i="8"/>
  <c r="U480" i="8" s="1"/>
  <c r="T481" i="8"/>
  <c r="U481" i="8" s="1"/>
  <c r="T482" i="8"/>
  <c r="U482" i="8" s="1"/>
  <c r="T483" i="8"/>
  <c r="U483" i="8" s="1"/>
  <c r="T484" i="8"/>
  <c r="U484" i="8" s="1"/>
  <c r="T485" i="8"/>
  <c r="U485" i="8" s="1"/>
  <c r="T486" i="8"/>
  <c r="U486" i="8" s="1"/>
  <c r="T487" i="8"/>
  <c r="U487" i="8" s="1"/>
  <c r="T488" i="8"/>
  <c r="U488" i="8" s="1"/>
  <c r="T489" i="8"/>
  <c r="U489" i="8" s="1"/>
  <c r="T490" i="8"/>
  <c r="U490" i="8" s="1"/>
  <c r="T491" i="8"/>
  <c r="U491" i="8" s="1"/>
  <c r="T492" i="8"/>
  <c r="U492" i="8" s="1"/>
  <c r="T493" i="8"/>
  <c r="U493" i="8" s="1"/>
  <c r="T494" i="8"/>
  <c r="U494" i="8" s="1"/>
  <c r="T495" i="8"/>
  <c r="U495" i="8" s="1"/>
  <c r="T496" i="8"/>
  <c r="U496" i="8" s="1"/>
  <c r="T497" i="8"/>
  <c r="U497" i="8" s="1"/>
  <c r="T498" i="8"/>
  <c r="U498" i="8" s="1"/>
  <c r="T499" i="8"/>
  <c r="U499" i="8" s="1"/>
  <c r="T500" i="8"/>
  <c r="U500" i="8" s="1"/>
  <c r="T501" i="8"/>
  <c r="U501" i="8" s="1"/>
  <c r="T502" i="8"/>
  <c r="U502" i="8" s="1"/>
  <c r="T503" i="8"/>
  <c r="U503" i="8" s="1"/>
  <c r="T504" i="8"/>
  <c r="U504" i="8" s="1"/>
  <c r="T505" i="8"/>
  <c r="U505" i="8" s="1"/>
  <c r="T506" i="8"/>
  <c r="U506" i="8" s="1"/>
  <c r="T507" i="8"/>
  <c r="U507" i="8" s="1"/>
  <c r="T508" i="8"/>
  <c r="U508" i="8" s="1"/>
  <c r="T509" i="8"/>
  <c r="U509" i="8" s="1"/>
  <c r="T510" i="8"/>
  <c r="U510" i="8" s="1"/>
  <c r="T511" i="8"/>
  <c r="U511" i="8" s="1"/>
  <c r="T512" i="8"/>
  <c r="U512" i="8" s="1"/>
  <c r="T513" i="8"/>
  <c r="U513" i="8" s="1"/>
  <c r="T514" i="8"/>
  <c r="U514" i="8" s="1"/>
  <c r="T515" i="8"/>
  <c r="U515" i="8" s="1"/>
  <c r="T516" i="8"/>
  <c r="U516" i="8" s="1"/>
  <c r="T517" i="8"/>
  <c r="U517" i="8" s="1"/>
  <c r="T518" i="8"/>
  <c r="U518" i="8" s="1"/>
  <c r="T519" i="8"/>
  <c r="U519" i="8" s="1"/>
  <c r="T520" i="8"/>
  <c r="U520" i="8" s="1"/>
  <c r="T521" i="8"/>
  <c r="U521" i="8" s="1"/>
  <c r="T522" i="8"/>
  <c r="U522" i="8" s="1"/>
  <c r="T523" i="8"/>
  <c r="U523" i="8" s="1"/>
  <c r="T524" i="8"/>
  <c r="U524" i="8" s="1"/>
  <c r="T525" i="8"/>
  <c r="U525" i="8" s="1"/>
  <c r="T526" i="8"/>
  <c r="U526" i="8" s="1"/>
  <c r="T527" i="8"/>
  <c r="U527" i="8" s="1"/>
  <c r="T528" i="8"/>
  <c r="U528" i="8" s="1"/>
  <c r="T529" i="8"/>
  <c r="U529" i="8" s="1"/>
  <c r="T530" i="8"/>
  <c r="U530" i="8" s="1"/>
  <c r="T531" i="8"/>
  <c r="U531" i="8" s="1"/>
  <c r="T532" i="8"/>
  <c r="U532" i="8" s="1"/>
  <c r="T533" i="8"/>
  <c r="U533" i="8" s="1"/>
  <c r="T534" i="8"/>
  <c r="U534" i="8" s="1"/>
  <c r="T535" i="8"/>
  <c r="U535" i="8" s="1"/>
  <c r="T536" i="8"/>
  <c r="U536" i="8" s="1"/>
  <c r="T537" i="8"/>
  <c r="U537" i="8" s="1"/>
  <c r="T538" i="8"/>
  <c r="U538" i="8" s="1"/>
  <c r="T539" i="8"/>
  <c r="U539" i="8" s="1"/>
  <c r="T540" i="8"/>
  <c r="U540" i="8" s="1"/>
  <c r="T541" i="8"/>
  <c r="U541" i="8" s="1"/>
  <c r="T542" i="8"/>
  <c r="U542" i="8" s="1"/>
  <c r="T543" i="8"/>
  <c r="U543" i="8" s="1"/>
  <c r="T544" i="8"/>
  <c r="U544" i="8" s="1"/>
  <c r="T545" i="8"/>
  <c r="U545" i="8" s="1"/>
  <c r="T546" i="8"/>
  <c r="U546" i="8" s="1"/>
  <c r="T547" i="8"/>
  <c r="U547" i="8" s="1"/>
  <c r="T548" i="8"/>
  <c r="U548" i="8" s="1"/>
  <c r="T549" i="8"/>
  <c r="U549" i="8" s="1"/>
  <c r="T550" i="8"/>
  <c r="U550" i="8" s="1"/>
  <c r="T551" i="8"/>
  <c r="U551" i="8" s="1"/>
  <c r="T552" i="8"/>
  <c r="U552" i="8" s="1"/>
  <c r="T553" i="8"/>
  <c r="U553" i="8" s="1"/>
  <c r="T554" i="8"/>
  <c r="U554" i="8" s="1"/>
  <c r="T555" i="8"/>
  <c r="U555" i="8" s="1"/>
  <c r="T556" i="8"/>
  <c r="U556" i="8" s="1"/>
  <c r="T557" i="8"/>
  <c r="U557" i="8" s="1"/>
  <c r="T558" i="8"/>
  <c r="U558" i="8" s="1"/>
  <c r="T559" i="8"/>
  <c r="U559" i="8" s="1"/>
  <c r="T560" i="8"/>
  <c r="U560" i="8" s="1"/>
  <c r="T561" i="8"/>
  <c r="U561" i="8" s="1"/>
  <c r="T562" i="8"/>
  <c r="U562" i="8" s="1"/>
  <c r="T563" i="8"/>
  <c r="U563" i="8" s="1"/>
  <c r="T564" i="8"/>
  <c r="U564" i="8" s="1"/>
  <c r="T565" i="8"/>
  <c r="U565" i="8" s="1"/>
  <c r="T566" i="8"/>
  <c r="U566" i="8" s="1"/>
  <c r="T567" i="8"/>
  <c r="U567" i="8" s="1"/>
  <c r="T568" i="8"/>
  <c r="U568" i="8" s="1"/>
  <c r="T569" i="8"/>
  <c r="U569" i="8" s="1"/>
  <c r="T570" i="8"/>
  <c r="U570" i="8" s="1"/>
  <c r="T571" i="8"/>
  <c r="U571" i="8" s="1"/>
  <c r="T572" i="8"/>
  <c r="U572" i="8" s="1"/>
  <c r="T573" i="8"/>
  <c r="U573" i="8" s="1"/>
  <c r="T574" i="8"/>
  <c r="U574" i="8" s="1"/>
  <c r="T575" i="8"/>
  <c r="U575" i="8" s="1"/>
  <c r="T576" i="8"/>
  <c r="U576" i="8" s="1"/>
  <c r="T577" i="8"/>
  <c r="U577" i="8" s="1"/>
  <c r="T578" i="8"/>
  <c r="U578" i="8" s="1"/>
  <c r="T579" i="8"/>
  <c r="U579" i="8" s="1"/>
  <c r="T580" i="8"/>
  <c r="U580" i="8" s="1"/>
  <c r="T581" i="8"/>
  <c r="U581" i="8" s="1"/>
  <c r="T582" i="8"/>
  <c r="U582" i="8" s="1"/>
  <c r="T583" i="8"/>
  <c r="U583" i="8" s="1"/>
  <c r="T584" i="8"/>
  <c r="U584" i="8" s="1"/>
  <c r="T585" i="8"/>
  <c r="U585" i="8" s="1"/>
  <c r="T586" i="8"/>
  <c r="U586" i="8" s="1"/>
  <c r="T587" i="8"/>
  <c r="U587" i="8" s="1"/>
  <c r="T588" i="8"/>
  <c r="U588" i="8" s="1"/>
  <c r="T589" i="8"/>
  <c r="U589" i="8" s="1"/>
  <c r="T590" i="8"/>
  <c r="U590" i="8" s="1"/>
  <c r="T591" i="8"/>
  <c r="U591" i="8" s="1"/>
  <c r="T592" i="8"/>
  <c r="U592" i="8" s="1"/>
  <c r="T593" i="8"/>
  <c r="U593" i="8" s="1"/>
  <c r="T594" i="8"/>
  <c r="U594" i="8" s="1"/>
  <c r="T595" i="8"/>
  <c r="U595" i="8" s="1"/>
  <c r="T596" i="8"/>
  <c r="U596" i="8" s="1"/>
  <c r="T597" i="8"/>
  <c r="U597" i="8" s="1"/>
  <c r="T598" i="8"/>
  <c r="U598" i="8" s="1"/>
  <c r="T599" i="8"/>
  <c r="U599" i="8" s="1"/>
  <c r="T600" i="8"/>
  <c r="U600" i="8" s="1"/>
  <c r="T601" i="8"/>
  <c r="U601" i="8" s="1"/>
  <c r="T602" i="8"/>
  <c r="U602" i="8" s="1"/>
  <c r="T603" i="8"/>
  <c r="U603" i="8" s="1"/>
  <c r="T604" i="8"/>
  <c r="U604" i="8" s="1"/>
  <c r="T605" i="8"/>
  <c r="U605" i="8" s="1"/>
  <c r="T606" i="8"/>
  <c r="U606" i="8" s="1"/>
  <c r="T607" i="8"/>
  <c r="U607" i="8" s="1"/>
  <c r="T608" i="8"/>
  <c r="U608" i="8" s="1"/>
  <c r="T609" i="8"/>
  <c r="U609" i="8" s="1"/>
  <c r="T610" i="8"/>
  <c r="U610" i="8" s="1"/>
  <c r="T611" i="8"/>
  <c r="U611" i="8" s="1"/>
  <c r="T612" i="8"/>
  <c r="U612" i="8" s="1"/>
  <c r="T613" i="8"/>
  <c r="U613" i="8" s="1"/>
  <c r="T614" i="8"/>
  <c r="U614" i="8" s="1"/>
  <c r="T615" i="8"/>
  <c r="U615" i="8" s="1"/>
  <c r="T616" i="8"/>
  <c r="U616" i="8" s="1"/>
  <c r="T617" i="8"/>
  <c r="U617" i="8" s="1"/>
  <c r="T618" i="8"/>
  <c r="U618" i="8" s="1"/>
  <c r="T619" i="8"/>
  <c r="U619" i="8" s="1"/>
  <c r="T620" i="8"/>
  <c r="U620" i="8" s="1"/>
  <c r="T621" i="8"/>
  <c r="U621" i="8" s="1"/>
  <c r="T622" i="8"/>
  <c r="U622" i="8" s="1"/>
  <c r="T623" i="8"/>
  <c r="U623" i="8" s="1"/>
  <c r="T624" i="8"/>
  <c r="U624" i="8" s="1"/>
  <c r="T625" i="8"/>
  <c r="U625" i="8" s="1"/>
  <c r="T626" i="8"/>
  <c r="U626" i="8" s="1"/>
  <c r="T627" i="8"/>
  <c r="U627" i="8" s="1"/>
  <c r="T628" i="8"/>
  <c r="U628" i="8" s="1"/>
  <c r="T629" i="8"/>
  <c r="U629" i="8" s="1"/>
  <c r="T630" i="8"/>
  <c r="U630" i="8" s="1"/>
  <c r="T631" i="8"/>
  <c r="U631" i="8" s="1"/>
  <c r="T632" i="8"/>
  <c r="U632" i="8" s="1"/>
  <c r="T633" i="8"/>
  <c r="U633" i="8" s="1"/>
  <c r="T634" i="8"/>
  <c r="U634" i="8" s="1"/>
  <c r="T635" i="8"/>
  <c r="U635" i="8" s="1"/>
  <c r="T636" i="8"/>
  <c r="U636" i="8" s="1"/>
  <c r="T637" i="8"/>
  <c r="U637" i="8" s="1"/>
  <c r="T638" i="8"/>
  <c r="U638" i="8" s="1"/>
  <c r="T639" i="8"/>
  <c r="U639" i="8" s="1"/>
  <c r="T640" i="8"/>
  <c r="U640" i="8" s="1"/>
  <c r="T641" i="8"/>
  <c r="U641" i="8" s="1"/>
  <c r="T642" i="8"/>
  <c r="U642" i="8" s="1"/>
  <c r="T643" i="8"/>
  <c r="U643" i="8" s="1"/>
  <c r="T644" i="8"/>
  <c r="U644" i="8" s="1"/>
  <c r="T645" i="8"/>
  <c r="U645" i="8" s="1"/>
  <c r="T646" i="8"/>
  <c r="U646" i="8" s="1"/>
  <c r="T647" i="8"/>
  <c r="U647" i="8" s="1"/>
  <c r="T648" i="8"/>
  <c r="U648" i="8" s="1"/>
  <c r="T649" i="8"/>
  <c r="U649" i="8" s="1"/>
  <c r="T650" i="8"/>
  <c r="U650" i="8" s="1"/>
  <c r="T651" i="8"/>
  <c r="U651" i="8" s="1"/>
  <c r="T652" i="8"/>
  <c r="U652" i="8" s="1"/>
  <c r="T653" i="8"/>
  <c r="U653" i="8" s="1"/>
  <c r="T654" i="8"/>
  <c r="U654" i="8" s="1"/>
  <c r="T655" i="8"/>
  <c r="U655" i="8" s="1"/>
  <c r="T656" i="8"/>
  <c r="U656" i="8" s="1"/>
  <c r="T657" i="8"/>
  <c r="U657" i="8" s="1"/>
  <c r="T658" i="8"/>
  <c r="U658" i="8" s="1"/>
  <c r="T659" i="8"/>
  <c r="U659" i="8" s="1"/>
  <c r="T660" i="8"/>
  <c r="U660" i="8" s="1"/>
  <c r="T661" i="8"/>
  <c r="U661" i="8" s="1"/>
  <c r="T662" i="8"/>
  <c r="U662" i="8" s="1"/>
  <c r="T663" i="8"/>
  <c r="U663" i="8" s="1"/>
  <c r="T664" i="8"/>
  <c r="U664" i="8" s="1"/>
  <c r="T665" i="8"/>
  <c r="U665" i="8" s="1"/>
  <c r="T666" i="8"/>
  <c r="U666" i="8" s="1"/>
  <c r="T667" i="8"/>
  <c r="U667" i="8" s="1"/>
  <c r="T668" i="8"/>
  <c r="U668" i="8" s="1"/>
  <c r="T669" i="8"/>
  <c r="U669" i="8" s="1"/>
  <c r="T670" i="8"/>
  <c r="U670" i="8" s="1"/>
  <c r="T671" i="8"/>
  <c r="U671" i="8" s="1"/>
  <c r="T672" i="8"/>
  <c r="U672" i="8" s="1"/>
  <c r="T673" i="8"/>
  <c r="U673" i="8" s="1"/>
  <c r="T674" i="8"/>
  <c r="U674" i="8" s="1"/>
  <c r="T675" i="8"/>
  <c r="U675" i="8" s="1"/>
  <c r="T676" i="8"/>
  <c r="U676" i="8" s="1"/>
  <c r="T677" i="8"/>
  <c r="U677" i="8" s="1"/>
  <c r="T678" i="8"/>
  <c r="U678" i="8" s="1"/>
  <c r="T679" i="8"/>
  <c r="U679" i="8" s="1"/>
  <c r="T680" i="8"/>
  <c r="U680" i="8" s="1"/>
  <c r="T681" i="8"/>
  <c r="U681" i="8" s="1"/>
  <c r="T682" i="8"/>
  <c r="U682" i="8" s="1"/>
  <c r="T683" i="8"/>
  <c r="U683" i="8" s="1"/>
  <c r="T684" i="8"/>
  <c r="U684" i="8" s="1"/>
  <c r="T685" i="8"/>
  <c r="U685" i="8" s="1"/>
  <c r="T686" i="8"/>
  <c r="U686" i="8" s="1"/>
  <c r="T687" i="8"/>
  <c r="U687" i="8" s="1"/>
  <c r="T688" i="8"/>
  <c r="U688" i="8" s="1"/>
  <c r="T689" i="8"/>
  <c r="U689" i="8" s="1"/>
  <c r="T690" i="8"/>
  <c r="U690" i="8" s="1"/>
  <c r="T691" i="8"/>
  <c r="U691" i="8" s="1"/>
  <c r="T692" i="8"/>
  <c r="U692" i="8" s="1"/>
  <c r="T693" i="8"/>
  <c r="U693" i="8" s="1"/>
  <c r="T694" i="8"/>
  <c r="U694" i="8" s="1"/>
  <c r="T695" i="8"/>
  <c r="U695" i="8" s="1"/>
  <c r="T696" i="8"/>
  <c r="U696" i="8" s="1"/>
  <c r="T697" i="8"/>
  <c r="U697" i="8" s="1"/>
  <c r="T698" i="8"/>
  <c r="U698" i="8" s="1"/>
  <c r="T699" i="8"/>
  <c r="U699" i="8" s="1"/>
  <c r="T700" i="8"/>
  <c r="U700" i="8" s="1"/>
  <c r="T701" i="8"/>
  <c r="U701" i="8" s="1"/>
  <c r="T702" i="8"/>
  <c r="U702" i="8" s="1"/>
  <c r="T703" i="8"/>
  <c r="U703" i="8" s="1"/>
  <c r="T704" i="8"/>
  <c r="U704" i="8" s="1"/>
  <c r="T705" i="8"/>
  <c r="U705" i="8" s="1"/>
  <c r="T706" i="8"/>
  <c r="U706" i="8" s="1"/>
  <c r="T707" i="8"/>
  <c r="U707" i="8" s="1"/>
  <c r="T708" i="8"/>
  <c r="U708" i="8" s="1"/>
  <c r="T709" i="8"/>
  <c r="U709" i="8" s="1"/>
  <c r="T710" i="8"/>
  <c r="U710" i="8" s="1"/>
  <c r="T711" i="8"/>
  <c r="U711" i="8" s="1"/>
  <c r="T712" i="8"/>
  <c r="U712" i="8" s="1"/>
  <c r="T713" i="8"/>
  <c r="U713" i="8" s="1"/>
  <c r="T714" i="8"/>
  <c r="U714" i="8" s="1"/>
  <c r="T715" i="8"/>
  <c r="U715" i="8" s="1"/>
  <c r="T716" i="8"/>
  <c r="U716" i="8" s="1"/>
  <c r="T717" i="8"/>
  <c r="U717" i="8" s="1"/>
  <c r="T718" i="8"/>
  <c r="U718" i="8" s="1"/>
  <c r="T719" i="8"/>
  <c r="U719" i="8" s="1"/>
  <c r="T720" i="8"/>
  <c r="U720" i="8" s="1"/>
  <c r="T721" i="8"/>
  <c r="U721" i="8" s="1"/>
  <c r="T722" i="8"/>
  <c r="U722" i="8" s="1"/>
  <c r="T723" i="8"/>
  <c r="U723" i="8" s="1"/>
  <c r="T724" i="8"/>
  <c r="U724" i="8" s="1"/>
  <c r="T725" i="8"/>
  <c r="U725" i="8" s="1"/>
  <c r="T726" i="8"/>
  <c r="U726" i="8" s="1"/>
  <c r="T727" i="8"/>
  <c r="U727" i="8" s="1"/>
  <c r="T728" i="8"/>
  <c r="U728" i="8" s="1"/>
  <c r="T729" i="8"/>
  <c r="U729" i="8" s="1"/>
  <c r="T730" i="8"/>
  <c r="U730" i="8" s="1"/>
  <c r="T731" i="8"/>
  <c r="U731" i="8" s="1"/>
  <c r="T732" i="8"/>
  <c r="U732" i="8" s="1"/>
  <c r="T733" i="8"/>
  <c r="U733" i="8" s="1"/>
  <c r="T734" i="8"/>
  <c r="U734" i="8" s="1"/>
  <c r="T735" i="8"/>
  <c r="U735" i="8" s="1"/>
  <c r="T736" i="8"/>
  <c r="U736" i="8" s="1"/>
  <c r="T737" i="8"/>
  <c r="U737" i="8" s="1"/>
  <c r="T738" i="8"/>
  <c r="U738" i="8" s="1"/>
  <c r="T739" i="8"/>
  <c r="U739" i="8" s="1"/>
  <c r="T740" i="8"/>
  <c r="U740" i="8" s="1"/>
  <c r="T741" i="8"/>
  <c r="U741" i="8" s="1"/>
  <c r="T742" i="8"/>
  <c r="U742" i="8" s="1"/>
  <c r="T743" i="8"/>
  <c r="U743" i="8" s="1"/>
  <c r="T744" i="8"/>
  <c r="U744" i="8" s="1"/>
  <c r="T745" i="8"/>
  <c r="U745" i="8" s="1"/>
  <c r="T746" i="8"/>
  <c r="U746" i="8" s="1"/>
  <c r="T747" i="8"/>
  <c r="U747" i="8" s="1"/>
  <c r="T748" i="8"/>
  <c r="U748" i="8" s="1"/>
  <c r="T749" i="8"/>
  <c r="U749" i="8" s="1"/>
  <c r="T750" i="8"/>
  <c r="U750" i="8" s="1"/>
  <c r="T751" i="8"/>
  <c r="U751" i="8" s="1"/>
  <c r="T752" i="8"/>
  <c r="U752" i="8" s="1"/>
  <c r="T753" i="8"/>
  <c r="U753" i="8" s="1"/>
  <c r="T754" i="8"/>
  <c r="U754" i="8" s="1"/>
  <c r="T755" i="8"/>
  <c r="U755" i="8" s="1"/>
  <c r="T756" i="8"/>
  <c r="U756" i="8" s="1"/>
  <c r="T757" i="8"/>
  <c r="U757" i="8" s="1"/>
  <c r="T758" i="8"/>
  <c r="U758" i="8" s="1"/>
  <c r="T759" i="8"/>
  <c r="U759" i="8" s="1"/>
  <c r="T760" i="8"/>
  <c r="U760" i="8" s="1"/>
  <c r="T761" i="8"/>
  <c r="U761" i="8" s="1"/>
  <c r="T762" i="8"/>
  <c r="U762" i="8" s="1"/>
  <c r="T763" i="8"/>
  <c r="U763" i="8" s="1"/>
  <c r="T764" i="8"/>
  <c r="U764" i="8" s="1"/>
  <c r="T765" i="8"/>
  <c r="U765" i="8" s="1"/>
  <c r="T766" i="8"/>
  <c r="U766" i="8" s="1"/>
  <c r="T767" i="8"/>
  <c r="U767" i="8" s="1"/>
  <c r="T768" i="8"/>
  <c r="U768" i="8" s="1"/>
  <c r="T769" i="8"/>
  <c r="U769" i="8" s="1"/>
  <c r="T770" i="8"/>
  <c r="U770" i="8" s="1"/>
  <c r="T771" i="8"/>
  <c r="U771" i="8" s="1"/>
  <c r="T772" i="8"/>
  <c r="U772" i="8" s="1"/>
  <c r="T773" i="8"/>
  <c r="U773" i="8" s="1"/>
  <c r="T774" i="8"/>
  <c r="U774" i="8" s="1"/>
  <c r="T775" i="8"/>
  <c r="U775" i="8" s="1"/>
  <c r="T776" i="8"/>
  <c r="U776" i="8" s="1"/>
  <c r="T777" i="8"/>
  <c r="U777" i="8" s="1"/>
  <c r="T778" i="8"/>
  <c r="U778" i="8" s="1"/>
  <c r="T779" i="8"/>
  <c r="U779" i="8" s="1"/>
  <c r="T780" i="8"/>
  <c r="U780" i="8" s="1"/>
  <c r="T781" i="8"/>
  <c r="U781" i="8" s="1"/>
  <c r="T782" i="8"/>
  <c r="U782" i="8" s="1"/>
  <c r="T783" i="8"/>
  <c r="U783" i="8" s="1"/>
  <c r="T784" i="8"/>
  <c r="U784" i="8" s="1"/>
  <c r="T785" i="8"/>
  <c r="U785" i="8" s="1"/>
  <c r="T786" i="8"/>
  <c r="U786" i="8" s="1"/>
  <c r="T787" i="8"/>
  <c r="U787" i="8" s="1"/>
  <c r="T788" i="8"/>
  <c r="U788" i="8" s="1"/>
  <c r="T789" i="8"/>
  <c r="U789" i="8" s="1"/>
  <c r="T790" i="8"/>
  <c r="U790" i="8" s="1"/>
  <c r="T791" i="8"/>
  <c r="U791" i="8" s="1"/>
  <c r="T792" i="8"/>
  <c r="U792" i="8" s="1"/>
  <c r="T793" i="8"/>
  <c r="U793" i="8" s="1"/>
  <c r="T794" i="8"/>
  <c r="U794" i="8" s="1"/>
  <c r="T795" i="8"/>
  <c r="U795" i="8" s="1"/>
  <c r="T796" i="8"/>
  <c r="U796" i="8" s="1"/>
  <c r="T797" i="8"/>
  <c r="U797" i="8" s="1"/>
  <c r="T798" i="8"/>
  <c r="U798" i="8" s="1"/>
  <c r="T799" i="8"/>
  <c r="U799" i="8" s="1"/>
  <c r="T800" i="8"/>
  <c r="U800" i="8" s="1"/>
  <c r="T801" i="8"/>
  <c r="U801" i="8" s="1"/>
  <c r="T802" i="8"/>
  <c r="U802" i="8" s="1"/>
  <c r="T803" i="8"/>
  <c r="U803" i="8" s="1"/>
  <c r="T804" i="8"/>
  <c r="U804" i="8" s="1"/>
  <c r="T805" i="8"/>
  <c r="U805" i="8" s="1"/>
  <c r="T806" i="8"/>
  <c r="U806" i="8" s="1"/>
  <c r="T807" i="8"/>
  <c r="U807" i="8" s="1"/>
  <c r="T808" i="8"/>
  <c r="U808" i="8" s="1"/>
  <c r="T809" i="8"/>
  <c r="U809" i="8" s="1"/>
  <c r="T810" i="8"/>
  <c r="U810" i="8" s="1"/>
  <c r="T811" i="8"/>
  <c r="U811" i="8" s="1"/>
  <c r="T812" i="8"/>
  <c r="U812" i="8" s="1"/>
  <c r="T813" i="8"/>
  <c r="U813" i="8" s="1"/>
  <c r="T814" i="8"/>
  <c r="U814" i="8" s="1"/>
  <c r="T815" i="8"/>
  <c r="U815" i="8" s="1"/>
  <c r="T816" i="8"/>
  <c r="U816" i="8" s="1"/>
  <c r="T817" i="8"/>
  <c r="U817" i="8" s="1"/>
  <c r="T818" i="8"/>
  <c r="U818" i="8" s="1"/>
  <c r="T819" i="8"/>
  <c r="U819" i="8" s="1"/>
  <c r="T820" i="8"/>
  <c r="U820" i="8" s="1"/>
  <c r="T821" i="8"/>
  <c r="U821" i="8" s="1"/>
  <c r="T822" i="8"/>
  <c r="U822" i="8" s="1"/>
  <c r="T823" i="8"/>
  <c r="U823" i="8" s="1"/>
  <c r="T824" i="8"/>
  <c r="U824" i="8" s="1"/>
  <c r="T825" i="8"/>
  <c r="U825" i="8" s="1"/>
  <c r="T826" i="8"/>
  <c r="U826" i="8" s="1"/>
  <c r="T827" i="8"/>
  <c r="U827" i="8" s="1"/>
  <c r="T828" i="8"/>
  <c r="U828" i="8" s="1"/>
  <c r="T829" i="8"/>
  <c r="U829" i="8" s="1"/>
  <c r="T830" i="8"/>
  <c r="U830" i="8" s="1"/>
  <c r="T831" i="8"/>
  <c r="U831" i="8" s="1"/>
  <c r="T832" i="8"/>
  <c r="U832" i="8" s="1"/>
  <c r="T833" i="8"/>
  <c r="U833" i="8" s="1"/>
  <c r="T834" i="8"/>
  <c r="U834" i="8" s="1"/>
  <c r="T835" i="8"/>
  <c r="U835" i="8" s="1"/>
  <c r="T836" i="8"/>
  <c r="U836" i="8" s="1"/>
  <c r="T837" i="8"/>
  <c r="U837" i="8" s="1"/>
  <c r="T838" i="8"/>
  <c r="U838" i="8" s="1"/>
  <c r="T839" i="8"/>
  <c r="U839" i="8" s="1"/>
  <c r="T840" i="8"/>
  <c r="U840" i="8" s="1"/>
  <c r="T841" i="8"/>
  <c r="U841" i="8" s="1"/>
  <c r="T842" i="8"/>
  <c r="U842" i="8" s="1"/>
  <c r="T843" i="8"/>
  <c r="U843" i="8" s="1"/>
  <c r="T844" i="8"/>
  <c r="U844" i="8" s="1"/>
  <c r="T845" i="8"/>
  <c r="U845" i="8" s="1"/>
  <c r="T846" i="8"/>
  <c r="U846" i="8" s="1"/>
  <c r="T847" i="8"/>
  <c r="U847" i="8" s="1"/>
  <c r="T848" i="8"/>
  <c r="U848" i="8" s="1"/>
  <c r="T849" i="8"/>
  <c r="U849" i="8" s="1"/>
  <c r="T850" i="8"/>
  <c r="U850" i="8" s="1"/>
  <c r="T851" i="8"/>
  <c r="U851" i="8" s="1"/>
  <c r="T852" i="8"/>
  <c r="U852" i="8" s="1"/>
  <c r="T853" i="8"/>
  <c r="U853" i="8" s="1"/>
  <c r="T854" i="8"/>
  <c r="U854" i="8" s="1"/>
  <c r="T855" i="8"/>
  <c r="U855" i="8" s="1"/>
  <c r="T856" i="8"/>
  <c r="U856" i="8" s="1"/>
  <c r="T857" i="8"/>
  <c r="U857" i="8" s="1"/>
  <c r="T858" i="8"/>
  <c r="U858" i="8" s="1"/>
  <c r="T859" i="8"/>
  <c r="U859" i="8" s="1"/>
  <c r="T860" i="8"/>
  <c r="U860" i="8" s="1"/>
  <c r="T861" i="8"/>
  <c r="U861" i="8" s="1"/>
  <c r="T862" i="8"/>
  <c r="U862" i="8" s="1"/>
  <c r="T863" i="8"/>
  <c r="U863" i="8" s="1"/>
  <c r="T864" i="8"/>
  <c r="U864" i="8" s="1"/>
  <c r="T865" i="8"/>
  <c r="U865" i="8" s="1"/>
  <c r="T866" i="8"/>
  <c r="U866" i="8" s="1"/>
  <c r="T867" i="8"/>
  <c r="U867" i="8" s="1"/>
  <c r="T868" i="8"/>
  <c r="U868" i="8" s="1"/>
  <c r="T869" i="8"/>
  <c r="U869" i="8" s="1"/>
  <c r="T870" i="8"/>
  <c r="U870" i="8" s="1"/>
  <c r="T871" i="8"/>
  <c r="U871" i="8" s="1"/>
  <c r="T872" i="8"/>
  <c r="U872" i="8" s="1"/>
  <c r="T873" i="8"/>
  <c r="U873" i="8" s="1"/>
  <c r="T874" i="8"/>
  <c r="U874" i="8" s="1"/>
  <c r="T875" i="8"/>
  <c r="U875" i="8" s="1"/>
  <c r="T876" i="8"/>
  <c r="U876" i="8" s="1"/>
  <c r="T877" i="8"/>
  <c r="U877" i="8" s="1"/>
  <c r="T878" i="8"/>
  <c r="U878" i="8" s="1"/>
  <c r="T879" i="8"/>
  <c r="U879" i="8" s="1"/>
  <c r="T880" i="8"/>
  <c r="U880" i="8" s="1"/>
  <c r="T881" i="8"/>
  <c r="U881" i="8" s="1"/>
  <c r="T882" i="8"/>
  <c r="U882" i="8" s="1"/>
  <c r="T883" i="8"/>
  <c r="U883" i="8" s="1"/>
  <c r="T884" i="8"/>
  <c r="U884" i="8" s="1"/>
  <c r="T885" i="8"/>
  <c r="U885" i="8" s="1"/>
  <c r="T886" i="8"/>
  <c r="U886" i="8" s="1"/>
  <c r="T887" i="8"/>
  <c r="U887" i="8" s="1"/>
  <c r="T888" i="8"/>
  <c r="U888" i="8" s="1"/>
  <c r="T889" i="8"/>
  <c r="U889" i="8" s="1"/>
  <c r="T890" i="8"/>
  <c r="U890" i="8" s="1"/>
  <c r="T891" i="8"/>
  <c r="U891" i="8" s="1"/>
  <c r="T892" i="8"/>
  <c r="U892" i="8" s="1"/>
  <c r="T893" i="8"/>
  <c r="U893" i="8" s="1"/>
  <c r="T894" i="8"/>
  <c r="U894" i="8" s="1"/>
  <c r="T895" i="8"/>
  <c r="U895" i="8" s="1"/>
  <c r="T896" i="8"/>
  <c r="U896" i="8" s="1"/>
  <c r="T897" i="8"/>
  <c r="U897" i="8" s="1"/>
  <c r="T898" i="8"/>
  <c r="U898" i="8" s="1"/>
  <c r="T899" i="8"/>
  <c r="U899" i="8" s="1"/>
  <c r="T900" i="8"/>
  <c r="U900" i="8" s="1"/>
  <c r="T901" i="8"/>
  <c r="U901" i="8" s="1"/>
  <c r="T902" i="8"/>
  <c r="U902" i="8" s="1"/>
  <c r="T903" i="8"/>
  <c r="U903" i="8" s="1"/>
  <c r="T904" i="8"/>
  <c r="U904" i="8" s="1"/>
  <c r="T905" i="8"/>
  <c r="U905" i="8" s="1"/>
  <c r="T906" i="8"/>
  <c r="U906" i="8" s="1"/>
  <c r="T907" i="8"/>
  <c r="U907" i="8" s="1"/>
  <c r="T908" i="8"/>
  <c r="U908" i="8" s="1"/>
  <c r="T909" i="8"/>
  <c r="U909" i="8" s="1"/>
  <c r="T910" i="8"/>
  <c r="U910" i="8" s="1"/>
  <c r="T911" i="8"/>
  <c r="U911" i="8" s="1"/>
  <c r="T912" i="8"/>
  <c r="U912" i="8" s="1"/>
  <c r="T913" i="8"/>
  <c r="U913" i="8" s="1"/>
  <c r="T914" i="8"/>
  <c r="U914" i="8" s="1"/>
  <c r="T915" i="8"/>
  <c r="U915" i="8" s="1"/>
  <c r="T916" i="8"/>
  <c r="U916" i="8" s="1"/>
  <c r="T917" i="8"/>
  <c r="U917" i="8" s="1"/>
  <c r="T918" i="8"/>
  <c r="U918" i="8" s="1"/>
  <c r="T919" i="8"/>
  <c r="U919" i="8" s="1"/>
  <c r="T920" i="8"/>
  <c r="U920" i="8" s="1"/>
  <c r="T921" i="8"/>
  <c r="U921" i="8" s="1"/>
  <c r="T922" i="8"/>
  <c r="U922" i="8" s="1"/>
  <c r="T923" i="8"/>
  <c r="U923" i="8" s="1"/>
  <c r="T924" i="8"/>
  <c r="U924" i="8" s="1"/>
  <c r="T925" i="8"/>
  <c r="U925" i="8" s="1"/>
  <c r="T926" i="8"/>
  <c r="U926" i="8" s="1"/>
  <c r="T927" i="8"/>
  <c r="U927" i="8" s="1"/>
  <c r="T928" i="8"/>
  <c r="U928" i="8" s="1"/>
  <c r="T929" i="8"/>
  <c r="U929" i="8" s="1"/>
  <c r="T930" i="8"/>
  <c r="U930" i="8" s="1"/>
  <c r="T931" i="8"/>
  <c r="U931" i="8" s="1"/>
  <c r="T932" i="8"/>
  <c r="U932" i="8" s="1"/>
  <c r="T933" i="8"/>
  <c r="U933" i="8" s="1"/>
  <c r="T934" i="8"/>
  <c r="U934" i="8" s="1"/>
  <c r="T935" i="8"/>
  <c r="U935" i="8" s="1"/>
  <c r="T936" i="8"/>
  <c r="U936" i="8" s="1"/>
  <c r="T937" i="8"/>
  <c r="U937" i="8" s="1"/>
  <c r="T938" i="8"/>
  <c r="U938" i="8" s="1"/>
  <c r="T939" i="8"/>
  <c r="U939" i="8" s="1"/>
  <c r="T940" i="8"/>
  <c r="U940" i="8" s="1"/>
  <c r="T941" i="8"/>
  <c r="U941" i="8" s="1"/>
  <c r="T942" i="8"/>
  <c r="U942" i="8" s="1"/>
  <c r="T943" i="8"/>
  <c r="U943" i="8" s="1"/>
  <c r="T944" i="8"/>
  <c r="U944" i="8" s="1"/>
  <c r="T945" i="8"/>
  <c r="U945" i="8" s="1"/>
  <c r="T946" i="8"/>
  <c r="U946" i="8" s="1"/>
  <c r="T947" i="8"/>
  <c r="U947" i="8" s="1"/>
  <c r="T948" i="8"/>
  <c r="U948" i="8" s="1"/>
  <c r="T949" i="8"/>
  <c r="U949" i="8" s="1"/>
  <c r="T950" i="8"/>
  <c r="U950" i="8" s="1"/>
  <c r="T951" i="8"/>
  <c r="U951" i="8" s="1"/>
  <c r="T952" i="8"/>
  <c r="U952" i="8" s="1"/>
  <c r="T953" i="8"/>
  <c r="U953" i="8" s="1"/>
  <c r="T954" i="8"/>
  <c r="U954" i="8" s="1"/>
  <c r="T955" i="8"/>
  <c r="U955" i="8" s="1"/>
  <c r="T956" i="8"/>
  <c r="U956" i="8" s="1"/>
  <c r="T957" i="8"/>
  <c r="U957" i="8" s="1"/>
  <c r="T958" i="8"/>
  <c r="U958" i="8" s="1"/>
  <c r="T959" i="8"/>
  <c r="U959" i="8" s="1"/>
  <c r="T960" i="8"/>
  <c r="U960" i="8" s="1"/>
  <c r="T961" i="8"/>
  <c r="U961" i="8" s="1"/>
  <c r="T962" i="8"/>
  <c r="U962" i="8" s="1"/>
  <c r="T963" i="8"/>
  <c r="U963" i="8" s="1"/>
  <c r="T964" i="8"/>
  <c r="U964" i="8" s="1"/>
  <c r="T965" i="8"/>
  <c r="U965" i="8" s="1"/>
  <c r="T966" i="8"/>
  <c r="U966" i="8" s="1"/>
  <c r="T967" i="8"/>
  <c r="U967" i="8" s="1"/>
  <c r="T968" i="8"/>
  <c r="U968" i="8" s="1"/>
  <c r="T969" i="8"/>
  <c r="U969" i="8" s="1"/>
  <c r="T970" i="8"/>
  <c r="U970" i="8" s="1"/>
  <c r="T971" i="8"/>
  <c r="U971" i="8" s="1"/>
  <c r="T972" i="8"/>
  <c r="U972" i="8" s="1"/>
  <c r="T973" i="8"/>
  <c r="U973" i="8" s="1"/>
  <c r="T974" i="8"/>
  <c r="U974" i="8" s="1"/>
  <c r="T975" i="8"/>
  <c r="U975" i="8" s="1"/>
  <c r="T976" i="8"/>
  <c r="U976" i="8" s="1"/>
  <c r="T977" i="8"/>
  <c r="U977" i="8" s="1"/>
  <c r="T978" i="8"/>
  <c r="U978" i="8" s="1"/>
  <c r="T979" i="8"/>
  <c r="U979" i="8" s="1"/>
  <c r="T980" i="8"/>
  <c r="U980" i="8" s="1"/>
  <c r="T981" i="8"/>
  <c r="U981" i="8" s="1"/>
  <c r="T982" i="8"/>
  <c r="U982" i="8" s="1"/>
  <c r="T983" i="8"/>
  <c r="U983" i="8" s="1"/>
  <c r="T984" i="8"/>
  <c r="U984" i="8" s="1"/>
  <c r="T985" i="8"/>
  <c r="U985" i="8" s="1"/>
  <c r="T986" i="8"/>
  <c r="U986" i="8" s="1"/>
  <c r="T987" i="8"/>
  <c r="U987" i="8" s="1"/>
  <c r="T988" i="8"/>
  <c r="U988" i="8" s="1"/>
  <c r="T989" i="8"/>
  <c r="U989" i="8" s="1"/>
  <c r="T990" i="8"/>
  <c r="U990" i="8" s="1"/>
  <c r="T991" i="8"/>
  <c r="U991" i="8" s="1"/>
  <c r="T992" i="8"/>
  <c r="U992" i="8" s="1"/>
  <c r="T993" i="8"/>
  <c r="U993" i="8" s="1"/>
  <c r="T994" i="8"/>
  <c r="U994" i="8" s="1"/>
  <c r="T995" i="8"/>
  <c r="U995" i="8" s="1"/>
  <c r="T996" i="8"/>
  <c r="U996" i="8" s="1"/>
  <c r="T997" i="8"/>
  <c r="U997" i="8" s="1"/>
  <c r="T998" i="8"/>
  <c r="U998" i="8" s="1"/>
  <c r="T999" i="8"/>
  <c r="U999" i="8" s="1"/>
  <c r="T1000" i="8"/>
  <c r="U1000" i="8" s="1"/>
  <c r="T1001" i="8"/>
  <c r="U1001" i="8" s="1"/>
  <c r="T1002" i="8"/>
  <c r="U1002" i="8" s="1"/>
  <c r="T1003" i="8"/>
  <c r="U1003" i="8" s="1"/>
  <c r="T1004" i="8"/>
  <c r="U1004" i="8" s="1"/>
  <c r="T1005" i="8"/>
  <c r="U1005" i="8" s="1"/>
  <c r="T1006" i="8"/>
  <c r="U1006" i="8" s="1"/>
  <c r="T1007" i="8"/>
  <c r="U1007" i="8" s="1"/>
  <c r="T1008" i="8"/>
  <c r="U1008" i="8" s="1"/>
  <c r="T1009" i="8"/>
  <c r="U1009" i="8" s="1"/>
  <c r="T1010" i="8"/>
  <c r="U1010" i="8" s="1"/>
  <c r="T1011" i="8"/>
  <c r="U1011" i="8" s="1"/>
  <c r="T1012" i="8"/>
  <c r="U1012" i="8" s="1"/>
  <c r="T1013" i="8"/>
  <c r="U1013" i="8" s="1"/>
  <c r="T1014" i="8"/>
  <c r="U1014" i="8" s="1"/>
  <c r="T1015" i="8"/>
  <c r="U1015" i="8" s="1"/>
  <c r="T1016" i="8"/>
  <c r="U1016" i="8" s="1"/>
  <c r="T1017" i="8"/>
  <c r="U1017" i="8" s="1"/>
  <c r="T1018" i="8"/>
  <c r="U1018" i="8" s="1"/>
  <c r="T1019" i="8"/>
  <c r="U1019" i="8" s="1"/>
  <c r="T1020" i="8"/>
  <c r="U1020" i="8" s="1"/>
  <c r="T1021" i="8"/>
  <c r="U1021" i="8" s="1"/>
  <c r="T1022" i="8"/>
  <c r="U1022" i="8" s="1"/>
  <c r="T1023" i="8"/>
  <c r="U1023" i="8" s="1"/>
  <c r="T1024" i="8"/>
  <c r="U1024" i="8" s="1"/>
  <c r="T1025" i="8"/>
  <c r="U1025" i="8" s="1"/>
  <c r="T1026" i="8"/>
  <c r="U1026" i="8" s="1"/>
  <c r="T1027" i="8"/>
  <c r="U1027" i="8" s="1"/>
  <c r="T1028" i="8"/>
  <c r="U1028" i="8" s="1"/>
  <c r="T1029" i="8"/>
  <c r="U1029" i="8" s="1"/>
  <c r="T1030" i="8"/>
  <c r="U1030" i="8" s="1"/>
  <c r="T1031" i="8"/>
  <c r="U1031" i="8" s="1"/>
  <c r="T1032" i="8"/>
  <c r="U1032" i="8" s="1"/>
  <c r="T1033" i="8"/>
  <c r="U1033" i="8" s="1"/>
  <c r="T1034" i="8"/>
  <c r="U1034" i="8" s="1"/>
  <c r="T1035" i="8"/>
  <c r="U1035" i="8" s="1"/>
  <c r="T1036" i="8"/>
  <c r="U1036" i="8" s="1"/>
  <c r="T1037" i="8"/>
  <c r="U1037" i="8" s="1"/>
  <c r="T1038" i="8"/>
  <c r="U1038" i="8" s="1"/>
  <c r="T1039" i="8"/>
  <c r="U1039" i="8" s="1"/>
  <c r="T1040" i="8"/>
  <c r="U1040" i="8" s="1"/>
  <c r="T1041" i="8"/>
  <c r="U1041" i="8" s="1"/>
  <c r="T1042" i="8"/>
  <c r="U1042" i="8" s="1"/>
  <c r="T1043" i="8"/>
  <c r="U1043" i="8" s="1"/>
  <c r="T1044" i="8"/>
  <c r="U1044" i="8" s="1"/>
  <c r="T1045" i="8"/>
  <c r="U1045" i="8" s="1"/>
  <c r="T1046" i="8"/>
  <c r="U1046" i="8" s="1"/>
  <c r="T1047" i="8"/>
  <c r="U1047" i="8" s="1"/>
  <c r="T1048" i="8"/>
  <c r="U1048" i="8" s="1"/>
  <c r="T1049" i="8"/>
  <c r="U1049" i="8" s="1"/>
  <c r="T1050" i="8"/>
  <c r="U1050" i="8" s="1"/>
  <c r="T1051" i="8"/>
  <c r="U1051" i="8" s="1"/>
  <c r="T1052" i="8"/>
  <c r="U1052" i="8" s="1"/>
  <c r="T1053" i="8"/>
  <c r="U1053" i="8" s="1"/>
  <c r="T1054" i="8"/>
  <c r="U1054" i="8" s="1"/>
  <c r="T1055" i="8"/>
  <c r="U1055" i="8" s="1"/>
  <c r="T1056" i="8"/>
  <c r="U1056" i="8" s="1"/>
  <c r="T1057" i="8"/>
  <c r="U1057" i="8" s="1"/>
  <c r="T1058" i="8"/>
  <c r="U1058" i="8" s="1"/>
  <c r="T1059" i="8"/>
  <c r="U1059" i="8" s="1"/>
  <c r="T1060" i="8"/>
  <c r="U1060" i="8" s="1"/>
  <c r="T1061" i="8"/>
  <c r="U1061" i="8" s="1"/>
  <c r="T1062" i="8"/>
  <c r="U1062" i="8" s="1"/>
  <c r="T1063" i="8"/>
  <c r="U1063" i="8" s="1"/>
  <c r="T1064" i="8"/>
  <c r="U1064" i="8" s="1"/>
  <c r="T1065" i="8"/>
  <c r="U1065" i="8" s="1"/>
  <c r="T1066" i="8"/>
  <c r="U1066" i="8" s="1"/>
  <c r="T1067" i="8"/>
  <c r="U1067" i="8" s="1"/>
  <c r="T1068" i="8"/>
  <c r="U1068" i="8" s="1"/>
  <c r="T1069" i="8"/>
  <c r="U1069" i="8" s="1"/>
  <c r="T1070" i="8"/>
  <c r="U1070" i="8" s="1"/>
  <c r="T1071" i="8"/>
  <c r="U1071" i="8" s="1"/>
  <c r="T1072" i="8"/>
  <c r="U1072" i="8" s="1"/>
  <c r="T1073" i="8"/>
  <c r="U1073" i="8" s="1"/>
  <c r="T1074" i="8"/>
  <c r="U1074" i="8" s="1"/>
  <c r="T1075" i="8"/>
  <c r="U1075" i="8" s="1"/>
  <c r="T1076" i="8"/>
  <c r="U1076" i="8" s="1"/>
  <c r="T1077" i="8"/>
  <c r="U1077" i="8" s="1"/>
  <c r="T1078" i="8"/>
  <c r="U1078" i="8" s="1"/>
  <c r="T1079" i="8"/>
  <c r="U1079" i="8" s="1"/>
  <c r="T1080" i="8"/>
  <c r="U1080" i="8" s="1"/>
  <c r="T1081" i="8"/>
  <c r="U1081" i="8" s="1"/>
  <c r="T1082" i="8"/>
  <c r="U1082" i="8" s="1"/>
  <c r="T1083" i="8"/>
  <c r="U1083" i="8" s="1"/>
  <c r="T1084" i="8"/>
  <c r="U1084" i="8" s="1"/>
  <c r="T1085" i="8"/>
  <c r="U1085" i="8" s="1"/>
  <c r="T1086" i="8"/>
  <c r="U1086" i="8" s="1"/>
  <c r="T1087" i="8"/>
  <c r="U1087" i="8" s="1"/>
  <c r="T1088" i="8"/>
  <c r="U1088" i="8" s="1"/>
  <c r="T1089" i="8"/>
  <c r="U1089" i="8" s="1"/>
  <c r="T1090" i="8"/>
  <c r="U1090" i="8" s="1"/>
  <c r="T1091" i="8"/>
  <c r="U1091" i="8" s="1"/>
  <c r="T1092" i="8"/>
  <c r="U1092" i="8" s="1"/>
  <c r="T1093" i="8"/>
  <c r="U1093" i="8" s="1"/>
  <c r="T1094" i="8"/>
  <c r="U1094" i="8" s="1"/>
  <c r="T1095" i="8"/>
  <c r="U1095" i="8" s="1"/>
  <c r="T1096" i="8"/>
  <c r="U1096" i="8" s="1"/>
  <c r="T1097" i="8"/>
  <c r="U1097" i="8" s="1"/>
  <c r="T1098" i="8"/>
  <c r="U1098" i="8" s="1"/>
  <c r="T1099" i="8"/>
  <c r="U1099" i="8" s="1"/>
  <c r="T1100" i="8"/>
  <c r="U1100" i="8" s="1"/>
  <c r="T1101" i="8"/>
  <c r="U1101" i="8" s="1"/>
  <c r="T1102" i="8"/>
  <c r="U1102" i="8" s="1"/>
  <c r="T1103" i="8"/>
  <c r="U1103" i="8" s="1"/>
  <c r="T1104" i="8"/>
  <c r="U1104" i="8" s="1"/>
  <c r="T1105" i="8"/>
  <c r="U1105" i="8" s="1"/>
  <c r="T1106" i="8"/>
  <c r="U1106" i="8" s="1"/>
  <c r="T1107" i="8"/>
  <c r="U1107" i="8" s="1"/>
  <c r="T1108" i="8"/>
  <c r="U1108" i="8" s="1"/>
  <c r="T1109" i="8"/>
  <c r="U1109" i="8" s="1"/>
  <c r="T1110" i="8"/>
  <c r="U1110" i="8" s="1"/>
  <c r="T1111" i="8"/>
  <c r="U1111" i="8" s="1"/>
  <c r="T1112" i="8"/>
  <c r="U1112" i="8" s="1"/>
  <c r="T1113" i="8"/>
  <c r="U1113" i="8" s="1"/>
  <c r="T1114" i="8"/>
  <c r="U1114" i="8" s="1"/>
  <c r="T1115" i="8"/>
  <c r="U1115" i="8" s="1"/>
  <c r="T1116" i="8"/>
  <c r="U1116" i="8" s="1"/>
  <c r="T1117" i="8"/>
  <c r="U1117" i="8" s="1"/>
  <c r="T1118" i="8"/>
  <c r="U1118" i="8" s="1"/>
  <c r="T1119" i="8"/>
  <c r="U1119" i="8" s="1"/>
  <c r="T1120" i="8"/>
  <c r="U1120" i="8" s="1"/>
  <c r="T1121" i="8"/>
  <c r="U1121" i="8" s="1"/>
  <c r="T1122" i="8"/>
  <c r="U1122" i="8" s="1"/>
  <c r="T1123" i="8"/>
  <c r="U1123" i="8" s="1"/>
  <c r="T1124" i="8"/>
  <c r="U1124" i="8" s="1"/>
  <c r="T1125" i="8"/>
  <c r="U1125" i="8" s="1"/>
  <c r="T1126" i="8"/>
  <c r="U1126" i="8" s="1"/>
  <c r="T1127" i="8"/>
  <c r="U1127" i="8" s="1"/>
  <c r="T1128" i="8"/>
  <c r="U1128" i="8" s="1"/>
  <c r="T1129" i="8"/>
  <c r="U1129" i="8" s="1"/>
  <c r="T1130" i="8"/>
  <c r="U1130" i="8" s="1"/>
  <c r="T1131" i="8"/>
  <c r="U1131" i="8" s="1"/>
  <c r="T1132" i="8"/>
  <c r="U1132" i="8" s="1"/>
  <c r="T1133" i="8"/>
  <c r="U1133" i="8" s="1"/>
  <c r="T1134" i="8"/>
  <c r="U1134" i="8" s="1"/>
  <c r="T1135" i="8"/>
  <c r="U1135" i="8" s="1"/>
  <c r="T1136" i="8"/>
  <c r="U1136" i="8" s="1"/>
  <c r="T1137" i="8"/>
  <c r="U1137" i="8" s="1"/>
  <c r="T1138" i="8"/>
  <c r="U1138" i="8" s="1"/>
  <c r="T1139" i="8"/>
  <c r="U1139" i="8" s="1"/>
  <c r="T1140" i="8"/>
  <c r="U1140" i="8" s="1"/>
  <c r="T1141" i="8"/>
  <c r="U1141" i="8" s="1"/>
  <c r="T1142" i="8"/>
  <c r="U1142" i="8" s="1"/>
  <c r="T1143" i="8"/>
  <c r="U1143" i="8" s="1"/>
  <c r="T1144" i="8"/>
  <c r="U1144" i="8" s="1"/>
  <c r="T1145" i="8"/>
  <c r="U1145" i="8" s="1"/>
  <c r="T1146" i="8"/>
  <c r="U1146" i="8" s="1"/>
  <c r="T1147" i="8"/>
  <c r="U1147" i="8" s="1"/>
  <c r="T1148" i="8"/>
  <c r="U1148" i="8" s="1"/>
  <c r="T1149" i="8"/>
  <c r="U1149" i="8" s="1"/>
  <c r="T1150" i="8"/>
  <c r="U1150" i="8" s="1"/>
  <c r="T1151" i="8"/>
  <c r="U1151" i="8" s="1"/>
  <c r="T1152" i="8"/>
  <c r="U1152" i="8" s="1"/>
  <c r="T1153" i="8"/>
  <c r="U1153" i="8" s="1"/>
  <c r="T1154" i="8"/>
  <c r="U1154" i="8" s="1"/>
  <c r="T1155" i="8"/>
  <c r="U1155" i="8" s="1"/>
  <c r="T1156" i="8"/>
  <c r="U1156" i="8" s="1"/>
  <c r="T1157" i="8"/>
  <c r="U1157" i="8" s="1"/>
  <c r="T1158" i="8"/>
  <c r="U1158" i="8" s="1"/>
  <c r="T1159" i="8"/>
  <c r="U1159" i="8" s="1"/>
  <c r="T1160" i="8"/>
  <c r="U1160" i="8" s="1"/>
  <c r="T1161" i="8"/>
  <c r="U1161" i="8" s="1"/>
  <c r="T1162" i="8"/>
  <c r="U1162" i="8" s="1"/>
  <c r="T1163" i="8"/>
  <c r="U1163" i="8" s="1"/>
  <c r="T1164" i="8"/>
  <c r="U1164" i="8" s="1"/>
  <c r="T1165" i="8"/>
  <c r="U1165" i="8" s="1"/>
  <c r="T1166" i="8"/>
  <c r="U1166" i="8" s="1"/>
  <c r="T1167" i="8"/>
  <c r="U1167" i="8" s="1"/>
  <c r="T1168" i="8"/>
  <c r="U1168" i="8" s="1"/>
  <c r="T1169" i="8"/>
  <c r="U1169" i="8" s="1"/>
  <c r="T1170" i="8"/>
  <c r="U1170" i="8" s="1"/>
  <c r="T1171" i="8"/>
  <c r="U1171" i="8" s="1"/>
  <c r="T1172" i="8"/>
  <c r="U1172" i="8" s="1"/>
  <c r="T1173" i="8"/>
  <c r="U1173" i="8" s="1"/>
  <c r="T1174" i="8"/>
  <c r="U1174" i="8" s="1"/>
  <c r="T1175" i="8"/>
  <c r="U1175" i="8" s="1"/>
  <c r="T1176" i="8"/>
  <c r="U1176" i="8" s="1"/>
  <c r="T1177" i="8"/>
  <c r="U1177" i="8" s="1"/>
  <c r="T1178" i="8"/>
  <c r="U1178" i="8" s="1"/>
  <c r="T1179" i="8"/>
  <c r="U1179" i="8" s="1"/>
  <c r="T1180" i="8"/>
  <c r="U1180" i="8" s="1"/>
  <c r="T1181" i="8"/>
  <c r="U1181" i="8" s="1"/>
  <c r="T1182" i="8"/>
  <c r="U1182" i="8" s="1"/>
  <c r="T1183" i="8"/>
  <c r="U1183" i="8" s="1"/>
  <c r="T1184" i="8"/>
  <c r="U1184" i="8" s="1"/>
  <c r="T1185" i="8"/>
  <c r="U1185" i="8" s="1"/>
  <c r="T1186" i="8"/>
  <c r="U1186" i="8" s="1"/>
  <c r="T1187" i="8"/>
  <c r="U1187" i="8" s="1"/>
  <c r="T1188" i="8"/>
  <c r="U1188" i="8" s="1"/>
  <c r="T1189" i="8"/>
  <c r="U1189" i="8" s="1"/>
  <c r="T1190" i="8"/>
  <c r="U1190" i="8" s="1"/>
  <c r="T1191" i="8"/>
  <c r="U1191" i="8" s="1"/>
  <c r="T1192" i="8"/>
  <c r="U1192" i="8" s="1"/>
  <c r="T1193" i="8"/>
  <c r="U1193" i="8" s="1"/>
  <c r="T1194" i="8"/>
  <c r="U1194" i="8" s="1"/>
  <c r="T1195" i="8"/>
  <c r="U1195" i="8" s="1"/>
  <c r="T1196" i="8"/>
  <c r="U1196" i="8" s="1"/>
  <c r="T1197" i="8"/>
  <c r="U1197" i="8" s="1"/>
  <c r="T1198" i="8"/>
  <c r="U1198" i="8" s="1"/>
  <c r="T1199" i="8"/>
  <c r="U1199" i="8" s="1"/>
  <c r="T1200" i="8"/>
  <c r="U1200" i="8" s="1"/>
  <c r="T1201" i="8"/>
  <c r="U1201" i="8" s="1"/>
  <c r="T1202" i="8"/>
  <c r="U1202" i="8" s="1"/>
  <c r="T1203" i="8"/>
  <c r="U1203" i="8" s="1"/>
  <c r="T1204" i="8"/>
  <c r="U1204" i="8" s="1"/>
  <c r="T1205" i="8"/>
  <c r="U1205" i="8" s="1"/>
  <c r="T1206" i="8"/>
  <c r="U1206" i="8" s="1"/>
  <c r="T1207" i="8"/>
  <c r="U1207" i="8" s="1"/>
  <c r="T1208" i="8"/>
  <c r="U1208" i="8" s="1"/>
  <c r="T1209" i="8"/>
  <c r="U1209" i="8" s="1"/>
  <c r="T1210" i="8"/>
  <c r="U1210" i="8" s="1"/>
  <c r="T1211" i="8"/>
  <c r="U1211" i="8" s="1"/>
  <c r="T1212" i="8"/>
  <c r="U1212" i="8" s="1"/>
  <c r="T1213" i="8"/>
  <c r="U1213" i="8" s="1"/>
  <c r="T1214" i="8"/>
  <c r="U1214" i="8" s="1"/>
  <c r="T1215" i="8"/>
  <c r="U1215" i="8" s="1"/>
  <c r="T1216" i="8"/>
  <c r="U1216" i="8" s="1"/>
  <c r="T1217" i="8"/>
  <c r="U1217" i="8" s="1"/>
  <c r="T1218" i="8"/>
  <c r="U1218" i="8" s="1"/>
  <c r="T1219" i="8"/>
  <c r="U1219" i="8" s="1"/>
  <c r="T1220" i="8"/>
  <c r="U1220" i="8" s="1"/>
  <c r="T1221" i="8"/>
  <c r="U1221" i="8" s="1"/>
  <c r="T1222" i="8"/>
  <c r="U1222" i="8" s="1"/>
  <c r="T1223" i="8"/>
  <c r="U1223" i="8" s="1"/>
  <c r="T1224" i="8"/>
  <c r="U1224" i="8" s="1"/>
  <c r="T1225" i="8"/>
  <c r="U1225" i="8" s="1"/>
  <c r="T1226" i="8"/>
  <c r="U1226" i="8" s="1"/>
  <c r="T1227" i="8"/>
  <c r="U1227" i="8" s="1"/>
  <c r="T1228" i="8"/>
  <c r="U1228" i="8" s="1"/>
  <c r="T1229" i="8"/>
  <c r="U1229" i="8" s="1"/>
  <c r="T1230" i="8"/>
  <c r="U1230" i="8" s="1"/>
  <c r="T1231" i="8"/>
  <c r="U1231" i="8" s="1"/>
  <c r="T1232" i="8"/>
  <c r="U1232" i="8" s="1"/>
  <c r="T1233" i="8"/>
  <c r="U1233" i="8" s="1"/>
  <c r="T1234" i="8"/>
  <c r="U1234" i="8" s="1"/>
  <c r="T1235" i="8"/>
  <c r="U1235" i="8" s="1"/>
  <c r="T1236" i="8"/>
  <c r="U1236" i="8" s="1"/>
  <c r="T1237" i="8"/>
  <c r="U1237" i="8" s="1"/>
  <c r="T1238" i="8"/>
  <c r="U1238" i="8" s="1"/>
  <c r="T1239" i="8"/>
  <c r="U1239" i="8" s="1"/>
  <c r="T1240" i="8"/>
  <c r="U1240" i="8" s="1"/>
  <c r="T1241" i="8"/>
  <c r="U1241" i="8" s="1"/>
  <c r="T1242" i="8"/>
  <c r="U1242" i="8" s="1"/>
  <c r="T1243" i="8"/>
  <c r="U1243" i="8" s="1"/>
  <c r="T1244" i="8"/>
  <c r="U1244" i="8" s="1"/>
  <c r="T1245" i="8"/>
  <c r="U1245" i="8" s="1"/>
  <c r="T1246" i="8"/>
  <c r="U1246" i="8" s="1"/>
  <c r="T1247" i="8"/>
  <c r="U1247" i="8" s="1"/>
  <c r="T1248" i="8"/>
  <c r="U1248" i="8" s="1"/>
  <c r="T1249" i="8"/>
  <c r="U1249" i="8" s="1"/>
  <c r="T1250" i="8"/>
  <c r="U1250" i="8" s="1"/>
  <c r="T1251" i="8"/>
  <c r="U1251" i="8" s="1"/>
  <c r="T1252" i="8"/>
  <c r="U1252" i="8" s="1"/>
  <c r="T1253" i="8"/>
  <c r="U1253" i="8" s="1"/>
  <c r="T1254" i="8"/>
  <c r="U1254" i="8" s="1"/>
  <c r="T1255" i="8"/>
  <c r="U1255" i="8" s="1"/>
  <c r="T1256" i="8"/>
  <c r="U1256" i="8" s="1"/>
  <c r="T1257" i="8"/>
  <c r="U1257" i="8" s="1"/>
  <c r="T1258" i="8"/>
  <c r="U1258" i="8" s="1"/>
  <c r="T1259" i="8"/>
  <c r="U1259" i="8" s="1"/>
  <c r="T1260" i="8"/>
  <c r="U1260" i="8" s="1"/>
  <c r="T1261" i="8"/>
  <c r="U1261" i="8" s="1"/>
  <c r="T1262" i="8"/>
  <c r="U1262" i="8" s="1"/>
  <c r="T1263" i="8"/>
  <c r="U1263" i="8" s="1"/>
  <c r="T1264" i="8"/>
  <c r="U1264" i="8" s="1"/>
  <c r="T1265" i="8"/>
  <c r="U1265" i="8" s="1"/>
  <c r="T1266" i="8"/>
  <c r="U1266" i="8" s="1"/>
  <c r="T1267" i="8"/>
  <c r="U1267" i="8" s="1"/>
  <c r="T1268" i="8"/>
  <c r="U1268" i="8" s="1"/>
  <c r="T1269" i="8"/>
  <c r="U1269" i="8" s="1"/>
  <c r="T1270" i="8"/>
  <c r="U1270" i="8" s="1"/>
  <c r="T1271" i="8"/>
  <c r="U1271" i="8" s="1"/>
  <c r="T1272" i="8"/>
  <c r="U1272" i="8" s="1"/>
  <c r="T1273" i="8"/>
  <c r="U1273" i="8" s="1"/>
  <c r="T1274" i="8"/>
  <c r="U1274" i="8" s="1"/>
  <c r="T1275" i="8"/>
  <c r="U1275" i="8" s="1"/>
  <c r="T1276" i="8"/>
  <c r="U1276" i="8" s="1"/>
  <c r="T1277" i="8"/>
  <c r="U1277" i="8" s="1"/>
  <c r="T1278" i="8"/>
  <c r="U1278" i="8" s="1"/>
  <c r="T1279" i="8"/>
  <c r="U1279" i="8" s="1"/>
  <c r="T1280" i="8"/>
  <c r="U1280" i="8" s="1"/>
  <c r="T1281" i="8"/>
  <c r="U1281" i="8" s="1"/>
  <c r="T1282" i="8"/>
  <c r="U1282" i="8" s="1"/>
  <c r="T1283" i="8"/>
  <c r="U1283" i="8" s="1"/>
  <c r="T1284" i="8"/>
  <c r="U1284" i="8" s="1"/>
  <c r="T1285" i="8"/>
  <c r="U1285" i="8" s="1"/>
  <c r="T1286" i="8"/>
  <c r="U1286" i="8" s="1"/>
  <c r="T1287" i="8"/>
  <c r="U1287" i="8" s="1"/>
  <c r="T1288" i="8"/>
  <c r="U1288" i="8" s="1"/>
  <c r="T1289" i="8"/>
  <c r="U1289" i="8" s="1"/>
  <c r="T1290" i="8"/>
  <c r="U1290" i="8" s="1"/>
  <c r="T1291" i="8"/>
  <c r="U1291" i="8" s="1"/>
  <c r="T1292" i="8"/>
  <c r="U1292" i="8" s="1"/>
  <c r="T1293" i="8"/>
  <c r="U1293" i="8" s="1"/>
  <c r="T1294" i="8"/>
  <c r="U1294" i="8" s="1"/>
  <c r="T1295" i="8"/>
  <c r="U1295" i="8" s="1"/>
  <c r="T1296" i="8"/>
  <c r="U1296" i="8" s="1"/>
  <c r="T1297" i="8"/>
  <c r="U1297" i="8" s="1"/>
  <c r="T1298" i="8"/>
  <c r="U1298" i="8" s="1"/>
  <c r="T1299" i="8"/>
  <c r="U1299" i="8" s="1"/>
  <c r="T1300" i="8"/>
  <c r="U1300" i="8" s="1"/>
  <c r="T1301" i="8"/>
  <c r="U1301" i="8" s="1"/>
  <c r="T1302" i="8"/>
  <c r="U1302" i="8" s="1"/>
  <c r="T1303" i="8"/>
  <c r="U1303" i="8" s="1"/>
  <c r="T1304" i="8"/>
  <c r="U1304" i="8" s="1"/>
  <c r="T1305" i="8"/>
  <c r="U1305" i="8" s="1"/>
  <c r="T1306" i="8"/>
  <c r="U1306" i="8" s="1"/>
  <c r="T1307" i="8"/>
  <c r="U1307" i="8" s="1"/>
  <c r="T1308" i="8"/>
  <c r="U1308" i="8" s="1"/>
  <c r="T1309" i="8"/>
  <c r="U1309" i="8" s="1"/>
  <c r="T1310" i="8"/>
  <c r="U1310" i="8" s="1"/>
  <c r="T1311" i="8"/>
  <c r="U1311" i="8" s="1"/>
  <c r="T1312" i="8"/>
  <c r="U1312" i="8" s="1"/>
  <c r="T1313" i="8"/>
  <c r="U1313" i="8" s="1"/>
  <c r="T1314" i="8"/>
  <c r="U1314" i="8" s="1"/>
  <c r="T1315" i="8"/>
  <c r="U1315" i="8" s="1"/>
  <c r="T1316" i="8"/>
  <c r="U1316" i="8" s="1"/>
  <c r="T1317" i="8"/>
  <c r="U1317" i="8" s="1"/>
  <c r="T1318" i="8"/>
  <c r="U1318" i="8" s="1"/>
  <c r="T1319" i="8"/>
  <c r="U1319" i="8" s="1"/>
  <c r="T1320" i="8"/>
  <c r="U1320" i="8" s="1"/>
  <c r="T1321" i="8"/>
  <c r="U1321" i="8" s="1"/>
  <c r="T1322" i="8"/>
  <c r="U1322" i="8" s="1"/>
  <c r="T1323" i="8"/>
  <c r="U1323" i="8" s="1"/>
  <c r="T1324" i="8"/>
  <c r="U1324" i="8" s="1"/>
  <c r="T1325" i="8"/>
  <c r="U1325" i="8" s="1"/>
  <c r="T1326" i="8"/>
  <c r="U1326" i="8" s="1"/>
  <c r="T1327" i="8"/>
  <c r="U1327" i="8" s="1"/>
  <c r="T1328" i="8"/>
  <c r="U1328" i="8" s="1"/>
  <c r="T1329" i="8"/>
  <c r="U1329" i="8" s="1"/>
  <c r="T1330" i="8"/>
  <c r="U1330" i="8" s="1"/>
  <c r="T1331" i="8"/>
  <c r="U1331" i="8" s="1"/>
  <c r="T1332" i="8"/>
  <c r="U1332" i="8" s="1"/>
  <c r="T1333" i="8"/>
  <c r="U1333" i="8" s="1"/>
  <c r="T1334" i="8"/>
  <c r="U1334" i="8" s="1"/>
  <c r="T1335" i="8"/>
  <c r="U1335" i="8" s="1"/>
  <c r="T1336" i="8"/>
  <c r="U1336" i="8" s="1"/>
  <c r="T1337" i="8"/>
  <c r="U1337" i="8" s="1"/>
  <c r="T1338" i="8"/>
  <c r="U1338" i="8" s="1"/>
  <c r="T1339" i="8"/>
  <c r="U1339" i="8" s="1"/>
  <c r="T1340" i="8"/>
  <c r="U1340" i="8" s="1"/>
  <c r="T1341" i="8"/>
  <c r="U1341" i="8" s="1"/>
  <c r="T1342" i="8"/>
  <c r="U1342" i="8" s="1"/>
  <c r="T1343" i="8"/>
  <c r="U1343" i="8" s="1"/>
  <c r="T1344" i="8"/>
  <c r="U1344" i="8" s="1"/>
  <c r="T1345" i="8"/>
  <c r="U1345" i="8" s="1"/>
  <c r="T1346" i="8"/>
  <c r="U1346" i="8" s="1"/>
  <c r="T1347" i="8"/>
  <c r="U1347" i="8" s="1"/>
  <c r="T1348" i="8"/>
  <c r="U1348" i="8" s="1"/>
  <c r="T1349" i="8"/>
  <c r="U1349" i="8" s="1"/>
  <c r="T1350" i="8"/>
  <c r="U1350" i="8" s="1"/>
  <c r="T1351" i="8"/>
  <c r="U1351" i="8" s="1"/>
  <c r="T1352" i="8"/>
  <c r="U1352" i="8" s="1"/>
  <c r="T1353" i="8"/>
  <c r="U1353" i="8" s="1"/>
  <c r="T1354" i="8"/>
  <c r="U1354" i="8" s="1"/>
  <c r="T1355" i="8"/>
  <c r="U1355" i="8" s="1"/>
  <c r="T1356" i="8"/>
  <c r="U1356" i="8" s="1"/>
  <c r="T1357" i="8"/>
  <c r="U1357" i="8" s="1"/>
  <c r="T1358" i="8"/>
  <c r="U1358" i="8" s="1"/>
  <c r="T1359" i="8"/>
  <c r="U1359" i="8" s="1"/>
  <c r="T1360" i="8"/>
  <c r="U1360" i="8" s="1"/>
  <c r="T1361" i="8"/>
  <c r="U1361" i="8" s="1"/>
  <c r="T1362" i="8"/>
  <c r="U1362" i="8" s="1"/>
  <c r="T1363" i="8"/>
  <c r="U1363" i="8" s="1"/>
  <c r="T1364" i="8"/>
  <c r="U1364" i="8" s="1"/>
  <c r="T1365" i="8"/>
  <c r="U1365" i="8" s="1"/>
  <c r="T1366" i="8"/>
  <c r="U1366" i="8" s="1"/>
  <c r="T1367" i="8"/>
  <c r="U1367" i="8" s="1"/>
  <c r="T1368" i="8"/>
  <c r="U1368" i="8" s="1"/>
  <c r="T1369" i="8"/>
  <c r="U1369" i="8" s="1"/>
  <c r="T1370" i="8"/>
  <c r="U1370" i="8" s="1"/>
  <c r="T1371" i="8"/>
  <c r="U1371" i="8" s="1"/>
  <c r="T1372" i="8"/>
  <c r="U1372" i="8" s="1"/>
  <c r="T1373" i="8"/>
  <c r="U1373" i="8" s="1"/>
  <c r="T1374" i="8"/>
  <c r="U1374" i="8" s="1"/>
  <c r="T1375" i="8"/>
  <c r="U1375" i="8" s="1"/>
  <c r="T1376" i="8"/>
  <c r="U1376" i="8" s="1"/>
  <c r="T1377" i="8"/>
  <c r="U1377" i="8" s="1"/>
  <c r="T1378" i="8"/>
  <c r="U1378" i="8" s="1"/>
  <c r="T1379" i="8"/>
  <c r="U1379" i="8" s="1"/>
  <c r="T1380" i="8"/>
  <c r="U1380" i="8" s="1"/>
  <c r="T1381" i="8"/>
  <c r="U1381" i="8" s="1"/>
  <c r="T1382" i="8"/>
  <c r="U1382" i="8" s="1"/>
  <c r="T1383" i="8"/>
  <c r="U1383" i="8" s="1"/>
  <c r="T1384" i="8"/>
  <c r="U1384" i="8" s="1"/>
  <c r="T1385" i="8"/>
  <c r="U1385" i="8" s="1"/>
  <c r="T1386" i="8"/>
  <c r="U1386" i="8" s="1"/>
  <c r="T1387" i="8"/>
  <c r="U1387" i="8" s="1"/>
  <c r="T1388" i="8"/>
  <c r="U1388" i="8" s="1"/>
  <c r="T1389" i="8"/>
  <c r="U1389" i="8" s="1"/>
  <c r="T1390" i="8"/>
  <c r="U1390" i="8" s="1"/>
  <c r="T1391" i="8"/>
  <c r="U1391" i="8" s="1"/>
  <c r="T1392" i="8"/>
  <c r="U1392" i="8" s="1"/>
  <c r="T1393" i="8"/>
  <c r="U1393" i="8" s="1"/>
  <c r="T1394" i="8"/>
  <c r="U1394" i="8" s="1"/>
  <c r="T1395" i="8"/>
  <c r="U1395" i="8" s="1"/>
  <c r="T1396" i="8"/>
  <c r="U1396" i="8" s="1"/>
  <c r="T1397" i="8"/>
  <c r="U1397" i="8" s="1"/>
  <c r="T1398" i="8"/>
  <c r="U1398" i="8" s="1"/>
  <c r="T1399" i="8"/>
  <c r="U1399" i="8" s="1"/>
  <c r="T1400" i="8"/>
  <c r="U1400" i="8" s="1"/>
  <c r="T1401" i="8"/>
  <c r="U1401" i="8" s="1"/>
  <c r="T1402" i="8"/>
  <c r="U1402" i="8" s="1"/>
  <c r="T1403" i="8"/>
  <c r="U1403" i="8" s="1"/>
  <c r="T1404" i="8"/>
  <c r="U1404" i="8" s="1"/>
  <c r="T1405" i="8"/>
  <c r="U1405" i="8" s="1"/>
  <c r="T1406" i="8"/>
  <c r="U1406" i="8" s="1"/>
  <c r="T1407" i="8"/>
  <c r="U1407" i="8" s="1"/>
  <c r="T1408" i="8"/>
  <c r="U1408" i="8" s="1"/>
  <c r="T1409" i="8"/>
  <c r="U1409" i="8" s="1"/>
  <c r="T1410" i="8"/>
  <c r="U1410" i="8" s="1"/>
  <c r="T1411" i="8"/>
  <c r="U1411" i="8" s="1"/>
  <c r="T1412" i="8"/>
  <c r="U1412" i="8" s="1"/>
  <c r="T1413" i="8"/>
  <c r="U1413" i="8" s="1"/>
  <c r="T1414" i="8"/>
  <c r="U1414" i="8" s="1"/>
  <c r="T1415" i="8"/>
  <c r="U1415" i="8" s="1"/>
  <c r="T1416" i="8"/>
  <c r="U1416" i="8" s="1"/>
  <c r="T1417" i="8"/>
  <c r="U1417" i="8" s="1"/>
  <c r="T1418" i="8"/>
  <c r="U1418" i="8" s="1"/>
  <c r="T1419" i="8"/>
  <c r="U1419" i="8" s="1"/>
  <c r="T1420" i="8"/>
  <c r="U1420" i="8" s="1"/>
  <c r="T1421" i="8"/>
  <c r="U1421" i="8" s="1"/>
  <c r="T1422" i="8"/>
  <c r="U1422" i="8" s="1"/>
  <c r="T1423" i="8"/>
  <c r="U1423" i="8" s="1"/>
  <c r="T1424" i="8"/>
  <c r="U1424" i="8" s="1"/>
  <c r="T1425" i="8"/>
  <c r="U1425" i="8" s="1"/>
  <c r="T1426" i="8"/>
  <c r="U1426" i="8" s="1"/>
  <c r="T1427" i="8"/>
  <c r="U1427" i="8" s="1"/>
  <c r="T1428" i="8"/>
  <c r="U1428" i="8" s="1"/>
  <c r="T1429" i="8"/>
  <c r="U1429" i="8" s="1"/>
  <c r="T1430" i="8"/>
  <c r="U1430" i="8" s="1"/>
  <c r="T1431" i="8"/>
  <c r="U1431" i="8" s="1"/>
  <c r="T1432" i="8"/>
  <c r="U1432" i="8" s="1"/>
  <c r="T1433" i="8"/>
  <c r="U1433" i="8" s="1"/>
  <c r="T1434" i="8"/>
  <c r="U1434" i="8" s="1"/>
  <c r="T1435" i="8"/>
  <c r="U1435" i="8" s="1"/>
  <c r="T1436" i="8"/>
  <c r="U1436" i="8" s="1"/>
  <c r="T1437" i="8"/>
  <c r="U1437" i="8" s="1"/>
  <c r="T1438" i="8"/>
  <c r="U1438" i="8" s="1"/>
  <c r="T1439" i="8"/>
  <c r="U1439" i="8" s="1"/>
  <c r="T1440" i="8"/>
  <c r="U1440" i="8" s="1"/>
  <c r="T1441" i="8"/>
  <c r="U1441" i="8" s="1"/>
  <c r="T1442" i="8"/>
  <c r="U1442" i="8" s="1"/>
  <c r="T1443" i="8"/>
  <c r="U1443" i="8" s="1"/>
  <c r="T1444" i="8"/>
  <c r="U1444" i="8" s="1"/>
  <c r="T1445" i="8"/>
  <c r="U1445" i="8" s="1"/>
  <c r="T1446" i="8"/>
  <c r="U1446" i="8" s="1"/>
  <c r="T1447" i="8"/>
  <c r="U1447" i="8" s="1"/>
  <c r="T1448" i="8"/>
  <c r="U1448" i="8" s="1"/>
  <c r="T1449" i="8"/>
  <c r="U1449" i="8" s="1"/>
  <c r="T1450" i="8"/>
  <c r="U1450" i="8" s="1"/>
  <c r="T1451" i="8"/>
  <c r="U1451" i="8" s="1"/>
  <c r="T1452" i="8"/>
  <c r="U1452" i="8" s="1"/>
  <c r="T1453" i="8"/>
  <c r="U1453" i="8" s="1"/>
  <c r="T1454" i="8"/>
  <c r="U1454" i="8" s="1"/>
  <c r="T1455" i="8"/>
  <c r="U1455" i="8" s="1"/>
  <c r="T1456" i="8"/>
  <c r="U1456" i="8" s="1"/>
  <c r="T1457" i="8"/>
  <c r="U1457" i="8" s="1"/>
  <c r="T1458" i="8"/>
  <c r="U1458" i="8" s="1"/>
  <c r="T1459" i="8"/>
  <c r="U1459" i="8" s="1"/>
  <c r="T1460" i="8"/>
  <c r="U1460" i="8" s="1"/>
  <c r="T1461" i="8"/>
  <c r="U1461" i="8" s="1"/>
  <c r="T1462" i="8"/>
  <c r="U1462" i="8" s="1"/>
  <c r="T1463" i="8"/>
  <c r="U1463" i="8" s="1"/>
  <c r="T1464" i="8"/>
  <c r="U1464" i="8" s="1"/>
  <c r="T1465" i="8"/>
  <c r="U1465" i="8" s="1"/>
  <c r="T1466" i="8"/>
  <c r="U1466" i="8" s="1"/>
  <c r="T1467" i="8"/>
  <c r="U1467" i="8" s="1"/>
  <c r="T1468" i="8"/>
  <c r="U1468" i="8" s="1"/>
  <c r="T1469" i="8"/>
  <c r="U1469" i="8" s="1"/>
  <c r="T1470" i="8"/>
  <c r="U1470" i="8" s="1"/>
  <c r="T1471" i="8"/>
  <c r="U1471" i="8" s="1"/>
  <c r="T1472" i="8"/>
  <c r="U1472" i="8" s="1"/>
  <c r="T1473" i="8"/>
  <c r="U1473" i="8" s="1"/>
  <c r="T1474" i="8"/>
  <c r="U1474" i="8" s="1"/>
  <c r="T1475" i="8"/>
  <c r="U1475" i="8" s="1"/>
  <c r="T1476" i="8"/>
  <c r="U1476" i="8" s="1"/>
  <c r="T1477" i="8"/>
  <c r="U1477" i="8" s="1"/>
  <c r="T1478" i="8"/>
  <c r="U1478" i="8" s="1"/>
  <c r="T1479" i="8"/>
  <c r="U1479" i="8" s="1"/>
  <c r="T1480" i="8"/>
  <c r="U1480" i="8" s="1"/>
  <c r="T1481" i="8"/>
  <c r="U1481" i="8" s="1"/>
  <c r="T1482" i="8"/>
  <c r="U1482" i="8" s="1"/>
  <c r="T1483" i="8"/>
  <c r="U1483" i="8" s="1"/>
  <c r="T1484" i="8"/>
  <c r="U1484" i="8" s="1"/>
  <c r="T1485" i="8"/>
  <c r="U1485" i="8" s="1"/>
  <c r="T1486" i="8"/>
  <c r="U1486" i="8" s="1"/>
  <c r="T1487" i="8"/>
  <c r="U1487" i="8" s="1"/>
  <c r="T1488" i="8"/>
  <c r="U1488" i="8" s="1"/>
  <c r="T1489" i="8"/>
  <c r="U1489" i="8" s="1"/>
  <c r="T1490" i="8"/>
  <c r="U1490" i="8" s="1"/>
  <c r="T1491" i="8"/>
  <c r="U1491" i="8" s="1"/>
  <c r="T1492" i="8"/>
  <c r="U1492" i="8" s="1"/>
  <c r="T1493" i="8"/>
  <c r="U1493" i="8" s="1"/>
  <c r="T1494" i="8"/>
  <c r="U1494" i="8" s="1"/>
  <c r="T1495" i="8"/>
  <c r="U1495" i="8" s="1"/>
  <c r="T1496" i="8"/>
  <c r="U1496" i="8" s="1"/>
  <c r="T1497" i="8"/>
  <c r="U1497" i="8" s="1"/>
  <c r="T1498" i="8"/>
  <c r="U1498" i="8" s="1"/>
  <c r="T1499" i="8"/>
  <c r="U1499" i="8" s="1"/>
  <c r="T1500" i="8"/>
  <c r="U1500" i="8" s="1"/>
  <c r="T1501" i="8"/>
  <c r="U1501" i="8" s="1"/>
  <c r="T1502" i="8"/>
  <c r="U1502" i="8" s="1"/>
  <c r="T1503" i="8"/>
  <c r="U1503" i="8" s="1"/>
  <c r="T1504" i="8"/>
  <c r="U1504" i="8" s="1"/>
  <c r="T1505" i="8"/>
  <c r="U1505" i="8" s="1"/>
  <c r="T1506" i="8"/>
  <c r="U1506" i="8" s="1"/>
  <c r="T1507" i="8"/>
  <c r="U1507" i="8" s="1"/>
  <c r="T1508" i="8"/>
  <c r="U1508" i="8" s="1"/>
  <c r="T1509" i="8"/>
  <c r="U1509" i="8" s="1"/>
  <c r="T1510" i="8"/>
  <c r="U1510" i="8" s="1"/>
  <c r="T1511" i="8"/>
  <c r="U1511" i="8" s="1"/>
  <c r="T1512" i="8"/>
  <c r="U1512" i="8" s="1"/>
  <c r="T1513" i="8"/>
  <c r="U1513" i="8" s="1"/>
  <c r="T1514" i="8"/>
  <c r="U1514" i="8" s="1"/>
  <c r="T1515" i="8"/>
  <c r="U1515" i="8" s="1"/>
  <c r="T1516" i="8"/>
  <c r="U1516" i="8" s="1"/>
  <c r="T1517" i="8"/>
  <c r="U1517" i="8" s="1"/>
  <c r="T1518" i="8"/>
  <c r="U1518" i="8" s="1"/>
  <c r="T1519" i="8"/>
  <c r="U1519" i="8" s="1"/>
  <c r="T1520" i="8"/>
  <c r="U1520" i="8" s="1"/>
  <c r="T1521" i="8"/>
  <c r="U1521" i="8" s="1"/>
  <c r="T1522" i="8"/>
  <c r="U1522" i="8" s="1"/>
  <c r="T1523" i="8"/>
  <c r="U1523" i="8" s="1"/>
  <c r="T1524" i="8"/>
  <c r="U1524" i="8" s="1"/>
  <c r="T1525" i="8"/>
  <c r="U1525" i="8" s="1"/>
  <c r="T1526" i="8"/>
  <c r="U1526" i="8" s="1"/>
  <c r="T1527" i="8"/>
  <c r="U1527" i="8" s="1"/>
  <c r="T1528" i="8"/>
  <c r="U1528" i="8" s="1"/>
  <c r="T1529" i="8"/>
  <c r="U1529" i="8" s="1"/>
  <c r="T1530" i="8"/>
  <c r="U1530" i="8" s="1"/>
  <c r="T1531" i="8"/>
  <c r="U1531" i="8" s="1"/>
  <c r="T1532" i="8"/>
  <c r="U1532" i="8" s="1"/>
  <c r="T1533" i="8"/>
  <c r="U1533" i="8" s="1"/>
  <c r="T1534" i="8"/>
  <c r="U1534" i="8" s="1"/>
  <c r="T1535" i="8"/>
  <c r="U1535" i="8" s="1"/>
  <c r="T1536" i="8"/>
  <c r="U1536" i="8" s="1"/>
  <c r="T1537" i="8"/>
  <c r="U1537" i="8" s="1"/>
  <c r="T1538" i="8"/>
  <c r="U1538" i="8" s="1"/>
  <c r="T1539" i="8"/>
  <c r="U1539" i="8" s="1"/>
  <c r="T1540" i="8"/>
  <c r="U1540" i="8" s="1"/>
  <c r="T1541" i="8"/>
  <c r="U1541" i="8" s="1"/>
  <c r="T1542" i="8"/>
  <c r="U1542" i="8" s="1"/>
  <c r="T1543" i="8"/>
  <c r="U1543" i="8" s="1"/>
  <c r="T1544" i="8"/>
  <c r="U1544" i="8" s="1"/>
  <c r="T1545" i="8"/>
  <c r="U1545" i="8" s="1"/>
  <c r="T1546" i="8"/>
  <c r="U1546" i="8" s="1"/>
  <c r="T1547" i="8"/>
  <c r="U1547" i="8" s="1"/>
  <c r="T1548" i="8"/>
  <c r="U1548" i="8" s="1"/>
  <c r="T1549" i="8"/>
  <c r="U1549" i="8" s="1"/>
  <c r="T1550" i="8"/>
  <c r="U1550" i="8" s="1"/>
  <c r="T1551" i="8"/>
  <c r="U1551" i="8" s="1"/>
  <c r="T1552" i="8"/>
  <c r="U1552" i="8" s="1"/>
  <c r="T1553" i="8"/>
  <c r="U1553" i="8" s="1"/>
  <c r="T1554" i="8"/>
  <c r="U1554" i="8" s="1"/>
  <c r="T1555" i="8"/>
  <c r="U1555" i="8" s="1"/>
  <c r="T1556" i="8"/>
  <c r="U1556" i="8" s="1"/>
  <c r="T1557" i="8"/>
  <c r="U1557" i="8" s="1"/>
  <c r="T1558" i="8"/>
  <c r="U1558" i="8" s="1"/>
  <c r="T1559" i="8"/>
  <c r="U1559" i="8" s="1"/>
  <c r="T1560" i="8"/>
  <c r="U1560" i="8" s="1"/>
  <c r="T1561" i="8"/>
  <c r="U1561" i="8" s="1"/>
  <c r="T1562" i="8"/>
  <c r="U1562" i="8" s="1"/>
  <c r="T1563" i="8"/>
  <c r="U1563" i="8" s="1"/>
  <c r="T1564" i="8"/>
  <c r="U1564" i="8" s="1"/>
  <c r="T1565" i="8"/>
  <c r="U1565" i="8" s="1"/>
  <c r="T1566" i="8"/>
  <c r="U1566" i="8" s="1"/>
  <c r="T1567" i="8"/>
  <c r="U1567" i="8" s="1"/>
  <c r="T1568" i="8"/>
  <c r="U1568" i="8" s="1"/>
  <c r="T1569" i="8"/>
  <c r="U1569" i="8" s="1"/>
  <c r="T1570" i="8"/>
  <c r="U1570" i="8" s="1"/>
  <c r="T1571" i="8"/>
  <c r="U1571" i="8" s="1"/>
  <c r="T1572" i="8"/>
  <c r="U1572" i="8" s="1"/>
  <c r="T1573" i="8"/>
  <c r="U1573" i="8" s="1"/>
  <c r="T1574" i="8"/>
  <c r="U1574" i="8" s="1"/>
  <c r="T1575" i="8"/>
  <c r="U1575" i="8" s="1"/>
  <c r="T1576" i="8"/>
  <c r="U1576" i="8" s="1"/>
  <c r="T1577" i="8"/>
  <c r="U1577" i="8" s="1"/>
  <c r="T1578" i="8"/>
  <c r="U1578" i="8" s="1"/>
  <c r="T1579" i="8"/>
  <c r="U1579" i="8" s="1"/>
  <c r="T1580" i="8"/>
  <c r="U1580" i="8" s="1"/>
  <c r="T1581" i="8"/>
  <c r="U1581" i="8" s="1"/>
  <c r="T1582" i="8"/>
  <c r="U1582" i="8" s="1"/>
  <c r="T1583" i="8"/>
  <c r="U1583" i="8" s="1"/>
  <c r="T1584" i="8"/>
  <c r="U1584" i="8" s="1"/>
  <c r="T1585" i="8"/>
  <c r="U1585" i="8" s="1"/>
  <c r="T1586" i="8"/>
  <c r="U1586" i="8" s="1"/>
  <c r="T1587" i="8"/>
  <c r="U1587" i="8" s="1"/>
  <c r="T1588" i="8"/>
  <c r="U1588" i="8" s="1"/>
  <c r="T1589" i="8"/>
  <c r="U1589" i="8" s="1"/>
  <c r="T1590" i="8"/>
  <c r="U1590" i="8" s="1"/>
  <c r="T1591" i="8"/>
  <c r="U1591" i="8" s="1"/>
  <c r="T1592" i="8"/>
  <c r="U1592" i="8" s="1"/>
  <c r="T1593" i="8"/>
  <c r="U1593" i="8" s="1"/>
  <c r="T1594" i="8"/>
  <c r="U1594" i="8" s="1"/>
  <c r="T1595" i="8"/>
  <c r="U1595" i="8" s="1"/>
  <c r="T1596" i="8"/>
  <c r="U1596" i="8" s="1"/>
  <c r="T1597" i="8"/>
  <c r="U1597" i="8" s="1"/>
  <c r="T1598" i="8"/>
  <c r="U1598" i="8" s="1"/>
  <c r="T1599" i="8"/>
  <c r="U1599" i="8" s="1"/>
  <c r="T1600" i="8"/>
  <c r="U1600" i="8" s="1"/>
  <c r="T1601" i="8"/>
  <c r="U1601" i="8" s="1"/>
  <c r="T1602" i="8"/>
  <c r="U1602" i="8" s="1"/>
  <c r="T1603" i="8"/>
  <c r="U1603" i="8" s="1"/>
  <c r="T1604" i="8"/>
  <c r="U1604" i="8" s="1"/>
  <c r="T1605" i="8"/>
  <c r="U1605" i="8" s="1"/>
  <c r="T1606" i="8"/>
  <c r="U1606" i="8" s="1"/>
  <c r="T1607" i="8"/>
  <c r="U1607" i="8" s="1"/>
  <c r="T1608" i="8"/>
  <c r="U1608" i="8" s="1"/>
  <c r="T1609" i="8"/>
  <c r="U1609" i="8" s="1"/>
  <c r="T1610" i="8"/>
  <c r="U1610" i="8" s="1"/>
  <c r="T1611" i="8"/>
  <c r="U1611" i="8" s="1"/>
  <c r="T1612" i="8"/>
  <c r="U1612" i="8" s="1"/>
  <c r="T1613" i="8"/>
  <c r="U1613" i="8" s="1"/>
  <c r="T1614" i="8"/>
  <c r="U1614" i="8" s="1"/>
  <c r="T1615" i="8"/>
  <c r="U1615" i="8" s="1"/>
  <c r="T1616" i="8"/>
  <c r="U1616" i="8" s="1"/>
  <c r="T1617" i="8"/>
  <c r="U1617" i="8" s="1"/>
  <c r="T1618" i="8"/>
  <c r="U1618" i="8" s="1"/>
  <c r="T1619" i="8"/>
  <c r="U1619" i="8" s="1"/>
  <c r="T1620" i="8"/>
  <c r="U1620" i="8" s="1"/>
  <c r="T1621" i="8"/>
  <c r="U1621" i="8" s="1"/>
  <c r="T1622" i="8"/>
  <c r="U1622" i="8" s="1"/>
  <c r="T1623" i="8"/>
  <c r="U1623" i="8" s="1"/>
  <c r="T1624" i="8"/>
  <c r="U1624" i="8" s="1"/>
  <c r="T1625" i="8"/>
  <c r="U1625" i="8" s="1"/>
  <c r="T1626" i="8"/>
  <c r="U1626" i="8" s="1"/>
  <c r="T1627" i="8"/>
  <c r="U1627" i="8" s="1"/>
  <c r="T1628" i="8"/>
  <c r="U1628" i="8" s="1"/>
  <c r="T1629" i="8"/>
  <c r="U1629" i="8" s="1"/>
  <c r="T1630" i="8"/>
  <c r="U1630" i="8" s="1"/>
  <c r="T1631" i="8"/>
  <c r="U1631" i="8" s="1"/>
  <c r="T1632" i="8"/>
  <c r="U1632" i="8" s="1"/>
  <c r="T1633" i="8"/>
  <c r="U1633" i="8" s="1"/>
  <c r="T1634" i="8"/>
  <c r="U1634" i="8" s="1"/>
  <c r="T1635" i="8"/>
  <c r="U1635" i="8" s="1"/>
  <c r="T1636" i="8"/>
  <c r="U1636" i="8" s="1"/>
  <c r="T1637" i="8"/>
  <c r="U1637" i="8" s="1"/>
  <c r="T1638" i="8"/>
  <c r="U1638" i="8" s="1"/>
  <c r="T1639" i="8"/>
  <c r="U1639" i="8" s="1"/>
  <c r="T1640" i="8"/>
  <c r="U1640" i="8" s="1"/>
  <c r="T1641" i="8"/>
  <c r="U1641" i="8" s="1"/>
  <c r="T1642" i="8"/>
  <c r="U1642" i="8" s="1"/>
  <c r="T1643" i="8"/>
  <c r="U1643" i="8" s="1"/>
  <c r="T1644" i="8"/>
  <c r="U1644" i="8" s="1"/>
  <c r="T1645" i="8"/>
  <c r="U1645" i="8" s="1"/>
  <c r="T1646" i="8"/>
  <c r="U1646" i="8" s="1"/>
  <c r="T1647" i="8"/>
  <c r="U1647" i="8" s="1"/>
  <c r="T1648" i="8"/>
  <c r="U1648" i="8" s="1"/>
  <c r="T1649" i="8"/>
  <c r="U1649" i="8" s="1"/>
  <c r="T1650" i="8"/>
  <c r="U1650" i="8" s="1"/>
  <c r="T1651" i="8"/>
  <c r="U1651" i="8" s="1"/>
  <c r="T1652" i="8"/>
  <c r="U1652" i="8" s="1"/>
  <c r="T1653" i="8"/>
  <c r="U1653" i="8" s="1"/>
  <c r="T1654" i="8"/>
  <c r="U1654" i="8" s="1"/>
  <c r="T1655" i="8"/>
  <c r="U1655" i="8" s="1"/>
  <c r="T1656" i="8"/>
  <c r="U1656" i="8" s="1"/>
  <c r="T1657" i="8"/>
  <c r="U1657" i="8" s="1"/>
  <c r="T1658" i="8"/>
  <c r="U1658" i="8" s="1"/>
  <c r="T1659" i="8"/>
  <c r="U1659" i="8" s="1"/>
  <c r="T1660" i="8"/>
  <c r="U1660" i="8" s="1"/>
  <c r="T1661" i="8"/>
  <c r="U1661" i="8" s="1"/>
  <c r="T1662" i="8"/>
  <c r="U1662" i="8" s="1"/>
  <c r="T1663" i="8"/>
  <c r="U1663" i="8" s="1"/>
  <c r="T1664" i="8"/>
  <c r="U1664" i="8" s="1"/>
  <c r="T1665" i="8"/>
  <c r="U1665" i="8" s="1"/>
  <c r="T1666" i="8"/>
  <c r="U1666" i="8" s="1"/>
  <c r="T1667" i="8"/>
  <c r="U1667" i="8" s="1"/>
  <c r="T1668" i="8"/>
  <c r="U1668" i="8" s="1"/>
  <c r="T1669" i="8"/>
  <c r="U1669" i="8" s="1"/>
  <c r="T1670" i="8"/>
  <c r="U1670" i="8" s="1"/>
  <c r="T1671" i="8"/>
  <c r="U1671" i="8" s="1"/>
  <c r="T1672" i="8"/>
  <c r="U1672" i="8" s="1"/>
  <c r="T1673" i="8"/>
  <c r="U1673" i="8" s="1"/>
  <c r="T1674" i="8"/>
  <c r="U1674" i="8" s="1"/>
  <c r="T1675" i="8"/>
  <c r="U1675" i="8" s="1"/>
  <c r="T1676" i="8"/>
  <c r="U1676" i="8" s="1"/>
  <c r="T1677" i="8"/>
  <c r="U1677" i="8" s="1"/>
  <c r="T1678" i="8"/>
  <c r="U1678" i="8" s="1"/>
  <c r="T1679" i="8"/>
  <c r="U1679" i="8" s="1"/>
  <c r="T1680" i="8"/>
  <c r="U1680" i="8" s="1"/>
  <c r="T1681" i="8"/>
  <c r="U1681" i="8" s="1"/>
  <c r="T1682" i="8"/>
  <c r="U1682" i="8" s="1"/>
  <c r="T1683" i="8"/>
  <c r="U1683" i="8" s="1"/>
  <c r="T1684" i="8"/>
  <c r="U1684" i="8" s="1"/>
  <c r="T1685" i="8"/>
  <c r="U1685" i="8" s="1"/>
  <c r="T1686" i="8"/>
  <c r="U1686" i="8" s="1"/>
  <c r="T1687" i="8"/>
  <c r="U1687" i="8" s="1"/>
  <c r="T1688" i="8"/>
  <c r="U1688" i="8" s="1"/>
  <c r="T1689" i="8"/>
  <c r="U1689" i="8" s="1"/>
  <c r="T1690" i="8"/>
  <c r="U1690" i="8" s="1"/>
  <c r="T1691" i="8"/>
  <c r="U1691" i="8" s="1"/>
  <c r="T1692" i="8"/>
  <c r="U1692" i="8" s="1"/>
  <c r="T1693" i="8"/>
  <c r="U1693" i="8" s="1"/>
  <c r="T1694" i="8"/>
  <c r="U1694" i="8" s="1"/>
  <c r="T1695" i="8"/>
  <c r="U1695" i="8" s="1"/>
  <c r="T1696" i="8"/>
  <c r="U1696" i="8" s="1"/>
  <c r="T1697" i="8"/>
  <c r="U1697" i="8" s="1"/>
  <c r="T1698" i="8"/>
  <c r="U1698" i="8" s="1"/>
  <c r="T1699" i="8"/>
  <c r="U1699" i="8" s="1"/>
  <c r="T1700" i="8"/>
  <c r="U1700" i="8" s="1"/>
  <c r="T1701" i="8"/>
  <c r="U1701" i="8" s="1"/>
  <c r="T1702" i="8"/>
  <c r="U1702" i="8" s="1"/>
  <c r="T1703" i="8"/>
  <c r="U1703" i="8" s="1"/>
  <c r="T1704" i="8"/>
  <c r="U1704" i="8" s="1"/>
  <c r="T1705" i="8"/>
  <c r="U1705" i="8" s="1"/>
  <c r="T1706" i="8"/>
  <c r="U1706" i="8" s="1"/>
  <c r="T1707" i="8"/>
  <c r="U1707" i="8" s="1"/>
  <c r="T1708" i="8"/>
  <c r="U1708" i="8" s="1"/>
  <c r="T1709" i="8"/>
  <c r="U1709" i="8" s="1"/>
  <c r="T1710" i="8"/>
  <c r="U1710" i="8" s="1"/>
  <c r="T1711" i="8"/>
  <c r="U1711" i="8" s="1"/>
  <c r="T1712" i="8"/>
  <c r="U1712" i="8" s="1"/>
  <c r="T1713" i="8"/>
  <c r="U1713" i="8" s="1"/>
  <c r="T1714" i="8"/>
  <c r="U1714" i="8" s="1"/>
  <c r="T1715" i="8"/>
  <c r="U1715" i="8" s="1"/>
  <c r="T1716" i="8"/>
  <c r="U1716" i="8" s="1"/>
  <c r="T1717" i="8"/>
  <c r="U1717" i="8" s="1"/>
  <c r="T1718" i="8"/>
  <c r="U1718" i="8" s="1"/>
  <c r="T1719" i="8"/>
  <c r="U1719" i="8" s="1"/>
  <c r="T1720" i="8"/>
  <c r="U1720" i="8" s="1"/>
  <c r="T1721" i="8"/>
  <c r="U1721" i="8" s="1"/>
  <c r="T1722" i="8"/>
  <c r="U1722" i="8" s="1"/>
  <c r="T1723" i="8"/>
  <c r="U1723" i="8" s="1"/>
  <c r="T1724" i="8"/>
  <c r="U1724" i="8" s="1"/>
  <c r="T1725" i="8"/>
  <c r="U1725" i="8" s="1"/>
  <c r="T1726" i="8"/>
  <c r="U1726" i="8" s="1"/>
  <c r="T1727" i="8"/>
  <c r="U1727" i="8" s="1"/>
  <c r="T1728" i="8"/>
  <c r="U1728" i="8" s="1"/>
  <c r="T1729" i="8"/>
  <c r="U1729" i="8" s="1"/>
  <c r="T1730" i="8"/>
  <c r="U1730" i="8" s="1"/>
  <c r="T1731" i="8"/>
  <c r="U1731" i="8" s="1"/>
  <c r="T1732" i="8"/>
  <c r="U1732" i="8" s="1"/>
  <c r="T1733" i="8"/>
  <c r="U1733" i="8" s="1"/>
  <c r="T1734" i="8"/>
  <c r="U1734" i="8" s="1"/>
  <c r="T1735" i="8"/>
  <c r="U1735" i="8" s="1"/>
  <c r="T1736" i="8"/>
  <c r="U1736" i="8" s="1"/>
  <c r="T1737" i="8"/>
  <c r="U1737" i="8" s="1"/>
  <c r="T1738" i="8"/>
  <c r="U1738" i="8" s="1"/>
  <c r="T1739" i="8"/>
  <c r="U1739" i="8" s="1"/>
  <c r="T1740" i="8"/>
  <c r="U1740" i="8" s="1"/>
  <c r="T1741" i="8"/>
  <c r="U1741" i="8" s="1"/>
  <c r="T1742" i="8"/>
  <c r="U1742" i="8" s="1"/>
  <c r="T1743" i="8"/>
  <c r="U1743" i="8" s="1"/>
  <c r="T1744" i="8"/>
  <c r="U1744" i="8" s="1"/>
  <c r="T1745" i="8"/>
  <c r="U1745" i="8" s="1"/>
  <c r="T1746" i="8"/>
  <c r="U1746" i="8" s="1"/>
  <c r="T1747" i="8"/>
  <c r="U1747" i="8" s="1"/>
  <c r="T1748" i="8"/>
  <c r="U1748" i="8" s="1"/>
  <c r="T1749" i="8"/>
  <c r="U1749" i="8" s="1"/>
  <c r="T1750" i="8"/>
  <c r="U1750" i="8" s="1"/>
  <c r="T1751" i="8"/>
  <c r="U1751" i="8" s="1"/>
  <c r="T1752" i="8"/>
  <c r="U1752" i="8" s="1"/>
  <c r="T1753" i="8"/>
  <c r="U1753" i="8" s="1"/>
  <c r="T1754" i="8"/>
  <c r="U1754" i="8" s="1"/>
  <c r="T1755" i="8"/>
  <c r="U1755" i="8" s="1"/>
  <c r="T1756" i="8"/>
  <c r="U1756" i="8" s="1"/>
  <c r="T1757" i="8"/>
  <c r="U1757" i="8" s="1"/>
  <c r="T1758" i="8"/>
  <c r="U1758" i="8" s="1"/>
  <c r="T1759" i="8"/>
  <c r="U1759" i="8" s="1"/>
  <c r="T1760" i="8"/>
  <c r="U1760" i="8" s="1"/>
  <c r="T1761" i="8"/>
  <c r="U1761" i="8" s="1"/>
  <c r="T1762" i="8"/>
  <c r="U1762" i="8" s="1"/>
  <c r="T1763" i="8"/>
  <c r="U1763" i="8" s="1"/>
  <c r="T1764" i="8"/>
  <c r="U1764" i="8" s="1"/>
  <c r="T1765" i="8"/>
  <c r="U1765" i="8" s="1"/>
  <c r="T1766" i="8"/>
  <c r="U1766" i="8" s="1"/>
  <c r="T1767" i="8"/>
  <c r="U1767" i="8" s="1"/>
  <c r="T1768" i="8"/>
  <c r="U1768" i="8" s="1"/>
  <c r="T1769" i="8"/>
  <c r="U1769" i="8" s="1"/>
  <c r="T1770" i="8"/>
  <c r="U1770" i="8" s="1"/>
  <c r="T1771" i="8"/>
  <c r="U1771" i="8" s="1"/>
  <c r="T1772" i="8"/>
  <c r="U1772" i="8" s="1"/>
  <c r="T1773" i="8"/>
  <c r="U1773" i="8" s="1"/>
  <c r="T1774" i="8"/>
  <c r="U1774" i="8" s="1"/>
  <c r="T1775" i="8"/>
  <c r="U1775" i="8" s="1"/>
  <c r="T1776" i="8"/>
  <c r="U1776" i="8" s="1"/>
  <c r="T1777" i="8"/>
  <c r="U1777" i="8" s="1"/>
  <c r="T1778" i="8"/>
  <c r="U1778" i="8" s="1"/>
  <c r="T1779" i="8"/>
  <c r="U1779" i="8" s="1"/>
  <c r="T1780" i="8"/>
  <c r="U1780" i="8" s="1"/>
  <c r="T1781" i="8"/>
  <c r="U1781" i="8" s="1"/>
  <c r="T1782" i="8"/>
  <c r="U1782" i="8" s="1"/>
  <c r="T1783" i="8"/>
  <c r="U1783" i="8" s="1"/>
  <c r="T1784" i="8"/>
  <c r="U1784" i="8" s="1"/>
  <c r="T1785" i="8"/>
  <c r="U1785" i="8" s="1"/>
  <c r="T1786" i="8"/>
  <c r="U1786" i="8" s="1"/>
  <c r="T1787" i="8"/>
  <c r="U1787" i="8" s="1"/>
  <c r="T1788" i="8"/>
  <c r="U1788" i="8" s="1"/>
  <c r="T1789" i="8"/>
  <c r="U1789" i="8" s="1"/>
  <c r="T1790" i="8"/>
  <c r="U1790" i="8" s="1"/>
  <c r="T1791" i="8"/>
  <c r="U1791" i="8" s="1"/>
  <c r="T1792" i="8"/>
  <c r="U1792" i="8" s="1"/>
  <c r="T1793" i="8"/>
  <c r="U1793" i="8" s="1"/>
  <c r="T1794" i="8"/>
  <c r="U1794" i="8" s="1"/>
  <c r="T1795" i="8"/>
  <c r="U1795" i="8" s="1"/>
  <c r="T1796" i="8"/>
  <c r="U1796" i="8" s="1"/>
  <c r="T1797" i="8"/>
  <c r="U1797" i="8" s="1"/>
  <c r="T1798" i="8"/>
  <c r="U1798" i="8" s="1"/>
  <c r="T1799" i="8"/>
  <c r="U1799" i="8" s="1"/>
  <c r="T1800" i="8"/>
  <c r="U1800" i="8" s="1"/>
  <c r="T1801" i="8"/>
  <c r="U1801" i="8" s="1"/>
  <c r="T1802" i="8"/>
  <c r="U1802" i="8" s="1"/>
  <c r="T1803" i="8"/>
  <c r="U1803" i="8" s="1"/>
  <c r="T1804" i="8"/>
  <c r="U1804" i="8" s="1"/>
  <c r="T1805" i="8"/>
  <c r="U1805" i="8" s="1"/>
  <c r="T1806" i="8"/>
  <c r="U1806" i="8" s="1"/>
  <c r="T1807" i="8"/>
  <c r="U1807" i="8" s="1"/>
  <c r="T1808" i="8"/>
  <c r="U1808" i="8" s="1"/>
  <c r="T1809" i="8"/>
  <c r="U1809" i="8" s="1"/>
  <c r="T1810" i="8"/>
  <c r="U1810" i="8" s="1"/>
  <c r="T1811" i="8"/>
  <c r="U1811" i="8" s="1"/>
  <c r="T1812" i="8"/>
  <c r="U1812" i="8" s="1"/>
  <c r="T1813" i="8"/>
  <c r="U1813" i="8" s="1"/>
  <c r="T1814" i="8"/>
  <c r="U1814" i="8" s="1"/>
  <c r="T1815" i="8"/>
  <c r="U1815" i="8" s="1"/>
  <c r="T1816" i="8"/>
  <c r="U1816" i="8" s="1"/>
  <c r="T1817" i="8"/>
  <c r="U1817" i="8" s="1"/>
  <c r="T1818" i="8"/>
  <c r="U1818" i="8" s="1"/>
  <c r="T1819" i="8"/>
  <c r="U1819" i="8" s="1"/>
  <c r="T1820" i="8"/>
  <c r="U1820" i="8" s="1"/>
  <c r="T1821" i="8"/>
  <c r="U1821" i="8" s="1"/>
  <c r="T1822" i="8"/>
  <c r="U1822" i="8" s="1"/>
  <c r="T1823" i="8"/>
  <c r="U1823" i="8" s="1"/>
  <c r="T1824" i="8"/>
  <c r="U1824" i="8" s="1"/>
  <c r="T1825" i="8"/>
  <c r="U1825" i="8" s="1"/>
  <c r="T1826" i="8"/>
  <c r="U1826" i="8" s="1"/>
  <c r="T1827" i="8"/>
  <c r="U1827" i="8" s="1"/>
  <c r="T1828" i="8"/>
  <c r="U1828" i="8" s="1"/>
  <c r="T1829" i="8"/>
  <c r="U1829" i="8" s="1"/>
  <c r="T1830" i="8"/>
  <c r="U1830" i="8" s="1"/>
  <c r="T1831" i="8"/>
  <c r="U1831" i="8" s="1"/>
  <c r="T1832" i="8"/>
  <c r="U1832" i="8" s="1"/>
  <c r="T1833" i="8"/>
  <c r="U1833" i="8" s="1"/>
  <c r="T1834" i="8"/>
  <c r="U1834" i="8" s="1"/>
  <c r="T1835" i="8"/>
  <c r="U1835" i="8" s="1"/>
  <c r="T1836" i="8"/>
  <c r="U1836" i="8" s="1"/>
  <c r="T1837" i="8"/>
  <c r="U1837" i="8" s="1"/>
  <c r="T1838" i="8"/>
  <c r="U1838" i="8" s="1"/>
  <c r="T1839" i="8"/>
  <c r="U1839" i="8" s="1"/>
  <c r="T1840" i="8"/>
  <c r="U1840" i="8" s="1"/>
  <c r="T1841" i="8"/>
  <c r="U1841" i="8" s="1"/>
  <c r="T1842" i="8"/>
  <c r="U1842" i="8" s="1"/>
  <c r="T1843" i="8"/>
  <c r="U1843" i="8" s="1"/>
  <c r="T1844" i="8"/>
  <c r="U1844" i="8" s="1"/>
  <c r="T1845" i="8"/>
  <c r="U1845" i="8" s="1"/>
  <c r="T1846" i="8"/>
  <c r="U1846" i="8" s="1"/>
  <c r="T1847" i="8"/>
  <c r="U1847" i="8" s="1"/>
  <c r="T1848" i="8"/>
  <c r="U1848" i="8" s="1"/>
  <c r="T1849" i="8"/>
  <c r="U1849" i="8" s="1"/>
  <c r="T1850" i="8"/>
  <c r="U1850" i="8" s="1"/>
  <c r="T1851" i="8"/>
  <c r="U1851" i="8" s="1"/>
  <c r="T1852" i="8"/>
  <c r="U1852" i="8" s="1"/>
  <c r="T1853" i="8"/>
  <c r="U1853" i="8" s="1"/>
  <c r="T1854" i="8"/>
  <c r="U1854" i="8" s="1"/>
  <c r="T1855" i="8"/>
  <c r="U1855" i="8" s="1"/>
  <c r="T1856" i="8"/>
  <c r="U1856" i="8" s="1"/>
  <c r="T1857" i="8"/>
  <c r="U1857" i="8" s="1"/>
  <c r="T1858" i="8"/>
  <c r="U1858" i="8" s="1"/>
  <c r="T1859" i="8"/>
  <c r="U1859" i="8" s="1"/>
  <c r="T1860" i="8"/>
  <c r="U1860" i="8" s="1"/>
  <c r="T1861" i="8"/>
  <c r="U1861" i="8" s="1"/>
  <c r="T1862" i="8"/>
  <c r="U1862" i="8" s="1"/>
  <c r="T1863" i="8"/>
  <c r="U1863" i="8" s="1"/>
  <c r="T1864" i="8"/>
  <c r="U1864" i="8" s="1"/>
  <c r="T1865" i="8"/>
  <c r="U1865" i="8" s="1"/>
  <c r="T1866" i="8"/>
  <c r="U1866" i="8" s="1"/>
  <c r="T1867" i="8"/>
  <c r="U1867" i="8" s="1"/>
  <c r="T1868" i="8"/>
  <c r="U1868" i="8" s="1"/>
  <c r="T1869" i="8"/>
  <c r="U1869" i="8" s="1"/>
  <c r="T1870" i="8"/>
  <c r="U1870" i="8" s="1"/>
  <c r="T1871" i="8"/>
  <c r="U1871" i="8" s="1"/>
  <c r="T1872" i="8"/>
  <c r="U1872" i="8" s="1"/>
  <c r="T1873" i="8"/>
  <c r="U1873" i="8" s="1"/>
  <c r="T1874" i="8"/>
  <c r="U1874" i="8" s="1"/>
  <c r="T1875" i="8"/>
  <c r="U1875" i="8" s="1"/>
  <c r="T1876" i="8"/>
  <c r="U1876" i="8" s="1"/>
  <c r="T1877" i="8"/>
  <c r="U1877" i="8" s="1"/>
  <c r="T1878" i="8"/>
  <c r="U1878" i="8" s="1"/>
  <c r="T1879" i="8"/>
  <c r="U1879" i="8" s="1"/>
  <c r="T1880" i="8"/>
  <c r="U1880" i="8" s="1"/>
  <c r="T1881" i="8"/>
  <c r="U1881" i="8" s="1"/>
  <c r="T1882" i="8"/>
  <c r="U1882" i="8" s="1"/>
  <c r="T1883" i="8"/>
  <c r="U1883" i="8" s="1"/>
  <c r="T1884" i="8"/>
  <c r="U1884" i="8" s="1"/>
  <c r="T1885" i="8"/>
  <c r="U1885" i="8" s="1"/>
  <c r="T1886" i="8"/>
  <c r="U1886" i="8" s="1"/>
  <c r="T1887" i="8"/>
  <c r="U1887" i="8" s="1"/>
  <c r="T1888" i="8"/>
  <c r="U1888" i="8" s="1"/>
  <c r="T1889" i="8"/>
  <c r="U1889" i="8" s="1"/>
  <c r="T1890" i="8"/>
  <c r="U1890" i="8" s="1"/>
  <c r="T1891" i="8"/>
  <c r="U1891" i="8" s="1"/>
  <c r="T1892" i="8"/>
  <c r="U1892" i="8" s="1"/>
  <c r="T1893" i="8"/>
  <c r="U1893" i="8" s="1"/>
  <c r="T1894" i="8"/>
  <c r="U1894" i="8" s="1"/>
  <c r="T1895" i="8"/>
  <c r="U1895" i="8" s="1"/>
  <c r="T1896" i="8"/>
  <c r="U1896" i="8" s="1"/>
  <c r="T1897" i="8"/>
  <c r="U1897" i="8" s="1"/>
  <c r="T1898" i="8"/>
  <c r="U1898" i="8" s="1"/>
  <c r="T1899" i="8"/>
  <c r="U1899" i="8" s="1"/>
  <c r="T1900" i="8"/>
  <c r="U1900" i="8" s="1"/>
  <c r="T1901" i="8"/>
  <c r="U1901" i="8" s="1"/>
  <c r="T1902" i="8"/>
  <c r="U1902" i="8" s="1"/>
  <c r="T1903" i="8"/>
  <c r="U1903" i="8" s="1"/>
  <c r="T1904" i="8"/>
  <c r="U1904" i="8" s="1"/>
  <c r="T1905" i="8"/>
  <c r="U1905" i="8" s="1"/>
  <c r="T1906" i="8"/>
  <c r="U1906" i="8" s="1"/>
  <c r="T1907" i="8"/>
  <c r="U1907" i="8" s="1"/>
  <c r="T1908" i="8"/>
  <c r="U1908" i="8" s="1"/>
  <c r="T1909" i="8"/>
  <c r="U1909" i="8" s="1"/>
  <c r="T1910" i="8"/>
  <c r="U1910" i="8" s="1"/>
  <c r="T1911" i="8"/>
  <c r="U1911" i="8" s="1"/>
  <c r="T1912" i="8"/>
  <c r="U1912" i="8" s="1"/>
  <c r="T1913" i="8"/>
  <c r="U1913" i="8" s="1"/>
  <c r="AM27" i="3" l="1"/>
  <c r="AM26" i="3"/>
  <c r="AM24" i="3"/>
  <c r="AM23" i="3"/>
  <c r="AM21" i="3"/>
  <c r="AM20" i="3"/>
  <c r="AM18" i="3"/>
  <c r="AM17" i="3"/>
  <c r="AM15" i="3"/>
  <c r="AM14" i="3"/>
  <c r="AM12" i="3"/>
  <c r="AM11" i="3"/>
  <c r="AM9" i="3"/>
  <c r="AM8" i="3"/>
  <c r="AM6" i="3"/>
  <c r="AM5" i="3"/>
  <c r="AV27" i="3"/>
  <c r="AV26" i="3"/>
  <c r="AV24" i="3"/>
  <c r="AV23" i="3"/>
  <c r="AV21" i="3"/>
  <c r="AV20" i="3"/>
  <c r="AV18" i="3"/>
  <c r="AV17" i="3"/>
  <c r="AV15" i="3"/>
  <c r="AV14" i="3"/>
  <c r="AV12" i="3"/>
  <c r="AV11" i="3"/>
  <c r="AV9" i="3"/>
  <c r="AV8" i="3"/>
  <c r="AV6" i="3"/>
  <c r="AV5" i="3"/>
  <c r="AS5" i="3"/>
  <c r="AS6" i="3"/>
  <c r="AS8" i="3"/>
  <c r="AS9" i="3"/>
  <c r="AS11" i="3"/>
  <c r="AS12" i="3"/>
  <c r="AS14" i="3"/>
  <c r="AS15" i="3"/>
  <c r="AS17" i="3"/>
  <c r="AS18" i="3"/>
  <c r="AS20" i="3"/>
  <c r="AS21" i="3"/>
  <c r="AS23" i="3"/>
  <c r="AS24" i="3"/>
  <c r="AS26" i="3"/>
  <c r="AS27" i="3"/>
  <c r="AP27" i="3"/>
  <c r="AP26" i="3"/>
  <c r="AP24" i="3"/>
  <c r="AP23" i="3"/>
  <c r="AP21" i="3"/>
  <c r="AP20" i="3"/>
  <c r="AP18" i="3"/>
  <c r="AP17" i="3"/>
  <c r="AP15" i="3"/>
  <c r="AP14" i="3"/>
  <c r="AP12" i="3"/>
  <c r="AP11" i="3"/>
  <c r="AP9" i="3"/>
  <c r="AP8" i="3"/>
  <c r="AP6" i="3"/>
  <c r="AP5" i="3"/>
  <c r="AJ27" i="3"/>
  <c r="AJ26" i="3"/>
  <c r="AJ24" i="3"/>
  <c r="AJ23" i="3"/>
  <c r="AJ21" i="3"/>
  <c r="AJ20" i="3"/>
  <c r="AJ18" i="3"/>
  <c r="AJ17" i="3"/>
  <c r="AJ15" i="3"/>
  <c r="AJ14" i="3"/>
  <c r="AJ12" i="3"/>
  <c r="AJ11" i="3"/>
  <c r="AJ9" i="3"/>
  <c r="AJ8" i="3"/>
  <c r="AJ6" i="3"/>
  <c r="AJ5" i="3"/>
  <c r="AG27" i="3"/>
  <c r="AG26" i="3"/>
  <c r="AG24" i="3"/>
  <c r="AG23" i="3"/>
  <c r="AG21" i="3"/>
  <c r="AG20" i="3"/>
  <c r="AG18" i="3"/>
  <c r="AG17" i="3"/>
  <c r="AG15" i="3"/>
  <c r="AG14" i="3"/>
  <c r="AG11" i="3"/>
  <c r="AG12" i="3"/>
  <c r="AG9" i="3"/>
  <c r="AG8" i="3"/>
  <c r="AG6" i="3"/>
  <c r="AG5" i="3"/>
  <c r="AA27" i="3"/>
  <c r="AA26" i="3"/>
  <c r="AA24" i="3"/>
  <c r="AA23" i="3"/>
  <c r="AA21" i="3"/>
  <c r="AA20" i="3"/>
  <c r="AA18" i="3"/>
  <c r="AA17" i="3"/>
  <c r="AA15" i="3"/>
  <c r="AA14" i="3"/>
  <c r="AA12" i="3"/>
  <c r="AA11" i="3"/>
  <c r="AA9" i="3"/>
  <c r="AA8" i="3"/>
  <c r="AA6" i="3"/>
  <c r="AA5" i="3"/>
  <c r="W27" i="3"/>
  <c r="W26" i="3"/>
  <c r="W24" i="3"/>
  <c r="W23" i="3"/>
  <c r="W21" i="3"/>
  <c r="W20" i="3"/>
  <c r="W18" i="3"/>
  <c r="W17" i="3"/>
  <c r="W15" i="3"/>
  <c r="W14" i="3"/>
  <c r="W12" i="3"/>
  <c r="W11" i="3"/>
  <c r="W9" i="3"/>
  <c r="W6" i="3"/>
  <c r="W5" i="3"/>
  <c r="N27" i="3"/>
  <c r="N26" i="3"/>
  <c r="N24" i="3"/>
  <c r="N23" i="3"/>
  <c r="N21" i="3"/>
  <c r="N20" i="3"/>
  <c r="N18" i="3"/>
  <c r="N17" i="3"/>
  <c r="N15" i="3"/>
  <c r="N14" i="3"/>
  <c r="N12" i="3"/>
  <c r="N11" i="3"/>
  <c r="N9" i="3"/>
  <c r="N8" i="3"/>
  <c r="N6" i="3"/>
  <c r="N5" i="3"/>
  <c r="K27" i="3"/>
  <c r="K26" i="3"/>
  <c r="K24" i="3"/>
  <c r="K23" i="3"/>
  <c r="K21" i="3"/>
  <c r="K20" i="3"/>
  <c r="K18" i="3"/>
  <c r="K17" i="3"/>
  <c r="K15" i="3"/>
  <c r="K14" i="3"/>
  <c r="K12" i="3"/>
  <c r="K11" i="3"/>
  <c r="K9" i="3"/>
  <c r="K8" i="3"/>
  <c r="K6" i="3"/>
  <c r="H5" i="3"/>
  <c r="AD27" i="3"/>
  <c r="AD26" i="3"/>
  <c r="AD24" i="3"/>
  <c r="AD23" i="3"/>
  <c r="AD21" i="3"/>
  <c r="AD20" i="3"/>
  <c r="AD18" i="3"/>
  <c r="AD17" i="3"/>
  <c r="AD15" i="3"/>
  <c r="AD14" i="3"/>
  <c r="AD12" i="3"/>
  <c r="AD11" i="3"/>
  <c r="AD9" i="3"/>
  <c r="AD8" i="3"/>
  <c r="AD6" i="3"/>
  <c r="Q26" i="3"/>
  <c r="Q24" i="3"/>
  <c r="Q23" i="3"/>
  <c r="Q21" i="3"/>
  <c r="Q20" i="3"/>
  <c r="Q18" i="3"/>
  <c r="Q17" i="3"/>
  <c r="Q15" i="3"/>
  <c r="Q14" i="3"/>
  <c r="Q9" i="3"/>
  <c r="Q8" i="3"/>
  <c r="Q6" i="3"/>
  <c r="H27" i="3"/>
  <c r="H26" i="3"/>
  <c r="H24" i="3"/>
  <c r="H23" i="3"/>
  <c r="H21" i="3"/>
  <c r="H20" i="3"/>
  <c r="H18" i="3"/>
  <c r="H17" i="3"/>
  <c r="H15" i="3"/>
  <c r="H14" i="3"/>
  <c r="H12" i="3"/>
  <c r="H11" i="3"/>
  <c r="H9" i="3"/>
  <c r="H8" i="3"/>
  <c r="AD5" i="3"/>
  <c r="Q5" i="3"/>
  <c r="AV29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<sst xmlns="http://schemas.openxmlformats.org/spreadsheetml/2006/main" count="1213" uniqueCount="517">
  <si>
    <t>Bassett Creek Conference</t>
  </si>
  <si>
    <t>BCC North</t>
  </si>
  <si>
    <t>Points</t>
  </si>
  <si>
    <t>Pts Back</t>
  </si>
  <si>
    <t>W</t>
  </si>
  <si>
    <t>L</t>
  </si>
  <si>
    <t>T</t>
  </si>
  <si>
    <t>PCT</t>
  </si>
  <si>
    <t>DIV</t>
  </si>
  <si>
    <t>CONF</t>
  </si>
  <si>
    <t>PA</t>
  </si>
  <si>
    <t>DIFF</t>
  </si>
  <si>
    <t>STRK</t>
  </si>
  <si>
    <t>I Like Big Putts (10)</t>
  </si>
  <si>
    <t>W2</t>
  </si>
  <si>
    <t>Fairway 2 Heaven (2)</t>
  </si>
  <si>
    <t>L1</t>
  </si>
  <si>
    <t>Mid-Round Crisis (11)</t>
  </si>
  <si>
    <t>W1</t>
  </si>
  <si>
    <t>Last Call (5)</t>
  </si>
  <si>
    <t>BCC South</t>
  </si>
  <si>
    <t>Bald Man Brewing Co. (15)</t>
  </si>
  <si>
    <t>W3</t>
  </si>
  <si>
    <t>ForePlay (7)</t>
  </si>
  <si>
    <t>CTB (1)</t>
  </si>
  <si>
    <t>The Loopers (16)</t>
  </si>
  <si>
    <t>Golden Valley Conference</t>
  </si>
  <si>
    <t>GVC East</t>
  </si>
  <si>
    <t>Who's Your Caddy (6)</t>
  </si>
  <si>
    <t>9th Green at 9:00 (9)</t>
  </si>
  <si>
    <t>Range Balls (12)</t>
  </si>
  <si>
    <t>Zed Heads (8)</t>
  </si>
  <si>
    <t>GVC West</t>
  </si>
  <si>
    <t>Team Hack Attack (3)</t>
  </si>
  <si>
    <t>Putt 4 Dough (13)</t>
  </si>
  <si>
    <t>Pin Seekers (4)</t>
  </si>
  <si>
    <t>Par then Bar (14)</t>
  </si>
  <si>
    <r>
      <t>Z: </t>
    </r>
    <r>
      <rPr>
        <b/>
        <sz val="8"/>
        <color rgb="FFA5A6A7"/>
        <rFont val="Inherit"/>
      </rPr>
      <t>Clinched Division</t>
    </r>
  </si>
  <si>
    <r>
      <t>Y: </t>
    </r>
    <r>
      <rPr>
        <b/>
        <sz val="8"/>
        <color rgb="FFA5A6A7"/>
        <rFont val="Inherit"/>
      </rPr>
      <t>Clinched Wild Card</t>
    </r>
  </si>
  <si>
    <r>
      <t>*: </t>
    </r>
    <r>
      <rPr>
        <b/>
        <sz val="8"/>
        <color rgb="FFA5A6A7"/>
        <rFont val="Inherit"/>
      </rPr>
      <t>Clinched Division and Bye</t>
    </r>
  </si>
  <si>
    <t>Instructions for WNL Director:</t>
  </si>
  <si>
    <t>Enter scores in system</t>
  </si>
  <si>
    <t>Copy weekly scores in "Weekly Pts Breakdown"</t>
  </si>
  <si>
    <t>Scores will auto feed to "Overall Standings" and "Weekly Results"</t>
  </si>
  <si>
    <t>Double check matchups</t>
  </si>
  <si>
    <t>Manually update W, L, T, PCT, DIV, CON, PA, STRK</t>
  </si>
  <si>
    <t>Sort each Div in "Overall Standings" based on Points</t>
  </si>
  <si>
    <t>Copy individual points in "Ind Pts"</t>
  </si>
  <si>
    <t>Team #: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</si>
  <si>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</si>
  <si>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</si>
  <si>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</si>
  <si>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</si>
  <si>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</si>
  <si>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</si>
  <si>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</si>
  <si>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</si>
  <si>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</si>
  <si>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</si>
  <si>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</si>
  <si>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</si>
  <si>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</si>
  <si>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Total</t>
  </si>
  <si>
    <t>Sum</t>
  </si>
  <si>
    <t>Foreplay (7)</t>
  </si>
  <si>
    <t>Weekly Totals:</t>
  </si>
  <si>
    <t>C</t>
  </si>
  <si>
    <t>D</t>
  </si>
  <si>
    <t>D Wins</t>
  </si>
  <si>
    <t>D Losses</t>
  </si>
  <si>
    <t>D Ties</t>
  </si>
  <si>
    <t>C Wins</t>
  </si>
  <si>
    <t>C Losses</t>
  </si>
  <si>
    <t>C Ties</t>
  </si>
  <si>
    <t>D Record</t>
  </si>
  <si>
    <t>C Record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</si>
  <si>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</si>
  <si>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</si>
  <si>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</si>
  <si>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</si>
  <si>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</si>
  <si>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</si>
  <si>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</si>
  <si>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</si>
  <si>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</si>
  <si>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</si>
  <si>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</si>
  <si>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</si>
  <si>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</si>
  <si>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</si>
  <si>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</si>
  <si>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Highlighted players played twice in one week, thus the "weird" weekly scoring (i.e. scores in weeks we haven't played).</t>
  </si>
  <si>
    <t>WNL MVP Leader</t>
  </si>
  <si>
    <t>note:  these calcs do not account for shut outs - if a player played in a  week and scored 0 points, that is assummed as a non-playing week</t>
  </si>
  <si>
    <t>Player Name (Team):</t>
  </si>
  <si>
    <t>Top 10 Total</t>
  </si>
  <si>
    <t>Shootout Ranking (Top 12 Invited)</t>
  </si>
  <si>
    <t>pts/wk played</t>
  </si>
  <si>
    <t>Win%</t>
  </si>
  <si>
    <t>Abramson, Frank (1)</t>
  </si>
  <si>
    <t>Allen (President), Darin (7)</t>
  </si>
  <si>
    <t>Anderson, Dan (13)</t>
  </si>
  <si>
    <t>Beitlich, Brian (7)</t>
  </si>
  <si>
    <t>Berg, Eric (16)</t>
  </si>
  <si>
    <t>Bernardy, Chuck (6)</t>
  </si>
  <si>
    <t>Berndt, Phil (14)</t>
  </si>
  <si>
    <t>Bialke, Dave (5)</t>
  </si>
  <si>
    <t>Bolduc, John (13)</t>
  </si>
  <si>
    <t>Boufford, Robert (5)</t>
  </si>
  <si>
    <t>Brunt, Ryan (3)</t>
  </si>
  <si>
    <t>Bryan, Paul (2)</t>
  </si>
  <si>
    <t>Brynteson, Richard (9)</t>
  </si>
  <si>
    <t>Burrage, Patrick (14)</t>
  </si>
  <si>
    <t>Carlson, Paul (4)</t>
  </si>
  <si>
    <t>Clark, Jason (10)</t>
  </si>
  <si>
    <t>Courtney, Richard (12)</t>
  </si>
  <si>
    <t>Couture, Steve (6)</t>
  </si>
  <si>
    <t>Craver, Steve (12)</t>
  </si>
  <si>
    <t>Deede, Mike (16)</t>
  </si>
  <si>
    <t>Doherty, Matthew (3)</t>
  </si>
  <si>
    <t>Donahue, Gregory (11)</t>
  </si>
  <si>
    <t>Eames, Ward (2)</t>
  </si>
  <si>
    <t>Egan, Brian (9)</t>
  </si>
  <si>
    <t>Fox, Luke (15)</t>
  </si>
  <si>
    <t>Gallagher, Kelly (10)</t>
  </si>
  <si>
    <t>Giesler, Dennis (8)</t>
  </si>
  <si>
    <t>Gillis, Jeff (15)</t>
  </si>
  <si>
    <t>Gomez, Hector (Mike) (4)</t>
  </si>
  <si>
    <t>Grove, Don (1)</t>
  </si>
  <si>
    <t>Grove, Matt (1)</t>
  </si>
  <si>
    <t>Grubb, Dan (7)</t>
  </si>
  <si>
    <t>Gruber, Andrew (5)</t>
  </si>
  <si>
    <t>Grupa, Colby (14)</t>
  </si>
  <si>
    <t>Gustafson, Dan (10)</t>
  </si>
  <si>
    <t>Haik, Steven (5)</t>
  </si>
  <si>
    <t>Hamm, Roger (13)</t>
  </si>
  <si>
    <t>Hendrikson, Nick (11)</t>
  </si>
  <si>
    <t>Hillesheim, David (13)</t>
  </si>
  <si>
    <t>Hoffman, Howard (10)</t>
  </si>
  <si>
    <t>Hop, Stan (6)</t>
  </si>
  <si>
    <t>Host, Jeremy (4)</t>
  </si>
  <si>
    <t>Husnik, Jim (2)</t>
  </si>
  <si>
    <t>Jacobs, Daniel (15)</t>
  </si>
  <si>
    <t>Jacobson, Noel (5)</t>
  </si>
  <si>
    <t>Jacobson, Perry (5)</t>
  </si>
  <si>
    <t>Jocelyn, Larry (7)</t>
  </si>
  <si>
    <t>Johnson, Ross (1)</t>
  </si>
  <si>
    <t>Johnsrud, Ryan (14)</t>
  </si>
  <si>
    <t>Jordan, Brad (11)</t>
  </si>
  <si>
    <t>Jordan, Nate (11)</t>
  </si>
  <si>
    <t>Kamerer, Zach (3)</t>
  </si>
  <si>
    <t>Kannel, Luke (9)</t>
  </si>
  <si>
    <t>Kjorsvik, Dan (13)</t>
  </si>
  <si>
    <t>Kraus, Mark (4)</t>
  </si>
  <si>
    <t>Krause, Mick (1)</t>
  </si>
  <si>
    <t>Kugler, Lloyd "Chuck" (1)</t>
  </si>
  <si>
    <t>Lang, Doug (15)</t>
  </si>
  <si>
    <t>Lange, Mark (7)</t>
  </si>
  <si>
    <t>Larson, Larry (12)</t>
  </si>
  <si>
    <t>Lauffenburger, Mark (12)</t>
  </si>
  <si>
    <t>Lindstrom, Brent (6)</t>
  </si>
  <si>
    <t>Longo, Joel (1)</t>
  </si>
  <si>
    <t>Lueder, Tim (12)</t>
  </si>
  <si>
    <t>Mangold, Marty (8)</t>
  </si>
  <si>
    <t>Manion, Michael (6)</t>
  </si>
  <si>
    <t>Martin, Jeff (4)</t>
  </si>
  <si>
    <t>May, Gavin (11)</t>
  </si>
  <si>
    <t>McClernan, Matt (9)</t>
  </si>
  <si>
    <t>McDonnell, Mark (9)</t>
  </si>
  <si>
    <t>Medina, Curtis (2)</t>
  </si>
  <si>
    <t>Meier, Gerald (16)</t>
  </si>
  <si>
    <t>Meyer, Michael (5)</t>
  </si>
  <si>
    <t>Milbert, Randy (7)</t>
  </si>
  <si>
    <t>Millman, Yury (12)</t>
  </si>
  <si>
    <t>Monogue, Kevin (3)</t>
  </si>
  <si>
    <t>Nau, Wayne (1)</t>
  </si>
  <si>
    <t>Nestvold, Tom (10)</t>
  </si>
  <si>
    <t>Niska, Dylan (13)</t>
  </si>
  <si>
    <t>Nordstrom, Brent (3)</t>
  </si>
  <si>
    <t>Nymo, Andrew (9)</t>
  </si>
  <si>
    <t>Olson, Jeffrey (12)</t>
  </si>
  <si>
    <t>Olson, Paul (16)</t>
  </si>
  <si>
    <t>Olson, Dan (5)</t>
  </si>
  <si>
    <t>Paquette, Doug (6)</t>
  </si>
  <si>
    <t>Payne, Matthew (14)</t>
  </si>
  <si>
    <t>Peterson, Ben (4)</t>
  </si>
  <si>
    <t>Philibert, Isaac (10)</t>
  </si>
  <si>
    <t>Pula, Ryan (3)</t>
  </si>
  <si>
    <t>Rask, Jesse (1)</t>
  </si>
  <si>
    <t>Repinski, Dave (8)</t>
  </si>
  <si>
    <t>Reykdal, Neal (11)</t>
  </si>
  <si>
    <t>Ridout, Gary (5)</t>
  </si>
  <si>
    <t>Riedel, Aaron (10)</t>
  </si>
  <si>
    <t>Riggs, Kent (9)</t>
  </si>
  <si>
    <t>Roberts, Ted (12)</t>
  </si>
  <si>
    <t>Roberts, Dan (2)</t>
  </si>
  <si>
    <t>Rogers, Ryan (16)</t>
  </si>
  <si>
    <t>Rust, Paul (7)</t>
  </si>
  <si>
    <t>Ryan, Michael (7)</t>
  </si>
  <si>
    <t>Scharmer, Gary (5)</t>
  </si>
  <si>
    <t>Scheunemann, Tom (15)</t>
  </si>
  <si>
    <t>Scheunemann, Ted (15)</t>
  </si>
  <si>
    <t>Schoeller, Dave (13)</t>
  </si>
  <si>
    <t>Schostag, Richard (9)</t>
  </si>
  <si>
    <t>Shellenbaum, Steve (6)</t>
  </si>
  <si>
    <t>Sherburne, Jim (2)</t>
  </si>
  <si>
    <t>Sifuentes, Ramiro (11)</t>
  </si>
  <si>
    <t>Slivken, Steve (6)</t>
  </si>
  <si>
    <t>Smith, Cory (8)</t>
  </si>
  <si>
    <t>Steichen, Peter (12)</t>
  </si>
  <si>
    <t>Steinhauser, Mark (12)</t>
  </si>
  <si>
    <t>Steinweg, Phil (14)</t>
  </si>
  <si>
    <t>Stellick, Tory (13)</t>
  </si>
  <si>
    <t>Stetler, Jim (15)</t>
  </si>
  <si>
    <t>Supalla, Dave (3)</t>
  </si>
  <si>
    <t>Sutton, Brian (16)</t>
  </si>
  <si>
    <t>Swanson, Erik (11)</t>
  </si>
  <si>
    <t>Tamhane, Rahul (2)</t>
  </si>
  <si>
    <t>Towey , Jeff (8)</t>
  </si>
  <si>
    <t>Umscheid, Timmy (9)</t>
  </si>
  <si>
    <t>Wagner, Jeff (2)</t>
  </si>
  <si>
    <t>Wallace, Bill (15)</t>
  </si>
  <si>
    <t>Wallace, Justin (15)</t>
  </si>
  <si>
    <t>Ward, Nick (11)</t>
  </si>
  <si>
    <t>Waters, Justin (3)</t>
  </si>
  <si>
    <t>Wethington, Craig (4)</t>
  </si>
  <si>
    <t>White, Michael (15)</t>
  </si>
  <si>
    <t>Wolfe, Ben (4)</t>
  </si>
  <si>
    <t>Wrecza, Chris (1)</t>
  </si>
  <si>
    <t>Wrecza, Joe (1)</t>
  </si>
  <si>
    <t>Yakshe, Paul (10)</t>
  </si>
  <si>
    <t>Yates, Emmy (16)</t>
  </si>
  <si>
    <t>Zejdlik, Randy (8)</t>
  </si>
  <si>
    <t>Zurn, Ben (13)</t>
  </si>
  <si>
    <t>Date:</t>
  </si>
  <si>
    <t>First</t>
  </si>
  <si>
    <t>Last</t>
  </si>
  <si>
    <t>Handicap</t>
  </si>
  <si>
    <t>Side</t>
  </si>
  <si>
    <t>Tee Box</t>
  </si>
  <si>
    <t>Rating Front</t>
  </si>
  <si>
    <t>Slope Front</t>
  </si>
  <si>
    <t>Rating Back</t>
  </si>
  <si>
    <t>Slope Back</t>
  </si>
  <si>
    <t>Frank</t>
  </si>
  <si>
    <t>Abramson</t>
  </si>
  <si>
    <t>Back</t>
  </si>
  <si>
    <t>Darin</t>
  </si>
  <si>
    <t>Allen (President)</t>
  </si>
  <si>
    <t>Dan</t>
  </si>
  <si>
    <t>Anderson</t>
  </si>
  <si>
    <t>Front</t>
  </si>
  <si>
    <t>Eric</t>
  </si>
  <si>
    <t>Beitlich</t>
  </si>
  <si>
    <t>Berg</t>
  </si>
  <si>
    <t>Phil</t>
  </si>
  <si>
    <t>Berndt</t>
  </si>
  <si>
    <t>Steve</t>
  </si>
  <si>
    <t>Tom</t>
  </si>
  <si>
    <t>John</t>
  </si>
  <si>
    <t>Bolduc</t>
  </si>
  <si>
    <t>Robert</t>
  </si>
  <si>
    <t>Boufford</t>
  </si>
  <si>
    <t>Ryan</t>
  </si>
  <si>
    <t>Doug</t>
  </si>
  <si>
    <t>Paul</t>
  </si>
  <si>
    <t>Carlson</t>
  </si>
  <si>
    <t>Jason</t>
  </si>
  <si>
    <t>Clark</t>
  </si>
  <si>
    <t>Couture</t>
  </si>
  <si>
    <t>Mike</t>
  </si>
  <si>
    <t>Deede</t>
  </si>
  <si>
    <t>Matthew</t>
  </si>
  <si>
    <t>Jesse</t>
  </si>
  <si>
    <t>Doughty</t>
  </si>
  <si>
    <t>Ward</t>
  </si>
  <si>
    <t>Eames</t>
  </si>
  <si>
    <t>Brian</t>
  </si>
  <si>
    <t>Egan</t>
  </si>
  <si>
    <t>Dennis</t>
  </si>
  <si>
    <t>Giesler</t>
  </si>
  <si>
    <t>Jeff</t>
  </si>
  <si>
    <t>Gillis</t>
  </si>
  <si>
    <t>Don</t>
  </si>
  <si>
    <t>Grove</t>
  </si>
  <si>
    <t>Matt</t>
  </si>
  <si>
    <t>Andrew</t>
  </si>
  <si>
    <t>Gustafson</t>
  </si>
  <si>
    <t>Jeremy</t>
  </si>
  <si>
    <t>Hagen</t>
  </si>
  <si>
    <t>Roger</t>
  </si>
  <si>
    <t>Hamm</t>
  </si>
  <si>
    <t>Nick</t>
  </si>
  <si>
    <t>Host</t>
  </si>
  <si>
    <t>Daniel</t>
  </si>
  <si>
    <t>Noel</t>
  </si>
  <si>
    <t>Jacobson</t>
  </si>
  <si>
    <t>Larry</t>
  </si>
  <si>
    <t>Johnson</t>
  </si>
  <si>
    <t>Kyle</t>
  </si>
  <si>
    <t>Johnsrud</t>
  </si>
  <si>
    <t>Brad</t>
  </si>
  <si>
    <t>Jordan</t>
  </si>
  <si>
    <t>Nate</t>
  </si>
  <si>
    <t>Luke</t>
  </si>
  <si>
    <t>Kannel</t>
  </si>
  <si>
    <t>Mitchell</t>
  </si>
  <si>
    <t>Koch</t>
  </si>
  <si>
    <t>Richard</t>
  </si>
  <si>
    <t>Mark</t>
  </si>
  <si>
    <t>Kraus</t>
  </si>
  <si>
    <t>Lange</t>
  </si>
  <si>
    <t>Larson</t>
  </si>
  <si>
    <t>Lauffenburger</t>
  </si>
  <si>
    <t>Brent</t>
  </si>
  <si>
    <t>Lindstrom</t>
  </si>
  <si>
    <t>Joel</t>
  </si>
  <si>
    <t>Longo</t>
  </si>
  <si>
    <t>Tim</t>
  </si>
  <si>
    <t>Lueder</t>
  </si>
  <si>
    <t>Michael</t>
  </si>
  <si>
    <t>Manion</t>
  </si>
  <si>
    <t>Gavin</t>
  </si>
  <si>
    <t>May</t>
  </si>
  <si>
    <t>McClernan</t>
  </si>
  <si>
    <t>Curtis</t>
  </si>
  <si>
    <t>Medina</t>
  </si>
  <si>
    <t>Gerald</t>
  </si>
  <si>
    <t>Meier</t>
  </si>
  <si>
    <t>Meyer</t>
  </si>
  <si>
    <t>Randy</t>
  </si>
  <si>
    <t>Milbert</t>
  </si>
  <si>
    <t>Yury</t>
  </si>
  <si>
    <t>Millman</t>
  </si>
  <si>
    <t>Kevin</t>
  </si>
  <si>
    <t>Monogue</t>
  </si>
  <si>
    <t>Nestvold</t>
  </si>
  <si>
    <t>Dylan</t>
  </si>
  <si>
    <t>Niska</t>
  </si>
  <si>
    <t>Nordstrom</t>
  </si>
  <si>
    <t>Notvedt</t>
  </si>
  <si>
    <t>Nymo</t>
  </si>
  <si>
    <t>Olson</t>
  </si>
  <si>
    <t>Paquette</t>
  </si>
  <si>
    <t>Payne</t>
  </si>
  <si>
    <t>Ben</t>
  </si>
  <si>
    <t>Isaac</t>
  </si>
  <si>
    <t>Philibert</t>
  </si>
  <si>
    <t>Dave</t>
  </si>
  <si>
    <t>Repinski</t>
  </si>
  <si>
    <t>Chris</t>
  </si>
  <si>
    <t>Reuter</t>
  </si>
  <si>
    <t>Neal</t>
  </si>
  <si>
    <t>Reykdal</t>
  </si>
  <si>
    <t>Gary</t>
  </si>
  <si>
    <t>Ridout</t>
  </si>
  <si>
    <t>Rust</t>
  </si>
  <si>
    <t>Scharmer</t>
  </si>
  <si>
    <t>Ted</t>
  </si>
  <si>
    <t>Scheunemann</t>
  </si>
  <si>
    <t>Schoeller</t>
  </si>
  <si>
    <t>Shellenbaum</t>
  </si>
  <si>
    <t>Jim</t>
  </si>
  <si>
    <t>Cory</t>
  </si>
  <si>
    <t>Smith</t>
  </si>
  <si>
    <t>Stetler</t>
  </si>
  <si>
    <t>Supalla</t>
  </si>
  <si>
    <t>Sutton</t>
  </si>
  <si>
    <t>Wagner</t>
  </si>
  <si>
    <t>Justin</t>
  </si>
  <si>
    <t>Waters</t>
  </si>
  <si>
    <t>Craig</t>
  </si>
  <si>
    <t>Wethington</t>
  </si>
  <si>
    <t>White</t>
  </si>
  <si>
    <t>Kirk</t>
  </si>
  <si>
    <t>Williams</t>
  </si>
  <si>
    <t>Wolfe</t>
  </si>
  <si>
    <t>Emmy</t>
  </si>
  <si>
    <t>Yates</t>
  </si>
  <si>
    <t>Zejdlik</t>
  </si>
  <si>
    <t>Zuck</t>
  </si>
  <si>
    <t>Fox</t>
  </si>
  <si>
    <t>Bryan</t>
  </si>
  <si>
    <t>Week 1</t>
  </si>
  <si>
    <t>X Play</t>
  </si>
  <si>
    <t>Y-Play</t>
  </si>
  <si>
    <t>Conference</t>
  </si>
  <si>
    <t>Y Play</t>
  </si>
  <si>
    <t>Division</t>
  </si>
  <si>
    <t>Member Tees</t>
  </si>
  <si>
    <t>Bensen</t>
  </si>
  <si>
    <t>Brynteson</t>
  </si>
  <si>
    <t>Courtney</t>
  </si>
  <si>
    <t>Gregorich</t>
  </si>
  <si>
    <t>William</t>
  </si>
  <si>
    <t>Guthrie</t>
  </si>
  <si>
    <t>David</t>
  </si>
  <si>
    <t>Hillesheim</t>
  </si>
  <si>
    <t>Stan</t>
  </si>
  <si>
    <t>Hop</t>
  </si>
  <si>
    <t>Perry</t>
  </si>
  <si>
    <t>Ross</t>
  </si>
  <si>
    <t>Zach</t>
  </si>
  <si>
    <t>Kamerer</t>
  </si>
  <si>
    <t>Mick</t>
  </si>
  <si>
    <t>Krause</t>
  </si>
  <si>
    <t>Martin</t>
  </si>
  <si>
    <t>Charles</t>
  </si>
  <si>
    <t>Morse</t>
  </si>
  <si>
    <t>Wayne</t>
  </si>
  <si>
    <t>Nau</t>
  </si>
  <si>
    <t>Peters</t>
  </si>
  <si>
    <t>Pula</t>
  </si>
  <si>
    <t>Kent</t>
  </si>
  <si>
    <t>Riggs</t>
  </si>
  <si>
    <t>Roberts</t>
  </si>
  <si>
    <t>Ramiro</t>
  </si>
  <si>
    <t>Sifuentes</t>
  </si>
  <si>
    <t>Jay</t>
  </si>
  <si>
    <t>Steffenhagen</t>
  </si>
  <si>
    <t>Steinweg</t>
  </si>
  <si>
    <t>Stoner</t>
  </si>
  <si>
    <t>Erik</t>
  </si>
  <si>
    <t>Swanson</t>
  </si>
  <si>
    <t>Bill</t>
  </si>
  <si>
    <t>Wallace</t>
  </si>
  <si>
    <t>Stephen</t>
  </si>
  <si>
    <t>Wennblom</t>
  </si>
  <si>
    <t>Zurn</t>
  </si>
  <si>
    <t>Sustad</t>
  </si>
  <si>
    <t>Gross</t>
  </si>
  <si>
    <t>Net</t>
  </si>
  <si>
    <t>Brooky Strong (4)</t>
  </si>
  <si>
    <t>WNL Standings - 2021</t>
  </si>
  <si>
    <t>Aamot, Tom (13)</t>
  </si>
  <si>
    <t>Ahtou, Kevin (15)</t>
  </si>
  <si>
    <t>Airhart, Dylan (12)</t>
  </si>
  <si>
    <t>Anderson, Lucas (11)</t>
  </si>
  <si>
    <t>Bach, Marty (9)</t>
  </si>
  <si>
    <t>Barnass, Tim (10)</t>
  </si>
  <si>
    <t>Beitlich, Eric (7)</t>
  </si>
  <si>
    <t>Bellestri, Nick (16)</t>
  </si>
  <si>
    <t>Bensen, Steve (3)</t>
  </si>
  <si>
    <t>Binenstock, Steve (11)</t>
  </si>
  <si>
    <t>Bischel, Tom (7)</t>
  </si>
  <si>
    <t>Cleland, AJ (13)</t>
  </si>
  <si>
    <t>Doughty, Jesse (16)</t>
  </si>
  <si>
    <t>Gaspard, Christopher (6)</t>
  </si>
  <si>
    <t>Gnerer, Nick (16)</t>
  </si>
  <si>
    <t>Gregorich, Dan (1)</t>
  </si>
  <si>
    <t>Guthrie, William (8)</t>
  </si>
  <si>
    <t>Hagen, Jeremy (2)</t>
  </si>
  <si>
    <t>Hanson, Ken (9)</t>
  </si>
  <si>
    <t>Harding, Alex (7)</t>
  </si>
  <si>
    <t>Hearnen, Kevin (13)</t>
  </si>
  <si>
    <t>Herzig, Christopher (3)</t>
  </si>
  <si>
    <t>Jochimsen, Duncan (5)</t>
  </si>
  <si>
    <t>Johnsrud, Kyle (14)</t>
  </si>
  <si>
    <t>Kelley, Eric (14)</t>
  </si>
  <si>
    <t>Koch, Mitchell (2)</t>
  </si>
  <si>
    <t>Larson, Greg (5)</t>
  </si>
  <si>
    <t>Luchsinger, Joseph (10)</t>
  </si>
  <si>
    <t>Mitchell, David (4)</t>
  </si>
  <si>
    <t>Morse, Charles (10)</t>
  </si>
  <si>
    <t>Nelson, Tyler (10)</t>
  </si>
  <si>
    <t>Notvedt, Brian (2)</t>
  </si>
  <si>
    <t>Olson, Christian (14)</t>
  </si>
  <si>
    <t>Orwig, Lee (3)</t>
  </si>
  <si>
    <t>Palkert, Dennis (14)</t>
  </si>
  <si>
    <t>Park, Brad (16)</t>
  </si>
  <si>
    <t>Penk, Dean (6)</t>
  </si>
  <si>
    <t>Peters, Daniel (6)</t>
  </si>
  <si>
    <t>Peters, Dan (6)</t>
  </si>
  <si>
    <t>Reifsteck, Brad (4)</t>
  </si>
  <si>
    <t>Reuter, Chris (8)</t>
  </si>
  <si>
    <t>Saless, Michael (16)</t>
  </si>
  <si>
    <t>Silberman, Sheldon (8)</t>
  </si>
  <si>
    <t>Spicer, Kyle (14)</t>
  </si>
  <si>
    <t>Steffenhagen, Jay (12)</t>
  </si>
  <si>
    <t>Stoner, Kevin (15)</t>
  </si>
  <si>
    <t>Susich, Steve (3)</t>
  </si>
  <si>
    <t>Sustad, Mike (2)</t>
  </si>
  <si>
    <t>Syverson, Scott (4)</t>
  </si>
  <si>
    <t>Tharp, Paul (8)</t>
  </si>
  <si>
    <t>Timpone, Frank (9)</t>
  </si>
  <si>
    <t>Walezko, Jake (4)</t>
  </si>
  <si>
    <t>Walker, Carson (14)</t>
  </si>
  <si>
    <t>Wennblom, Stephen (8)</t>
  </si>
  <si>
    <t>Williams, Kirk (8)</t>
  </si>
  <si>
    <t>Woytcke, Aaron (11)</t>
  </si>
  <si>
    <t>Zuck, Doug (7)</t>
  </si>
  <si>
    <t xml:space="preserve"> </t>
  </si>
  <si>
    <t>W17</t>
  </si>
  <si>
    <t>W18</t>
  </si>
  <si>
    <t>Airhart</t>
  </si>
  <si>
    <t>Lucas</t>
  </si>
  <si>
    <t>Barnass</t>
  </si>
  <si>
    <t>Bellestri</t>
  </si>
  <si>
    <t>Cleland</t>
  </si>
  <si>
    <t>AJ</t>
  </si>
  <si>
    <t>Gaspard</t>
  </si>
  <si>
    <t>Christopher</t>
  </si>
  <si>
    <t>Hanson</t>
  </si>
  <si>
    <t>Ken</t>
  </si>
  <si>
    <t>Herzig</t>
  </si>
  <si>
    <t>Kelley</t>
  </si>
  <si>
    <t>Luchsinger</t>
  </si>
  <si>
    <t>Joseph</t>
  </si>
  <si>
    <t>Nelson</t>
  </si>
  <si>
    <t>Tyler</t>
  </si>
  <si>
    <t>Palkert</t>
  </si>
  <si>
    <t>Saless</t>
  </si>
  <si>
    <t>Syverson</t>
  </si>
  <si>
    <t>Scott</t>
  </si>
  <si>
    <t>Timpone</t>
  </si>
  <si>
    <t>Walker</t>
  </si>
  <si>
    <t>Carson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</si>
</sst>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0.0"/>
    <numFmt numFmtId="165" formatCode="[$-409]mmmm\ d\,\ yyyy;@"/>
    <numFmt numFmtId="166" formatCode="0.000"/>
    <numFmt numFmtId="167" formatCode="_(* #,##0.0_);_(* \(#,##0.0\);_(* &quot;-&quot;??_);_(@_)"/>
    <numFmt numFmtId="168" formatCode="_(* #,##0_);_(* \(#,##0\);_(* &quot;-&quot;??_);_(@_)"/>
    <numFmt numFmtId="169" formatCode="#,##0.0_);[Red]\(#,##0.0\)"/>
    <numFmt numFmtId="170" formatCode="_(* #,##0.0_);_(* \(#,##0.0\);_(* &quot;-&quot;?_);_(@_)"/>
  </numFmts>
  <fonts count="2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48494A"/>
      <name val="Inherit"/>
    </font>
    <font>
      <sz val="9"/>
      <color rgb="FF6C6D6F"/>
      <name val="Arial"/>
      <family val="2"/>
    </font>
    <font>
      <sz val="9"/>
      <color rgb="FF48494A"/>
      <name val="Arial"/>
      <family val="2"/>
    </font>
    <font>
      <sz val="9"/>
      <color rgb="FF0066CC"/>
      <name val="Arial"/>
      <family val="2"/>
    </font>
    <font>
      <sz val="9"/>
      <color rgb="FF009944"/>
      <name val="Arial"/>
      <family val="2"/>
    </font>
    <font>
      <sz val="9"/>
      <color rgb="FFDD0000"/>
      <name val="Arial"/>
      <family val="2"/>
    </font>
    <font>
      <u/>
      <sz val="11"/>
      <color theme="10"/>
      <name val="Calibri"/>
      <family val="2"/>
      <scheme val="minor"/>
    </font>
    <font>
      <b/>
      <sz val="9"/>
      <color rgb="FF0066CC"/>
      <name val="Arial"/>
      <family val="2"/>
    </font>
    <font>
      <b/>
      <sz val="8"/>
      <color rgb="FF48494A"/>
      <name val="Inherit"/>
    </font>
    <font>
      <sz val="12"/>
      <color rgb="FF000000"/>
      <name val="Calibri"/>
      <family val="2"/>
    </font>
    <font>
      <sz val="18"/>
      <color theme="4" tint="-0.499984740745262"/>
      <name val="Inherit"/>
    </font>
    <font>
      <b/>
      <sz val="12"/>
      <color rgb="FF2B2C2D"/>
      <name val="Inherit"/>
    </font>
    <font>
      <b/>
      <sz val="8"/>
      <color rgb="FFA5A6A7"/>
      <name val="Inherit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7.5"/>
      <color theme="10"/>
      <name val="Arial"/>
      <family val="2"/>
    </font>
    <font>
      <sz val="9"/>
      <color rgb="FF000000"/>
      <name val="Verdana"/>
      <family val="2"/>
    </font>
    <font>
      <b/>
      <sz val="11"/>
      <color rgb="FF000000"/>
      <name val="Verdana"/>
      <family val="2"/>
    </font>
    <font>
      <b/>
      <sz val="9"/>
      <color theme="9" tint="-0.249977111117893"/>
      <name val="Arial"/>
      <family val="2"/>
    </font>
    <font>
      <sz val="10"/>
      <color theme="1"/>
      <name val="Calibri"/>
      <family val="2"/>
      <scheme val="minor"/>
    </font>
    <font>
      <sz val="10"/>
      <name val="Arial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b/>
      <sz val="9"/>
      <color rgb="FF000000"/>
      <name val="Verdana"/>
      <family val="2"/>
    </font>
    <font>
      <sz val="11"/>
      <color theme="9" tint="-0.24997711111789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A4C2D5"/>
        <bgColor rgb="FFA4C2D5"/>
      </patternFill>
    </fill>
    <fill>
      <patternFill patternType="solid">
        <fgColor rgb="FFA4C2D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/>
      <right style="medium">
        <color rgb="FFDCDDDF"/>
      </right>
      <top style="medium">
        <color rgb="FFF1F2F3"/>
      </top>
      <bottom/>
      <diagonal/>
    </border>
    <border>
      <left/>
      <right/>
      <top style="medium">
        <color rgb="FFF1F2F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rgb="FFDCDDDF"/>
      </right>
      <top/>
      <bottom/>
      <diagonal/>
    </border>
  </borders>
  <cellStyleXfs count="11">
    <xf numFmtId="0" fontId="0" fillId="0" borderId="0"/>
    <xf numFmtId="0" fontId="8" fillId="0" borderId="0" applyNumberFormat="0" applyFill="0" applyBorder="0" applyAlignment="0" applyProtection="0"/>
    <xf numFmtId="0" fontId="11" fillId="0" borderId="0"/>
    <xf numFmtId="0" fontId="16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88">
    <xf numFmtId="0" fontId="0" fillId="0" borderId="0" xfId="0"/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 vertical="center"/>
    </xf>
    <xf numFmtId="16" fontId="3" fillId="0" borderId="2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1" fillId="2" borderId="0" xfId="2" applyFill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1" fillId="2" borderId="4" xfId="2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/>
    </xf>
    <xf numFmtId="0" fontId="1" fillId="0" borderId="0" xfId="0" applyFont="1"/>
    <xf numFmtId="0" fontId="10" fillId="0" borderId="3" xfId="0" applyFont="1" applyBorder="1" applyAlignment="1">
      <alignment horizontal="center" vertical="center"/>
    </xf>
    <xf numFmtId="0" fontId="0" fillId="0" borderId="0" xfId="0" applyAlignment="1">
      <alignment horizontal="left"/>
    </xf>
    <xf numFmtId="165" fontId="1" fillId="0" borderId="0" xfId="0" applyNumberFormat="1" applyFont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5" xfId="0" applyBorder="1" applyAlignment="1">
      <alignment horizontal="left"/>
    </xf>
    <xf numFmtId="166" fontId="3" fillId="0" borderId="3" xfId="0" applyNumberFormat="1" applyFont="1" applyBorder="1" applyAlignment="1">
      <alignment horizontal="center" vertical="center"/>
    </xf>
    <xf numFmtId="0" fontId="1" fillId="0" borderId="3" xfId="0" applyFont="1" applyBorder="1"/>
    <xf numFmtId="167" fontId="20" fillId="0" borderId="3" xfId="6" applyNumberFormat="1" applyFont="1" applyBorder="1" applyAlignment="1">
      <alignment horizontal="left" vertical="center"/>
    </xf>
    <xf numFmtId="0" fontId="1" fillId="0" borderId="3" xfId="0" applyFont="1" applyBorder="1" applyAlignment="1">
      <alignment horizontal="left"/>
    </xf>
    <xf numFmtId="167" fontId="9" fillId="0" borderId="3" xfId="6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8" fillId="0" borderId="0" xfId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" fontId="3" fillId="0" borderId="0" xfId="0" applyNumberFormat="1" applyFont="1" applyBorder="1" applyAlignment="1">
      <alignment horizontal="center" vertical="center"/>
    </xf>
    <xf numFmtId="14" fontId="3" fillId="0" borderId="0" xfId="0" applyNumberFormat="1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 wrapText="1" indent="1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64" fontId="8" fillId="0" borderId="0" xfId="1" applyNumberFormat="1" applyBorder="1" applyAlignment="1">
      <alignment horizontal="center" vertical="center"/>
    </xf>
    <xf numFmtId="167" fontId="0" fillId="0" borderId="0" xfId="6" applyNumberFormat="1" applyFont="1"/>
    <xf numFmtId="168" fontId="0" fillId="0" borderId="0" xfId="6" applyNumberFormat="1" applyFont="1"/>
    <xf numFmtId="9" fontId="0" fillId="0" borderId="0" xfId="7" applyFont="1"/>
    <xf numFmtId="0" fontId="18" fillId="5" borderId="0" xfId="0" applyFont="1" applyFill="1" applyAlignment="1">
      <alignment horizontal="center" wrapText="1"/>
    </xf>
    <xf numFmtId="168" fontId="18" fillId="5" borderId="0" xfId="6" applyNumberFormat="1" applyFont="1" applyFill="1" applyAlignment="1">
      <alignment horizontal="center" wrapText="1"/>
    </xf>
    <xf numFmtId="167" fontId="0" fillId="0" borderId="0" xfId="6" applyNumberFormat="1" applyFont="1" applyAlignment="1">
      <alignment horizontal="center"/>
    </xf>
    <xf numFmtId="167" fontId="0" fillId="0" borderId="0" xfId="6" applyNumberFormat="1" applyFont="1" applyAlignment="1">
      <alignment horizontal="center" vertical="center"/>
    </xf>
    <xf numFmtId="167" fontId="19" fillId="3" borderId="0" xfId="6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6" xfId="0" applyBorder="1" applyAlignment="1">
      <alignment horizontal="left"/>
    </xf>
    <xf numFmtId="1" fontId="3" fillId="0" borderId="3" xfId="0" applyNumberFormat="1" applyFont="1" applyBorder="1" applyAlignment="1">
      <alignment horizontal="center" vertical="center"/>
    </xf>
    <xf numFmtId="0" fontId="18" fillId="3" borderId="0" xfId="0" applyFont="1" applyFill="1" applyAlignment="1">
      <alignment horizontal="center" vertical="center" wrapText="1"/>
    </xf>
    <xf numFmtId="0" fontId="18" fillId="6" borderId="0" xfId="0" applyFont="1" applyFill="1" applyAlignment="1">
      <alignment horizontal="left" vertical="center" wrapText="1"/>
    </xf>
    <xf numFmtId="0" fontId="8" fillId="6" borderId="0" xfId="1" applyFill="1" applyAlignment="1">
      <alignment horizontal="center" vertical="center" wrapText="1"/>
    </xf>
    <xf numFmtId="0" fontId="18" fillId="7" borderId="0" xfId="0" applyFont="1" applyFill="1" applyAlignment="1">
      <alignment horizontal="left" vertical="center" wrapText="1"/>
    </xf>
    <xf numFmtId="0" fontId="8" fillId="7" borderId="0" xfId="1" applyFill="1" applyAlignment="1">
      <alignment horizontal="center" vertical="center" wrapText="1"/>
    </xf>
    <xf numFmtId="167" fontId="3" fillId="0" borderId="3" xfId="0" applyNumberFormat="1" applyFont="1" applyBorder="1" applyAlignment="1">
      <alignment horizontal="center" vertical="center"/>
    </xf>
    <xf numFmtId="169" fontId="6" fillId="0" borderId="3" xfId="6" applyNumberFormat="1" applyFont="1" applyBorder="1" applyAlignment="1">
      <alignment horizontal="center" vertical="center"/>
    </xf>
    <xf numFmtId="0" fontId="3" fillId="0" borderId="3" xfId="0" quotePrefix="1" applyNumberFormat="1" applyFont="1" applyBorder="1" applyAlignment="1">
      <alignment horizontal="center" vertical="center"/>
    </xf>
    <xf numFmtId="170" fontId="0" fillId="0" borderId="0" xfId="0" applyNumberFormat="1"/>
    <xf numFmtId="0" fontId="23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horizontal="left" vertical="center"/>
    </xf>
    <xf numFmtId="167" fontId="25" fillId="3" borderId="0" xfId="6" applyNumberFormat="1" applyFont="1" applyFill="1" applyAlignment="1">
      <alignment horizontal="center" vertical="center" wrapText="1"/>
    </xf>
    <xf numFmtId="167" fontId="1" fillId="0" borderId="0" xfId="6" applyNumberFormat="1" applyFont="1" applyAlignment="1">
      <alignment horizontal="center"/>
    </xf>
    <xf numFmtId="167" fontId="26" fillId="4" borderId="0" xfId="6" applyNumberFormat="1" applyFont="1" applyFill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0" xfId="0" applyAlignment="1"/>
    <xf numFmtId="0" fontId="18" fillId="8" borderId="0" xfId="0" applyFont="1" applyFill="1" applyAlignment="1">
      <alignment horizontal="left" vertical="center"/>
    </xf>
    <xf numFmtId="14" fontId="18" fillId="8" borderId="0" xfId="0" applyNumberFormat="1" applyFont="1" applyFill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1" fillId="5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18" fillId="6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14" fontId="18" fillId="0" borderId="0" xfId="0" applyNumberFormat="1" applyFont="1" applyAlignment="1">
      <alignment horizontal="left" vertical="center" wrapText="1"/>
    </xf>
  </cellXfs>
  <cellStyles count="11">
    <cellStyle name="Comma" xfId="6" builtinId="3"/>
    <cellStyle name="Hyperlink" xfId="1" builtinId="8"/>
    <cellStyle name="Hyperlink 2" xfId="5" xr:uid="{00000000-0005-0000-0000-000002000000}"/>
    <cellStyle name="Hyperlink 2 2" xfId="9" xr:uid="{8698F579-4512-4343-85D7-3E3609425D6F}"/>
    <cellStyle name="Normal" xfId="0" builtinId="0"/>
    <cellStyle name="Normal 2" xfId="2" xr:uid="{00000000-0005-0000-0000-000004000000}"/>
    <cellStyle name="Normal 2 2" xfId="3" xr:uid="{00000000-0005-0000-0000-000005000000}"/>
    <cellStyle name="Normal 3" xfId="4" xr:uid="{00000000-0005-0000-0000-000006000000}"/>
    <cellStyle name="Normal 3 7" xfId="8" xr:uid="{1E0C9D23-7D50-4212-B3CA-8B32F9DDA794}"/>
    <cellStyle name="Normal 4" xfId="10" xr:uid="{C5610529-DCFC-494C-B1E8-CD256B4094AA}"/>
    <cellStyle name="Percent" xfId="7" builtinId="5"/>
  </cellStyles>
  <dxfs count="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0</xdr:row>
      <xdr:rowOff>0</xdr:rowOff>
    </xdr:from>
    <xdr:to>
      <xdr:col>12</xdr:col>
      <xdr:colOff>258205</xdr:colOff>
      <xdr:row>3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C0E170E-4F21-4A89-9778-4FCC02A480D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0"/>
          <a:ext cx="1077355" cy="885825"/>
        </a:xfrm>
        <a:prstGeom prst="rect">
          <a:avLst/>
        </a:prstGeom>
        <a:noFill/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827" Type="http://schemas.openxmlformats.org/officeDocument/2006/relationships/hyperlink" Target="https://secure.gcmtotalsolutions.com/league/reports/standingsDetails.aspx?golferID=3022&amp;weekNum=9&amp;aID=27" TargetMode="External"/><Relationship Id="rId3182" Type="http://schemas.openxmlformats.org/officeDocument/2006/relationships/hyperlink" Target="https://secure.gcmtotalsolutions.com/league/reports/standingsDetails.aspx?golferID=3097&amp;weekNum=14&amp;aID=27" TargetMode="External"/><Relationship Id="rId3042" Type="http://schemas.openxmlformats.org/officeDocument/2006/relationships/hyperlink" Target="https://secure.gcmtotalsolutions.com/league/reports/standingsDetails.aspx?golferID=3089&amp;weekNum=18&amp;aID=27" TargetMode="External"/><Relationship Id="rId170" Type="http://schemas.openxmlformats.org/officeDocument/2006/relationships/hyperlink" Target="https://secure.gcmtotalsolutions.com/league/reports/standingsDetails.aspx?golferID=2930&amp;weekNum=8&amp;aID=27" TargetMode="External"/><Relationship Id="rId987" Type="http://schemas.openxmlformats.org/officeDocument/2006/relationships/hyperlink" Target="https://secure.gcmtotalsolutions.com/league/reports/standingsDetails.aspx?golferID=2975&amp;weekNum=15&amp;aID=27" TargetMode="External"/><Relationship Id="rId2668" Type="http://schemas.openxmlformats.org/officeDocument/2006/relationships/hyperlink" Target="https://secure.gcmtotalsolutions.com/league/reports/standingsDetails.aspx?golferID=3069&amp;weekNum=4&amp;aID=27" TargetMode="External"/><Relationship Id="rId2875" Type="http://schemas.openxmlformats.org/officeDocument/2006/relationships/hyperlink" Target="https://secure.gcmtotalsolutions.com/league/reports/standingsDetails.aspx?golferID=3080&amp;weekNum=13&amp;aID=27" TargetMode="External"/><Relationship Id="rId847" Type="http://schemas.openxmlformats.org/officeDocument/2006/relationships/hyperlink" Target="https://secure.gcmtotalsolutions.com/league/reports/standingsDetails.aspx?golferID=2968&amp;weekNum=1&amp;aID=27" TargetMode="External"/><Relationship Id="rId1477" Type="http://schemas.openxmlformats.org/officeDocument/2006/relationships/hyperlink" Target="https://secure.gcmtotalsolutions.com/league/reports/standingsDetails.aspx?golferID=3003&amp;weekNum=1&amp;aID=27" TargetMode="External"/><Relationship Id="rId1684" Type="http://schemas.openxmlformats.org/officeDocument/2006/relationships/hyperlink" Target="https://secure.gcmtotalsolutions.com/league/reports/standingsDetails.aspx?golferID=3014&amp;weekNum=10&amp;aID=27" TargetMode="External"/><Relationship Id="rId1891" Type="http://schemas.openxmlformats.org/officeDocument/2006/relationships/hyperlink" Target="https://secure.gcmtotalsolutions.com/league/reports/standingsDetails.aspx?golferID=3026&amp;weekNum=1&amp;aID=27" TargetMode="External"/><Relationship Id="rId2528" Type="http://schemas.openxmlformats.org/officeDocument/2006/relationships/hyperlink" Target="https://secure.gcmtotalsolutions.com/league/reports/standingsDetails.aspx?golferID=3061&amp;weekNum=8&amp;aID=27" TargetMode="External"/><Relationship Id="rId2735" Type="http://schemas.openxmlformats.org/officeDocument/2006/relationships/hyperlink" Target="https://secure.gcmtotalsolutions.com/league/reports/standingsDetails.aspx?golferID=3072&amp;weekNum=17&amp;aID=27" TargetMode="External"/><Relationship Id="rId2942" Type="http://schemas.openxmlformats.org/officeDocument/2006/relationships/hyperlink" Target="https://secure.gcmtotalsolutions.com/league/reports/standingsDetails.aspx?golferID=3084&amp;weekNum=8&amp;aID=27" TargetMode="External"/><Relationship Id="rId707" Type="http://schemas.openxmlformats.org/officeDocument/2006/relationships/hyperlink" Target="https://secure.gcmtotalsolutions.com/league/reports/standingsDetails.aspx?golferID=2960&amp;weekNum=5&amp;aID=27" TargetMode="External"/><Relationship Id="rId914" Type="http://schemas.openxmlformats.org/officeDocument/2006/relationships/hyperlink" Target="https://secure.gcmtotalsolutions.com/league/reports/standingsDetails.aspx?golferID=2971&amp;weekNum=14&amp;aID=27" TargetMode="External"/><Relationship Id="rId1337" Type="http://schemas.openxmlformats.org/officeDocument/2006/relationships/hyperlink" Target="https://secure.gcmtotalsolutions.com/league/reports/standingsDetails.aspx?golferID=2995&amp;weekNum=5&amp;aID=27" TargetMode="External"/><Relationship Id="rId1544" Type="http://schemas.openxmlformats.org/officeDocument/2006/relationships/hyperlink" Target="https://secure.gcmtotalsolutions.com/league/reports/standingsDetails.aspx?golferID=3006&amp;weekNum=14&amp;aID=27" TargetMode="External"/><Relationship Id="rId1751" Type="http://schemas.openxmlformats.org/officeDocument/2006/relationships/hyperlink" Target="https://secure.gcmtotalsolutions.com/league/reports/standingsDetails.aspx?golferID=3018&amp;weekNum=5&amp;aID=27" TargetMode="External"/><Relationship Id="rId2802" Type="http://schemas.openxmlformats.org/officeDocument/2006/relationships/hyperlink" Target="https://secure.gcmtotalsolutions.com/league/reports/standingsDetails.aspx?golferID=3076&amp;weekNum=12&amp;aID=27" TargetMode="External"/><Relationship Id="rId43" Type="http://schemas.openxmlformats.org/officeDocument/2006/relationships/hyperlink" Target="https://secure.gcmtotalsolutions.com/league/reports/standingsDetails.aspx?golferID=2923&amp;weekNum=7&amp;aID=27" TargetMode="External"/><Relationship Id="rId1404" Type="http://schemas.openxmlformats.org/officeDocument/2006/relationships/hyperlink" Target="https://secure.gcmtotalsolutions.com/league/reports/standingsDetails.aspx?golferID=2998&amp;weekNum=18&amp;aID=27" TargetMode="External"/><Relationship Id="rId1611" Type="http://schemas.openxmlformats.org/officeDocument/2006/relationships/hyperlink" Target="https://secure.gcmtotalsolutions.com/league/reports/standingsDetails.aspx?golferID=3010&amp;weekNum=9&amp;aID=27" TargetMode="External"/><Relationship Id="rId3369" Type="http://schemas.openxmlformats.org/officeDocument/2006/relationships/hyperlink" Target="https://secure.gcmtotalsolutions.com/league/reports/standingsDetails.aspx?golferID=3108&amp;weekNum=3&amp;aID=27" TargetMode="External"/><Relationship Id="rId497" Type="http://schemas.openxmlformats.org/officeDocument/2006/relationships/hyperlink" Target="https://secure.gcmtotalsolutions.com/league/reports/standingsDetails.aspx?golferID=2948&amp;weekNum=11&amp;aID=27" TargetMode="External"/><Relationship Id="rId2178" Type="http://schemas.openxmlformats.org/officeDocument/2006/relationships/hyperlink" Target="https://secure.gcmtotalsolutions.com/league/reports/standingsDetails.aspx?golferID=3041&amp;weekNum=18&amp;aID=27" TargetMode="External"/><Relationship Id="rId2385" Type="http://schemas.openxmlformats.org/officeDocument/2006/relationships/hyperlink" Target="https://secure.gcmtotalsolutions.com/league/reports/standingsDetails.aspx?golferID=3053&amp;weekNum=9&amp;aID=27" TargetMode="External"/><Relationship Id="rId3229" Type="http://schemas.openxmlformats.org/officeDocument/2006/relationships/hyperlink" Target="https://secure.gcmtotalsolutions.com/league/reports/standingsDetails.aspx?golferID=3100&amp;weekNum=7&amp;aID=27" TargetMode="External"/><Relationship Id="rId357" Type="http://schemas.openxmlformats.org/officeDocument/2006/relationships/hyperlink" Target="https://secure.gcmtotalsolutions.com/league/reports/standingsDetails.aspx?golferID=2940&amp;weekNum=15&amp;aID=27" TargetMode="External"/><Relationship Id="rId1194" Type="http://schemas.openxmlformats.org/officeDocument/2006/relationships/hyperlink" Target="https://secure.gcmtotalsolutions.com/league/reports/standingsDetails.aspx?golferID=2987&amp;weekNum=6&amp;aID=27" TargetMode="External"/><Relationship Id="rId2038" Type="http://schemas.openxmlformats.org/officeDocument/2006/relationships/hyperlink" Target="https://secure.gcmtotalsolutions.com/league/reports/standingsDetails.aspx?golferID=3034&amp;weekNum=4&amp;aID=27" TargetMode="External"/><Relationship Id="rId2592" Type="http://schemas.openxmlformats.org/officeDocument/2006/relationships/hyperlink" Target="https://secure.gcmtotalsolutions.com/league/reports/standingsDetails.aspx?golferID=3064&amp;weekNum=18&amp;aID=27" TargetMode="External"/><Relationship Id="rId3436" Type="http://schemas.openxmlformats.org/officeDocument/2006/relationships/hyperlink" Target="https://secure.gcmtotalsolutions.com/league/reports/standingsDetails.aspx?golferID=3111&amp;weekNum=16&amp;aID=27" TargetMode="External"/><Relationship Id="rId217" Type="http://schemas.openxmlformats.org/officeDocument/2006/relationships/hyperlink" Target="https://secure.gcmtotalsolutions.com/league/reports/standingsDetails.aspx?golferID=2933&amp;weekNum=1&amp;aID=27" TargetMode="External"/><Relationship Id="rId564" Type="http://schemas.openxmlformats.org/officeDocument/2006/relationships/hyperlink" Target="https://secure.gcmtotalsolutions.com/league/reports/standingsDetails.aspx?golferID=2952&amp;weekNum=6&amp;aID=27" TargetMode="External"/><Relationship Id="rId771" Type="http://schemas.openxmlformats.org/officeDocument/2006/relationships/hyperlink" Target="https://secure.gcmtotalsolutions.com/league/reports/standingsDetails.aspx?golferID=2963&amp;weekNum=15&amp;aID=27" TargetMode="External"/><Relationship Id="rId2245" Type="http://schemas.openxmlformats.org/officeDocument/2006/relationships/hyperlink" Target="https://secure.gcmtotalsolutions.com/league/reports/standingsDetails.aspx?golferID=3045&amp;weekNum=13&amp;aID=27" TargetMode="External"/><Relationship Id="rId2452" Type="http://schemas.openxmlformats.org/officeDocument/2006/relationships/hyperlink" Target="https://secure.gcmtotalsolutions.com/league/reports/standingsDetails.aspx?golferID=3057&amp;weekNum=4&amp;aID=27" TargetMode="External"/><Relationship Id="rId424" Type="http://schemas.openxmlformats.org/officeDocument/2006/relationships/hyperlink" Target="https://secure.gcmtotalsolutions.com/league/reports/standingsDetails.aspx?golferID=2944&amp;weekNum=10&amp;aID=27" TargetMode="External"/><Relationship Id="rId631" Type="http://schemas.openxmlformats.org/officeDocument/2006/relationships/hyperlink" Target="https://secure.gcmtotalsolutions.com/league/reports/standingsDetails.aspx?golferID=2956&amp;weekNum=1&amp;aID=27" TargetMode="External"/><Relationship Id="rId1054" Type="http://schemas.openxmlformats.org/officeDocument/2006/relationships/hyperlink" Target="https://secure.gcmtotalsolutions.com/league/reports/standingsDetails.aspx?golferID=2979&amp;weekNum=10&amp;aID=27" TargetMode="External"/><Relationship Id="rId1261" Type="http://schemas.openxmlformats.org/officeDocument/2006/relationships/hyperlink" Target="https://secure.gcmtotalsolutions.com/league/reports/standingsDetails.aspx?golferID=2991&amp;weekNum=1&amp;aID=27" TargetMode="External"/><Relationship Id="rId2105" Type="http://schemas.openxmlformats.org/officeDocument/2006/relationships/hyperlink" Target="https://secure.gcmtotalsolutions.com/league/reports/standingsDetails.aspx?golferID=3037&amp;weekNum=17&amp;aID=27" TargetMode="External"/><Relationship Id="rId2312" Type="http://schemas.openxmlformats.org/officeDocument/2006/relationships/hyperlink" Target="https://secure.gcmtotalsolutions.com/league/reports/standingsDetails.aspx?golferID=3049&amp;weekNum=8&amp;aID=27" TargetMode="External"/><Relationship Id="rId1121" Type="http://schemas.openxmlformats.org/officeDocument/2006/relationships/hyperlink" Target="https://secure.gcmtotalsolutions.com/league/reports/standingsDetails.aspx?golferID=2983&amp;weekNum=5&amp;aID=27" TargetMode="External"/><Relationship Id="rId3086" Type="http://schemas.openxmlformats.org/officeDocument/2006/relationships/hyperlink" Target="https://secure.gcmtotalsolutions.com/league/reports/standingsDetails.aspx?golferID=3092&amp;weekNum=8&amp;aID=27" TargetMode="External"/><Relationship Id="rId3293" Type="http://schemas.openxmlformats.org/officeDocument/2006/relationships/hyperlink" Target="https://secure.gcmtotalsolutions.com/league/reports/standingsDetails.aspx?golferID=3103&amp;weekNum=17&amp;aID=27" TargetMode="External"/><Relationship Id="rId1938" Type="http://schemas.openxmlformats.org/officeDocument/2006/relationships/hyperlink" Target="https://secure.gcmtotalsolutions.com/league/reports/standingsDetails.aspx?golferID=3028&amp;weekNum=12&amp;aID=27" TargetMode="External"/><Relationship Id="rId3153" Type="http://schemas.openxmlformats.org/officeDocument/2006/relationships/hyperlink" Target="https://secure.gcmtotalsolutions.com/league/reports/standingsDetails.aspx?golferID=3096&amp;weekNum=3&amp;aID=27" TargetMode="External"/><Relationship Id="rId3360" Type="http://schemas.openxmlformats.org/officeDocument/2006/relationships/hyperlink" Target="https://secure.gcmtotalsolutions.com/league/reports/standingsDetails.aspx?golferID=3107&amp;weekNum=12&amp;aID=27" TargetMode="External"/><Relationship Id="rId281" Type="http://schemas.openxmlformats.org/officeDocument/2006/relationships/hyperlink" Target="https://secure.gcmtotalsolutions.com/league/reports/standingsDetails.aspx?golferID=2936&amp;weekNum=11&amp;aID=27" TargetMode="External"/><Relationship Id="rId3013" Type="http://schemas.openxmlformats.org/officeDocument/2006/relationships/hyperlink" Target="https://secure.gcmtotalsolutions.com/league/reports/standingsDetails.aspx?golferID=3088&amp;weekNum=7&amp;aID=27" TargetMode="External"/><Relationship Id="rId141" Type="http://schemas.openxmlformats.org/officeDocument/2006/relationships/hyperlink" Target="https://secure.gcmtotalsolutions.com/league/reports/standingsDetails.aspx?golferID=2928&amp;weekNum=15&amp;aID=27" TargetMode="External"/><Relationship Id="rId3220" Type="http://schemas.openxmlformats.org/officeDocument/2006/relationships/hyperlink" Target="https://secure.gcmtotalsolutions.com/league/reports/standingsDetails.aspx?golferID=3099&amp;weekNum=16&amp;aID=27" TargetMode="External"/><Relationship Id="rId7" Type="http://schemas.openxmlformats.org/officeDocument/2006/relationships/hyperlink" Target="https://secure.gcmtotalsolutions.com/league/reports/standingsDetails.aspx?golferID=2921&amp;weekNum=7&amp;aID=27" TargetMode="External"/><Relationship Id="rId2779" Type="http://schemas.openxmlformats.org/officeDocument/2006/relationships/hyperlink" Target="https://secure.gcmtotalsolutions.com/league/reports/standingsDetails.aspx?golferID=3075&amp;weekNum=7&amp;aID=27" TargetMode="External"/><Relationship Id="rId2986" Type="http://schemas.openxmlformats.org/officeDocument/2006/relationships/hyperlink" Target="https://secure.gcmtotalsolutions.com/league/reports/standingsDetails.aspx?golferID=3086&amp;weekNum=16&amp;aID=27" TargetMode="External"/><Relationship Id="rId958" Type="http://schemas.openxmlformats.org/officeDocument/2006/relationships/hyperlink" Target="https://secure.gcmtotalsolutions.com/league/reports/standingsDetails.aspx?golferID=2974&amp;weekNum=4&amp;aID=27" TargetMode="External"/><Relationship Id="rId1588" Type="http://schemas.openxmlformats.org/officeDocument/2006/relationships/hyperlink" Target="https://secure.gcmtotalsolutions.com/league/reports/standingsDetails.aspx?golferID=3009&amp;weekNum=4&amp;aID=27" TargetMode="External"/><Relationship Id="rId1795" Type="http://schemas.openxmlformats.org/officeDocument/2006/relationships/hyperlink" Target="https://secure.gcmtotalsolutions.com/league/reports/standingsDetails.aspx?golferID=3020&amp;weekNum=13&amp;aID=27" TargetMode="External"/><Relationship Id="rId2639" Type="http://schemas.openxmlformats.org/officeDocument/2006/relationships/hyperlink" Target="https://secure.gcmtotalsolutions.com/league/reports/standingsDetails.aspx?golferID=3067&amp;weekNum=11&amp;aID=27" TargetMode="External"/><Relationship Id="rId2846" Type="http://schemas.openxmlformats.org/officeDocument/2006/relationships/hyperlink" Target="https://secure.gcmtotalsolutions.com/league/reports/standingsDetails.aspx?golferID=3079&amp;weekNum=2&amp;aID=27" TargetMode="External"/><Relationship Id="rId87" Type="http://schemas.openxmlformats.org/officeDocument/2006/relationships/hyperlink" Target="https://secure.gcmtotalsolutions.com/league/reports/standingsDetails.aspx?golferID=2925&amp;weekNum=15&amp;aID=27" TargetMode="External"/><Relationship Id="rId818" Type="http://schemas.openxmlformats.org/officeDocument/2006/relationships/hyperlink" Target="https://secure.gcmtotalsolutions.com/league/reports/standingsDetails.aspx?golferID=2966&amp;weekNum=8&amp;aID=27" TargetMode="External"/><Relationship Id="rId1448" Type="http://schemas.openxmlformats.org/officeDocument/2006/relationships/hyperlink" Target="https://secure.gcmtotalsolutions.com/league/reports/standingsDetails.aspx?golferID=3001&amp;weekNum=8&amp;aID=27" TargetMode="External"/><Relationship Id="rId1655" Type="http://schemas.openxmlformats.org/officeDocument/2006/relationships/hyperlink" Target="https://secure.gcmtotalsolutions.com/league/reports/standingsDetails.aspx?golferID=3012&amp;weekNum=17&amp;aID=27" TargetMode="External"/><Relationship Id="rId2706" Type="http://schemas.openxmlformats.org/officeDocument/2006/relationships/hyperlink" Target="https://secure.gcmtotalsolutions.com/league/reports/standingsDetails.aspx?golferID=3071&amp;weekNum=6&amp;aID=27" TargetMode="External"/><Relationship Id="rId1308" Type="http://schemas.openxmlformats.org/officeDocument/2006/relationships/hyperlink" Target="https://secure.gcmtotalsolutions.com/league/reports/standingsDetails.aspx?golferID=2993&amp;weekNum=12&amp;aID=27" TargetMode="External"/><Relationship Id="rId1862" Type="http://schemas.openxmlformats.org/officeDocument/2006/relationships/hyperlink" Target="https://secure.gcmtotalsolutions.com/league/reports/standingsDetails.aspx?golferID=3024&amp;weekNum=8&amp;aID=27" TargetMode="External"/><Relationship Id="rId2913" Type="http://schemas.openxmlformats.org/officeDocument/2006/relationships/hyperlink" Target="https://secure.gcmtotalsolutions.com/league/reports/standingsDetails.aspx?golferID=3082&amp;weekNum=15&amp;aID=27" TargetMode="External"/><Relationship Id="rId1515" Type="http://schemas.openxmlformats.org/officeDocument/2006/relationships/hyperlink" Target="https://secure.gcmtotalsolutions.com/league/reports/standingsDetails.aspx?golferID=3005&amp;weekNum=3&amp;aID=27" TargetMode="External"/><Relationship Id="rId1722" Type="http://schemas.openxmlformats.org/officeDocument/2006/relationships/hyperlink" Target="https://secure.gcmtotalsolutions.com/league/reports/standingsDetails.aspx?golferID=3016&amp;weekNum=12&amp;aID=27" TargetMode="External"/><Relationship Id="rId14" Type="http://schemas.openxmlformats.org/officeDocument/2006/relationships/hyperlink" Target="https://secure.gcmtotalsolutions.com/league/reports/standingsDetails.aspx?golferID=2921&amp;weekNum=14&amp;aID=27" TargetMode="External"/><Relationship Id="rId2289" Type="http://schemas.openxmlformats.org/officeDocument/2006/relationships/hyperlink" Target="https://secure.gcmtotalsolutions.com/league/reports/standingsDetails.aspx?golferID=3048&amp;weekNum=3&amp;aID=27" TargetMode="External"/><Relationship Id="rId2496" Type="http://schemas.openxmlformats.org/officeDocument/2006/relationships/hyperlink" Target="https://secure.gcmtotalsolutions.com/league/reports/standingsDetails.aspx?golferID=3059&amp;weekNum=12&amp;aID=27" TargetMode="External"/><Relationship Id="rId468" Type="http://schemas.openxmlformats.org/officeDocument/2006/relationships/hyperlink" Target="https://secure.gcmtotalsolutions.com/league/reports/standingsDetails.aspx?golferID=2946&amp;weekNum=18&amp;aID=27" TargetMode="External"/><Relationship Id="rId675" Type="http://schemas.openxmlformats.org/officeDocument/2006/relationships/hyperlink" Target="https://secure.gcmtotalsolutions.com/league/reports/standingsDetails.aspx?golferID=2958&amp;weekNum=9&amp;aID=27" TargetMode="External"/><Relationship Id="rId882" Type="http://schemas.openxmlformats.org/officeDocument/2006/relationships/hyperlink" Target="https://secure.gcmtotalsolutions.com/league/reports/standingsDetails.aspx?golferID=2969&amp;weekNum=18&amp;aID=27" TargetMode="External"/><Relationship Id="rId1098" Type="http://schemas.openxmlformats.org/officeDocument/2006/relationships/hyperlink" Target="https://secure.gcmtotalsolutions.com/league/reports/standingsDetails.aspx?golferID=2981&amp;weekNum=18&amp;aID=27" TargetMode="External"/><Relationship Id="rId2149" Type="http://schemas.openxmlformats.org/officeDocument/2006/relationships/hyperlink" Target="https://secure.gcmtotalsolutions.com/league/reports/standingsDetails.aspx?golferID=3040&amp;weekNum=7&amp;aID=27" TargetMode="External"/><Relationship Id="rId2356" Type="http://schemas.openxmlformats.org/officeDocument/2006/relationships/hyperlink" Target="https://secure.gcmtotalsolutions.com/league/reports/standingsDetails.aspx?golferID=3051&amp;weekNum=16&amp;aID=27" TargetMode="External"/><Relationship Id="rId2563" Type="http://schemas.openxmlformats.org/officeDocument/2006/relationships/hyperlink" Target="https://secure.gcmtotalsolutions.com/league/reports/standingsDetails.aspx?golferID=3063&amp;weekNum=7&amp;aID=27" TargetMode="External"/><Relationship Id="rId2770" Type="http://schemas.openxmlformats.org/officeDocument/2006/relationships/hyperlink" Target="https://secure.gcmtotalsolutions.com/league/reports/standingsDetails.aspx?golferID=3074&amp;weekNum=16&amp;aID=27" TargetMode="External"/><Relationship Id="rId3407" Type="http://schemas.openxmlformats.org/officeDocument/2006/relationships/hyperlink" Target="https://secure.gcmtotalsolutions.com/league/reports/standingsDetails.aspx?golferID=3110&amp;weekNum=5&amp;aID=27" TargetMode="External"/><Relationship Id="rId328" Type="http://schemas.openxmlformats.org/officeDocument/2006/relationships/hyperlink" Target="https://secure.gcmtotalsolutions.com/league/reports/standingsDetails.aspx?golferID=2939&amp;weekNum=4&amp;aID=27" TargetMode="External"/><Relationship Id="rId535" Type="http://schemas.openxmlformats.org/officeDocument/2006/relationships/hyperlink" Target="https://secure.gcmtotalsolutions.com/league/reports/standingsDetails.aspx?golferID=2950&amp;weekNum=13&amp;aID=27" TargetMode="External"/><Relationship Id="rId742" Type="http://schemas.openxmlformats.org/officeDocument/2006/relationships/hyperlink" Target="https://secure.gcmtotalsolutions.com/league/reports/standingsDetails.aspx?golferID=2962&amp;weekNum=4&amp;aID=27" TargetMode="External"/><Relationship Id="rId1165" Type="http://schemas.openxmlformats.org/officeDocument/2006/relationships/hyperlink" Target="https://secure.gcmtotalsolutions.com/league/reports/standingsDetails.aspx?golferID=2985&amp;weekNum=13&amp;aID=27" TargetMode="External"/><Relationship Id="rId1372" Type="http://schemas.openxmlformats.org/officeDocument/2006/relationships/hyperlink" Target="https://secure.gcmtotalsolutions.com/league/reports/standingsDetails.aspx?golferID=2997&amp;weekNum=4&amp;aID=27" TargetMode="External"/><Relationship Id="rId2009" Type="http://schemas.openxmlformats.org/officeDocument/2006/relationships/hyperlink" Target="https://secure.gcmtotalsolutions.com/league/reports/standingsDetails.aspx?golferID=3032&amp;weekNum=11&amp;aID=27" TargetMode="External"/><Relationship Id="rId2216" Type="http://schemas.openxmlformats.org/officeDocument/2006/relationships/hyperlink" Target="https://secure.gcmtotalsolutions.com/league/reports/standingsDetails.aspx?golferID=3044&amp;weekNum=2&amp;aID=27" TargetMode="External"/><Relationship Id="rId2423" Type="http://schemas.openxmlformats.org/officeDocument/2006/relationships/hyperlink" Target="https://secure.gcmtotalsolutions.com/league/reports/standingsDetails.aspx?golferID=3055&amp;weekNum=11&amp;aID=27" TargetMode="External"/><Relationship Id="rId2630" Type="http://schemas.openxmlformats.org/officeDocument/2006/relationships/hyperlink" Target="https://secure.gcmtotalsolutions.com/league/reports/standingsDetails.aspx?golferID=3067&amp;weekNum=2&amp;aID=27" TargetMode="External"/><Relationship Id="rId602" Type="http://schemas.openxmlformats.org/officeDocument/2006/relationships/hyperlink" Target="https://secure.gcmtotalsolutions.com/league/reports/standingsDetails.aspx?golferID=2954&amp;weekNum=8&amp;aID=27" TargetMode="External"/><Relationship Id="rId1025" Type="http://schemas.openxmlformats.org/officeDocument/2006/relationships/hyperlink" Target="https://secure.gcmtotalsolutions.com/league/reports/standingsDetails.aspx?golferID=2977&amp;weekNum=17&amp;aID=27" TargetMode="External"/><Relationship Id="rId1232" Type="http://schemas.openxmlformats.org/officeDocument/2006/relationships/hyperlink" Target="https://secure.gcmtotalsolutions.com/league/reports/standingsDetails.aspx?golferID=2989&amp;weekNum=8&amp;aID=27" TargetMode="External"/><Relationship Id="rId3197" Type="http://schemas.openxmlformats.org/officeDocument/2006/relationships/hyperlink" Target="https://secure.gcmtotalsolutions.com/league/reports/standingsDetails.aspx?golferID=3098&amp;weekNum=11&amp;aID=27" TargetMode="External"/><Relationship Id="rId3057" Type="http://schemas.openxmlformats.org/officeDocument/2006/relationships/hyperlink" Target="https://secure.gcmtotalsolutions.com/league/reports/standingsDetails.aspx?golferID=3090&amp;weekNum=15&amp;aID=27" TargetMode="External"/><Relationship Id="rId185" Type="http://schemas.openxmlformats.org/officeDocument/2006/relationships/hyperlink" Target="https://secure.gcmtotalsolutions.com/league/reports/standingsDetails.aspx?golferID=2931&amp;weekNum=5&amp;aID=27" TargetMode="External"/><Relationship Id="rId1909" Type="http://schemas.openxmlformats.org/officeDocument/2006/relationships/hyperlink" Target="https://secure.gcmtotalsolutions.com/league/reports/standingsDetails.aspx?golferID=3027&amp;weekNum=1&amp;aID=27" TargetMode="External"/><Relationship Id="rId3264" Type="http://schemas.openxmlformats.org/officeDocument/2006/relationships/hyperlink" Target="https://secure.gcmtotalsolutions.com/league/reports/standingsDetails.aspx?golferID=3102&amp;weekNum=6&amp;aID=27" TargetMode="External"/><Relationship Id="rId392" Type="http://schemas.openxmlformats.org/officeDocument/2006/relationships/hyperlink" Target="https://secure.gcmtotalsolutions.com/league/reports/standingsDetails.aspx?golferID=2942&amp;weekNum=14&amp;aID=27" TargetMode="External"/><Relationship Id="rId2073" Type="http://schemas.openxmlformats.org/officeDocument/2006/relationships/hyperlink" Target="https://secure.gcmtotalsolutions.com/league/reports/standingsDetails.aspx?golferID=3036&amp;weekNum=3&amp;aID=27" TargetMode="External"/><Relationship Id="rId2280" Type="http://schemas.openxmlformats.org/officeDocument/2006/relationships/hyperlink" Target="https://secure.gcmtotalsolutions.com/league/reports/standingsDetails.aspx?golferID=3047&amp;weekNum=12&amp;aID=27" TargetMode="External"/><Relationship Id="rId3124" Type="http://schemas.openxmlformats.org/officeDocument/2006/relationships/hyperlink" Target="https://secure.gcmtotalsolutions.com/league/reports/standingsDetails.aspx?golferID=3094&amp;weekNum=10&amp;aID=27" TargetMode="External"/><Relationship Id="rId3331" Type="http://schemas.openxmlformats.org/officeDocument/2006/relationships/hyperlink" Target="https://secure.gcmtotalsolutions.com/league/reports/standingsDetails.aspx?golferID=3106&amp;weekNum=1&amp;aID=27" TargetMode="External"/><Relationship Id="rId252" Type="http://schemas.openxmlformats.org/officeDocument/2006/relationships/hyperlink" Target="https://secure.gcmtotalsolutions.com/league/reports/standingsDetails.aspx?golferID=2934&amp;weekNum=18&amp;aID=27" TargetMode="External"/><Relationship Id="rId2140" Type="http://schemas.openxmlformats.org/officeDocument/2006/relationships/hyperlink" Target="https://secure.gcmtotalsolutions.com/league/reports/standingsDetails.aspx?golferID=3039&amp;weekNum=16&amp;aID=27" TargetMode="External"/><Relationship Id="rId112" Type="http://schemas.openxmlformats.org/officeDocument/2006/relationships/hyperlink" Target="https://secure.gcmtotalsolutions.com/league/reports/standingsDetails.aspx?golferID=2927&amp;weekNum=4&amp;aID=27" TargetMode="External"/><Relationship Id="rId1699" Type="http://schemas.openxmlformats.org/officeDocument/2006/relationships/hyperlink" Target="https://secure.gcmtotalsolutions.com/league/reports/standingsDetails.aspx?golferID=3015&amp;weekNum=7&amp;aID=27" TargetMode="External"/><Relationship Id="rId2000" Type="http://schemas.openxmlformats.org/officeDocument/2006/relationships/hyperlink" Target="https://secure.gcmtotalsolutions.com/league/reports/standingsDetails.aspx?golferID=3032&amp;weekNum=2&amp;aID=27" TargetMode="External"/><Relationship Id="rId2957" Type="http://schemas.openxmlformats.org/officeDocument/2006/relationships/hyperlink" Target="https://secure.gcmtotalsolutions.com/league/reports/standingsDetails.aspx?golferID=3085&amp;weekNum=5&amp;aID=27" TargetMode="External"/><Relationship Id="rId929" Type="http://schemas.openxmlformats.org/officeDocument/2006/relationships/hyperlink" Target="https://secure.gcmtotalsolutions.com/league/reports/standingsDetails.aspx?golferID=2972&amp;weekNum=11&amp;aID=27" TargetMode="External"/><Relationship Id="rId1559" Type="http://schemas.openxmlformats.org/officeDocument/2006/relationships/hyperlink" Target="https://secure.gcmtotalsolutions.com/league/reports/standingsDetails.aspx?golferID=3007&amp;weekNum=11&amp;aID=27" TargetMode="External"/><Relationship Id="rId1766" Type="http://schemas.openxmlformats.org/officeDocument/2006/relationships/hyperlink" Target="https://secure.gcmtotalsolutions.com/league/reports/standingsDetails.aspx?golferID=3019&amp;weekNum=2&amp;aID=27" TargetMode="External"/><Relationship Id="rId1973" Type="http://schemas.openxmlformats.org/officeDocument/2006/relationships/hyperlink" Target="https://secure.gcmtotalsolutions.com/league/reports/standingsDetails.aspx?golferID=3030&amp;weekNum=11&amp;aID=27" TargetMode="External"/><Relationship Id="rId2817" Type="http://schemas.openxmlformats.org/officeDocument/2006/relationships/hyperlink" Target="https://secure.gcmtotalsolutions.com/league/reports/standingsDetails.aspx?golferID=3077&amp;weekNum=9&amp;aID=27" TargetMode="External"/><Relationship Id="rId58" Type="http://schemas.openxmlformats.org/officeDocument/2006/relationships/hyperlink" Target="https://secure.gcmtotalsolutions.com/league/reports/standingsDetails.aspx?golferID=2924&amp;weekNum=4&amp;aID=27" TargetMode="External"/><Relationship Id="rId1419" Type="http://schemas.openxmlformats.org/officeDocument/2006/relationships/hyperlink" Target="https://secure.gcmtotalsolutions.com/league/reports/standingsDetails.aspx?golferID=2999&amp;weekNum=15&amp;aID=27" TargetMode="External"/><Relationship Id="rId1626" Type="http://schemas.openxmlformats.org/officeDocument/2006/relationships/hyperlink" Target="https://secure.gcmtotalsolutions.com/league/reports/standingsDetails.aspx?golferID=3011&amp;weekNum=6&amp;aID=27" TargetMode="External"/><Relationship Id="rId1833" Type="http://schemas.openxmlformats.org/officeDocument/2006/relationships/hyperlink" Target="https://secure.gcmtotalsolutions.com/league/reports/standingsDetails.aspx?golferID=3022&amp;weekNum=15&amp;aID=27" TargetMode="External"/><Relationship Id="rId1900" Type="http://schemas.openxmlformats.org/officeDocument/2006/relationships/hyperlink" Target="https://secure.gcmtotalsolutions.com/league/reports/standingsDetails.aspx?golferID=3026&amp;weekNum=10&amp;aID=27" TargetMode="External"/><Relationship Id="rId579" Type="http://schemas.openxmlformats.org/officeDocument/2006/relationships/hyperlink" Target="https://secure.gcmtotalsolutions.com/league/reports/standingsDetails.aspx?golferID=2953&amp;weekNum=3&amp;aID=27" TargetMode="External"/><Relationship Id="rId786" Type="http://schemas.openxmlformats.org/officeDocument/2006/relationships/hyperlink" Target="https://secure.gcmtotalsolutions.com/league/reports/standingsDetails.aspx?golferID=2964&amp;weekNum=12&amp;aID=27" TargetMode="External"/><Relationship Id="rId993" Type="http://schemas.openxmlformats.org/officeDocument/2006/relationships/hyperlink" Target="https://secure.gcmtotalsolutions.com/league/reports/standingsDetails.aspx?golferID=2976&amp;weekNum=3&amp;aID=27" TargetMode="External"/><Relationship Id="rId2467" Type="http://schemas.openxmlformats.org/officeDocument/2006/relationships/hyperlink" Target="https://secure.gcmtotalsolutions.com/league/reports/standingsDetails.aspx?golferID=3058&amp;weekNum=1&amp;aID=27" TargetMode="External"/><Relationship Id="rId2674" Type="http://schemas.openxmlformats.org/officeDocument/2006/relationships/hyperlink" Target="https://secure.gcmtotalsolutions.com/league/reports/standingsDetails.aspx?golferID=3069&amp;weekNum=10&amp;aID=27" TargetMode="External"/><Relationship Id="rId439" Type="http://schemas.openxmlformats.org/officeDocument/2006/relationships/hyperlink" Target="https://secure.gcmtotalsolutions.com/league/reports/standingsDetails.aspx?golferID=2945&amp;weekNum=7&amp;aID=27" TargetMode="External"/><Relationship Id="rId646" Type="http://schemas.openxmlformats.org/officeDocument/2006/relationships/hyperlink" Target="https://secure.gcmtotalsolutions.com/league/reports/standingsDetails.aspx?golferID=2956&amp;weekNum=16&amp;aID=27" TargetMode="External"/><Relationship Id="rId1069" Type="http://schemas.openxmlformats.org/officeDocument/2006/relationships/hyperlink" Target="https://secure.gcmtotalsolutions.com/league/reports/standingsDetails.aspx?golferID=2980&amp;weekNum=7&amp;aID=27" TargetMode="External"/><Relationship Id="rId1276" Type="http://schemas.openxmlformats.org/officeDocument/2006/relationships/hyperlink" Target="https://secure.gcmtotalsolutions.com/league/reports/standingsDetails.aspx?golferID=2991&amp;weekNum=16&amp;aID=27" TargetMode="External"/><Relationship Id="rId1483" Type="http://schemas.openxmlformats.org/officeDocument/2006/relationships/hyperlink" Target="https://secure.gcmtotalsolutions.com/league/reports/standingsDetails.aspx?golferID=3003&amp;weekNum=7&amp;aID=27" TargetMode="External"/><Relationship Id="rId2327" Type="http://schemas.openxmlformats.org/officeDocument/2006/relationships/hyperlink" Target="https://secure.gcmtotalsolutions.com/league/reports/standingsDetails.aspx?golferID=3050&amp;weekNum=5&amp;aID=27" TargetMode="External"/><Relationship Id="rId2881" Type="http://schemas.openxmlformats.org/officeDocument/2006/relationships/hyperlink" Target="https://secure.gcmtotalsolutions.com/league/reports/standingsDetails.aspx?golferID=3081&amp;weekNum=1&amp;aID=27" TargetMode="External"/><Relationship Id="rId506" Type="http://schemas.openxmlformats.org/officeDocument/2006/relationships/hyperlink" Target="https://secure.gcmtotalsolutions.com/league/reports/standingsDetails.aspx?golferID=2949&amp;weekNum=2&amp;aID=27" TargetMode="External"/><Relationship Id="rId853" Type="http://schemas.openxmlformats.org/officeDocument/2006/relationships/hyperlink" Target="https://secure.gcmtotalsolutions.com/league/reports/standingsDetails.aspx?golferID=2968&amp;weekNum=7&amp;aID=27" TargetMode="External"/><Relationship Id="rId1136" Type="http://schemas.openxmlformats.org/officeDocument/2006/relationships/hyperlink" Target="https://secure.gcmtotalsolutions.com/league/reports/standingsDetails.aspx?golferID=2984&amp;weekNum=2&amp;aID=27" TargetMode="External"/><Relationship Id="rId1690" Type="http://schemas.openxmlformats.org/officeDocument/2006/relationships/hyperlink" Target="https://secure.gcmtotalsolutions.com/league/reports/standingsDetails.aspx?golferID=3014&amp;weekNum=16&amp;aID=27" TargetMode="External"/><Relationship Id="rId2534" Type="http://schemas.openxmlformats.org/officeDocument/2006/relationships/hyperlink" Target="https://secure.gcmtotalsolutions.com/league/reports/standingsDetails.aspx?golferID=3061&amp;weekNum=14&amp;aID=27" TargetMode="External"/><Relationship Id="rId2741" Type="http://schemas.openxmlformats.org/officeDocument/2006/relationships/hyperlink" Target="https://secure.gcmtotalsolutions.com/league/reports/standingsDetails.aspx?golferID=3073&amp;weekNum=5&amp;aID=27" TargetMode="External"/><Relationship Id="rId713" Type="http://schemas.openxmlformats.org/officeDocument/2006/relationships/hyperlink" Target="https://secure.gcmtotalsolutions.com/league/reports/standingsDetails.aspx?golferID=2960&amp;weekNum=11&amp;aID=27" TargetMode="External"/><Relationship Id="rId920" Type="http://schemas.openxmlformats.org/officeDocument/2006/relationships/hyperlink" Target="https://secure.gcmtotalsolutions.com/league/reports/standingsDetails.aspx?golferID=2972&amp;weekNum=2&amp;aID=27" TargetMode="External"/><Relationship Id="rId1343" Type="http://schemas.openxmlformats.org/officeDocument/2006/relationships/hyperlink" Target="https://secure.gcmtotalsolutions.com/league/reports/standingsDetails.aspx?golferID=2995&amp;weekNum=11&amp;aID=27" TargetMode="External"/><Relationship Id="rId1550" Type="http://schemas.openxmlformats.org/officeDocument/2006/relationships/hyperlink" Target="https://secure.gcmtotalsolutions.com/league/reports/standingsDetails.aspx?golferID=3007&amp;weekNum=2&amp;aID=27" TargetMode="External"/><Relationship Id="rId2601" Type="http://schemas.openxmlformats.org/officeDocument/2006/relationships/hyperlink" Target="https://secure.gcmtotalsolutions.com/league/reports/standingsDetails.aspx?golferID=3065&amp;weekNum=9&amp;aID=27" TargetMode="External"/><Relationship Id="rId1203" Type="http://schemas.openxmlformats.org/officeDocument/2006/relationships/hyperlink" Target="https://secure.gcmtotalsolutions.com/league/reports/standingsDetails.aspx?golferID=2987&amp;weekNum=15&amp;aID=27" TargetMode="External"/><Relationship Id="rId1410" Type="http://schemas.openxmlformats.org/officeDocument/2006/relationships/hyperlink" Target="https://secure.gcmtotalsolutions.com/league/reports/standingsDetails.aspx?golferID=2999&amp;weekNum=6&amp;aID=27" TargetMode="External"/><Relationship Id="rId3168" Type="http://schemas.openxmlformats.org/officeDocument/2006/relationships/hyperlink" Target="https://secure.gcmtotalsolutions.com/league/reports/standingsDetails.aspx?golferID=3096&amp;weekNum=18&amp;aID=27" TargetMode="External"/><Relationship Id="rId3375" Type="http://schemas.openxmlformats.org/officeDocument/2006/relationships/hyperlink" Target="https://secure.gcmtotalsolutions.com/league/reports/standingsDetails.aspx?golferID=3108&amp;weekNum=9&amp;aID=27" TargetMode="External"/><Relationship Id="rId296" Type="http://schemas.openxmlformats.org/officeDocument/2006/relationships/hyperlink" Target="https://secure.gcmtotalsolutions.com/league/reports/standingsDetails.aspx?golferID=2937&amp;weekNum=8&amp;aID=27" TargetMode="External"/><Relationship Id="rId2184" Type="http://schemas.openxmlformats.org/officeDocument/2006/relationships/hyperlink" Target="https://secure.gcmtotalsolutions.com/league/reports/standingsDetails.aspx?golferID=3042&amp;weekNum=6&amp;aID=27" TargetMode="External"/><Relationship Id="rId2391" Type="http://schemas.openxmlformats.org/officeDocument/2006/relationships/hyperlink" Target="https://secure.gcmtotalsolutions.com/league/reports/standingsDetails.aspx?golferID=3053&amp;weekNum=15&amp;aID=27" TargetMode="External"/><Relationship Id="rId3028" Type="http://schemas.openxmlformats.org/officeDocument/2006/relationships/hyperlink" Target="https://secure.gcmtotalsolutions.com/league/reports/standingsDetails.aspx?golferID=3089&amp;weekNum=4&amp;aID=27" TargetMode="External"/><Relationship Id="rId3235" Type="http://schemas.openxmlformats.org/officeDocument/2006/relationships/hyperlink" Target="https://secure.gcmtotalsolutions.com/league/reports/standingsDetails.aspx?golferID=3100&amp;weekNum=13&amp;aID=27" TargetMode="External"/><Relationship Id="rId3442" Type="http://schemas.openxmlformats.org/officeDocument/2006/relationships/hyperlink" Target="https://secure.gcmtotalsolutions.com/league/reports/standingsDetails.aspx?golferID=3112&amp;weekNum=4&amp;aID=27" TargetMode="External"/><Relationship Id="rId156" Type="http://schemas.openxmlformats.org/officeDocument/2006/relationships/hyperlink" Target="https://secure.gcmtotalsolutions.com/league/reports/standingsDetails.aspx?golferID=2929&amp;weekNum=12&amp;aID=27" TargetMode="External"/><Relationship Id="rId363" Type="http://schemas.openxmlformats.org/officeDocument/2006/relationships/hyperlink" Target="https://secure.gcmtotalsolutions.com/league/reports/standingsDetails.aspx?golferID=2941&amp;weekNum=3&amp;aID=27" TargetMode="External"/><Relationship Id="rId570" Type="http://schemas.openxmlformats.org/officeDocument/2006/relationships/hyperlink" Target="https://secure.gcmtotalsolutions.com/league/reports/standingsDetails.aspx?golferID=2952&amp;weekNum=12&amp;aID=27" TargetMode="External"/><Relationship Id="rId2044" Type="http://schemas.openxmlformats.org/officeDocument/2006/relationships/hyperlink" Target="https://secure.gcmtotalsolutions.com/league/reports/standingsDetails.aspx?golferID=3034&amp;weekNum=10&amp;aID=27" TargetMode="External"/><Relationship Id="rId2251" Type="http://schemas.openxmlformats.org/officeDocument/2006/relationships/hyperlink" Target="https://secure.gcmtotalsolutions.com/league/reports/standingsDetails.aspx?golferID=3046&amp;weekNum=1&amp;aID=27" TargetMode="External"/><Relationship Id="rId3302" Type="http://schemas.openxmlformats.org/officeDocument/2006/relationships/hyperlink" Target="https://secure.gcmtotalsolutions.com/league/reports/standingsDetails.aspx?golferID=3104&amp;weekNum=8&amp;aID=27" TargetMode="External"/><Relationship Id="rId223" Type="http://schemas.openxmlformats.org/officeDocument/2006/relationships/hyperlink" Target="https://secure.gcmtotalsolutions.com/league/reports/standingsDetails.aspx?golferID=2933&amp;weekNum=7&amp;aID=27" TargetMode="External"/><Relationship Id="rId430" Type="http://schemas.openxmlformats.org/officeDocument/2006/relationships/hyperlink" Target="https://secure.gcmtotalsolutions.com/league/reports/standingsDetails.aspx?golferID=2944&amp;weekNum=16&amp;aID=27" TargetMode="External"/><Relationship Id="rId1060" Type="http://schemas.openxmlformats.org/officeDocument/2006/relationships/hyperlink" Target="https://secure.gcmtotalsolutions.com/league/reports/standingsDetails.aspx?golferID=2979&amp;weekNum=16&amp;aID=27" TargetMode="External"/><Relationship Id="rId2111" Type="http://schemas.openxmlformats.org/officeDocument/2006/relationships/hyperlink" Target="https://secure.gcmtotalsolutions.com/league/reports/standingsDetails.aspx?golferID=3038&amp;weekNum=5&amp;aID=27" TargetMode="External"/><Relationship Id="rId1877" Type="http://schemas.openxmlformats.org/officeDocument/2006/relationships/hyperlink" Target="https://secure.gcmtotalsolutions.com/league/reports/standingsDetails.aspx?golferID=3025&amp;weekNum=5&amp;aID=27" TargetMode="External"/><Relationship Id="rId2928" Type="http://schemas.openxmlformats.org/officeDocument/2006/relationships/hyperlink" Target="https://secure.gcmtotalsolutions.com/league/reports/standingsDetails.aspx?golferID=3083&amp;weekNum=12&amp;aID=27" TargetMode="External"/><Relationship Id="rId1737" Type="http://schemas.openxmlformats.org/officeDocument/2006/relationships/hyperlink" Target="https://secure.gcmtotalsolutions.com/league/reports/standingsDetails.aspx?golferID=3017&amp;weekNum=9&amp;aID=27" TargetMode="External"/><Relationship Id="rId1944" Type="http://schemas.openxmlformats.org/officeDocument/2006/relationships/hyperlink" Target="https://secure.gcmtotalsolutions.com/league/reports/standingsDetails.aspx?golferID=3028&amp;weekNum=18&amp;aID=27" TargetMode="External"/><Relationship Id="rId3092" Type="http://schemas.openxmlformats.org/officeDocument/2006/relationships/hyperlink" Target="https://secure.gcmtotalsolutions.com/league/reports/standingsDetails.aspx?golferID=3092&amp;weekNum=14&amp;aID=27" TargetMode="External"/><Relationship Id="rId29" Type="http://schemas.openxmlformats.org/officeDocument/2006/relationships/hyperlink" Target="https://secure.gcmtotalsolutions.com/league/reports/standingsDetails.aspx?golferID=2922&amp;weekNum=11&amp;aID=27" TargetMode="External"/><Relationship Id="rId1804" Type="http://schemas.openxmlformats.org/officeDocument/2006/relationships/hyperlink" Target="https://secure.gcmtotalsolutions.com/league/reports/standingsDetails.aspx?golferID=3021&amp;weekNum=4&amp;aID=27" TargetMode="External"/><Relationship Id="rId897" Type="http://schemas.openxmlformats.org/officeDocument/2006/relationships/hyperlink" Target="https://secure.gcmtotalsolutions.com/league/reports/standingsDetails.aspx?golferID=2970&amp;weekNum=15&amp;aID=27" TargetMode="External"/><Relationship Id="rId2578" Type="http://schemas.openxmlformats.org/officeDocument/2006/relationships/hyperlink" Target="https://secure.gcmtotalsolutions.com/league/reports/standingsDetails.aspx?golferID=3064&amp;weekNum=4&amp;aID=27" TargetMode="External"/><Relationship Id="rId2785" Type="http://schemas.openxmlformats.org/officeDocument/2006/relationships/hyperlink" Target="https://secure.gcmtotalsolutions.com/league/reports/standingsDetails.aspx?golferID=3075&amp;weekNum=13&amp;aID=27" TargetMode="External"/><Relationship Id="rId2992" Type="http://schemas.openxmlformats.org/officeDocument/2006/relationships/hyperlink" Target="https://secure.gcmtotalsolutions.com/league/reports/standingsDetails.aspx?golferID=3087&amp;weekNum=4&amp;aID=27" TargetMode="External"/><Relationship Id="rId757" Type="http://schemas.openxmlformats.org/officeDocument/2006/relationships/hyperlink" Target="https://secure.gcmtotalsolutions.com/league/reports/standingsDetails.aspx?golferID=2963&amp;weekNum=1&amp;aID=27" TargetMode="External"/><Relationship Id="rId964" Type="http://schemas.openxmlformats.org/officeDocument/2006/relationships/hyperlink" Target="https://secure.gcmtotalsolutions.com/league/reports/standingsDetails.aspx?golferID=2974&amp;weekNum=10&amp;aID=27" TargetMode="External"/><Relationship Id="rId1387" Type="http://schemas.openxmlformats.org/officeDocument/2006/relationships/hyperlink" Target="https://secure.gcmtotalsolutions.com/league/reports/standingsDetails.aspx?golferID=2998&amp;weekNum=1&amp;aID=27" TargetMode="External"/><Relationship Id="rId1594" Type="http://schemas.openxmlformats.org/officeDocument/2006/relationships/hyperlink" Target="https://secure.gcmtotalsolutions.com/league/reports/standingsDetails.aspx?golferID=3009&amp;weekNum=10&amp;aID=27" TargetMode="External"/><Relationship Id="rId2438" Type="http://schemas.openxmlformats.org/officeDocument/2006/relationships/hyperlink" Target="https://secure.gcmtotalsolutions.com/league/reports/standingsDetails.aspx?golferID=3056&amp;weekNum=8&amp;aID=27" TargetMode="External"/><Relationship Id="rId2645" Type="http://schemas.openxmlformats.org/officeDocument/2006/relationships/hyperlink" Target="https://secure.gcmtotalsolutions.com/league/reports/standingsDetails.aspx?golferID=3067&amp;weekNum=17&amp;aID=27" TargetMode="External"/><Relationship Id="rId2852" Type="http://schemas.openxmlformats.org/officeDocument/2006/relationships/hyperlink" Target="https://secure.gcmtotalsolutions.com/league/reports/standingsDetails.aspx?golferID=3079&amp;weekNum=8&amp;aID=27" TargetMode="External"/><Relationship Id="rId93" Type="http://schemas.openxmlformats.org/officeDocument/2006/relationships/hyperlink" Target="https://secure.gcmtotalsolutions.com/league/reports/standingsDetails.aspx?golferID=2926&amp;weekNum=3&amp;aID=27" TargetMode="External"/><Relationship Id="rId617" Type="http://schemas.openxmlformats.org/officeDocument/2006/relationships/hyperlink" Target="https://secure.gcmtotalsolutions.com/league/reports/standingsDetails.aspx?golferID=2955&amp;weekNum=5&amp;aID=27" TargetMode="External"/><Relationship Id="rId824" Type="http://schemas.openxmlformats.org/officeDocument/2006/relationships/hyperlink" Target="https://secure.gcmtotalsolutions.com/league/reports/standingsDetails.aspx?golferID=2966&amp;weekNum=14&amp;aID=27" TargetMode="External"/><Relationship Id="rId1247" Type="http://schemas.openxmlformats.org/officeDocument/2006/relationships/hyperlink" Target="https://secure.gcmtotalsolutions.com/league/reports/standingsDetails.aspx?golferID=2990&amp;weekNum=5&amp;aID=27" TargetMode="External"/><Relationship Id="rId1454" Type="http://schemas.openxmlformats.org/officeDocument/2006/relationships/hyperlink" Target="https://secure.gcmtotalsolutions.com/league/reports/standingsDetails.aspx?golferID=3001&amp;weekNum=14&amp;aID=27" TargetMode="External"/><Relationship Id="rId1661" Type="http://schemas.openxmlformats.org/officeDocument/2006/relationships/hyperlink" Target="https://secure.gcmtotalsolutions.com/league/reports/standingsDetails.aspx?golferID=3013&amp;weekNum=5&amp;aID=27" TargetMode="External"/><Relationship Id="rId2505" Type="http://schemas.openxmlformats.org/officeDocument/2006/relationships/hyperlink" Target="https://secure.gcmtotalsolutions.com/league/reports/standingsDetails.aspx?golferID=3060&amp;weekNum=3&amp;aID=27" TargetMode="External"/><Relationship Id="rId2712" Type="http://schemas.openxmlformats.org/officeDocument/2006/relationships/hyperlink" Target="https://secure.gcmtotalsolutions.com/league/reports/standingsDetails.aspx?golferID=3071&amp;weekNum=12&amp;aID=27" TargetMode="External"/><Relationship Id="rId1107" Type="http://schemas.openxmlformats.org/officeDocument/2006/relationships/hyperlink" Target="https://secure.gcmtotalsolutions.com/league/reports/standingsDetails.aspx?golferID=2982&amp;weekNum=9&amp;aID=27" TargetMode="External"/><Relationship Id="rId1314" Type="http://schemas.openxmlformats.org/officeDocument/2006/relationships/hyperlink" Target="https://secure.gcmtotalsolutions.com/league/reports/standingsDetails.aspx?golferID=2993&amp;weekNum=18&amp;aID=27" TargetMode="External"/><Relationship Id="rId1521" Type="http://schemas.openxmlformats.org/officeDocument/2006/relationships/hyperlink" Target="https://secure.gcmtotalsolutions.com/league/reports/standingsDetails.aspx?golferID=3005&amp;weekNum=9&amp;aID=27" TargetMode="External"/><Relationship Id="rId3279" Type="http://schemas.openxmlformats.org/officeDocument/2006/relationships/hyperlink" Target="https://secure.gcmtotalsolutions.com/league/reports/standingsDetails.aspx?golferID=3103&amp;weekNum=3&amp;aID=27" TargetMode="External"/><Relationship Id="rId20" Type="http://schemas.openxmlformats.org/officeDocument/2006/relationships/hyperlink" Target="https://secure.gcmtotalsolutions.com/league/reports/standingsDetails.aspx?golferID=2922&amp;weekNum=2&amp;aID=27" TargetMode="External"/><Relationship Id="rId2088" Type="http://schemas.openxmlformats.org/officeDocument/2006/relationships/hyperlink" Target="https://secure.gcmtotalsolutions.com/league/reports/standingsDetails.aspx?golferID=3036&amp;weekNum=18&amp;aID=27" TargetMode="External"/><Relationship Id="rId2295" Type="http://schemas.openxmlformats.org/officeDocument/2006/relationships/hyperlink" Target="https://secure.gcmtotalsolutions.com/league/reports/standingsDetails.aspx?golferID=3048&amp;weekNum=9&amp;aID=27" TargetMode="External"/><Relationship Id="rId3139" Type="http://schemas.openxmlformats.org/officeDocument/2006/relationships/hyperlink" Target="https://secure.gcmtotalsolutions.com/league/reports/standingsDetails.aspx?golferID=3095&amp;weekNum=7&amp;aID=27" TargetMode="External"/><Relationship Id="rId3346" Type="http://schemas.openxmlformats.org/officeDocument/2006/relationships/hyperlink" Target="https://secure.gcmtotalsolutions.com/league/reports/standingsDetails.aspx?golferID=3106&amp;weekNum=16&amp;aID=27" TargetMode="External"/><Relationship Id="rId267" Type="http://schemas.openxmlformats.org/officeDocument/2006/relationships/hyperlink" Target="https://secure.gcmtotalsolutions.com/league/reports/standingsDetails.aspx?golferID=2935&amp;weekNum=15&amp;aID=27" TargetMode="External"/><Relationship Id="rId474" Type="http://schemas.openxmlformats.org/officeDocument/2006/relationships/hyperlink" Target="https://secure.gcmtotalsolutions.com/league/reports/standingsDetails.aspx?golferID=2947&amp;weekNum=6&amp;aID=27" TargetMode="External"/><Relationship Id="rId2155" Type="http://schemas.openxmlformats.org/officeDocument/2006/relationships/hyperlink" Target="https://secure.gcmtotalsolutions.com/league/reports/standingsDetails.aspx?golferID=3040&amp;weekNum=13&amp;aID=27" TargetMode="External"/><Relationship Id="rId127" Type="http://schemas.openxmlformats.org/officeDocument/2006/relationships/hyperlink" Target="https://secure.gcmtotalsolutions.com/league/reports/standingsDetails.aspx?golferID=2928&amp;weekNum=1&amp;aID=27" TargetMode="External"/><Relationship Id="rId681" Type="http://schemas.openxmlformats.org/officeDocument/2006/relationships/hyperlink" Target="https://secure.gcmtotalsolutions.com/league/reports/standingsDetails.aspx?golferID=2958&amp;weekNum=15&amp;aID=27" TargetMode="External"/><Relationship Id="rId2362" Type="http://schemas.openxmlformats.org/officeDocument/2006/relationships/hyperlink" Target="https://secure.gcmtotalsolutions.com/league/reports/standingsDetails.aspx?golferID=3052&amp;weekNum=4&amp;aID=27" TargetMode="External"/><Relationship Id="rId3206" Type="http://schemas.openxmlformats.org/officeDocument/2006/relationships/hyperlink" Target="https://secure.gcmtotalsolutions.com/league/reports/standingsDetails.aspx?golferID=3099&amp;weekNum=2&amp;aID=27" TargetMode="External"/><Relationship Id="rId3413" Type="http://schemas.openxmlformats.org/officeDocument/2006/relationships/hyperlink" Target="https://secure.gcmtotalsolutions.com/league/reports/standingsDetails.aspx?golferID=3110&amp;weekNum=11&amp;aID=27" TargetMode="External"/><Relationship Id="rId334" Type="http://schemas.openxmlformats.org/officeDocument/2006/relationships/hyperlink" Target="https://secure.gcmtotalsolutions.com/league/reports/standingsDetails.aspx?golferID=2939&amp;weekNum=10&amp;aID=27" TargetMode="External"/><Relationship Id="rId541" Type="http://schemas.openxmlformats.org/officeDocument/2006/relationships/hyperlink" Target="https://secure.gcmtotalsolutions.com/league/reports/standingsDetails.aspx?golferID=2951&amp;weekNum=1&amp;aID=27" TargetMode="External"/><Relationship Id="rId1171" Type="http://schemas.openxmlformats.org/officeDocument/2006/relationships/hyperlink" Target="https://secure.gcmtotalsolutions.com/league/reports/standingsDetails.aspx?golferID=2986&amp;weekNum=1&amp;aID=27" TargetMode="External"/><Relationship Id="rId2015" Type="http://schemas.openxmlformats.org/officeDocument/2006/relationships/hyperlink" Target="https://secure.gcmtotalsolutions.com/league/reports/standingsDetails.aspx?golferID=3032&amp;weekNum=17&amp;aID=27" TargetMode="External"/><Relationship Id="rId2222" Type="http://schemas.openxmlformats.org/officeDocument/2006/relationships/hyperlink" Target="https://secure.gcmtotalsolutions.com/league/reports/standingsDetails.aspx?golferID=3044&amp;weekNum=8&amp;aID=27" TargetMode="External"/><Relationship Id="rId401" Type="http://schemas.openxmlformats.org/officeDocument/2006/relationships/hyperlink" Target="https://secure.gcmtotalsolutions.com/league/reports/standingsDetails.aspx?golferID=2943&amp;weekNum=5&amp;aID=27" TargetMode="External"/><Relationship Id="rId1031" Type="http://schemas.openxmlformats.org/officeDocument/2006/relationships/hyperlink" Target="https://secure.gcmtotalsolutions.com/league/reports/standingsDetails.aspx?golferID=2978&amp;weekNum=5&amp;aID=27" TargetMode="External"/><Relationship Id="rId1988" Type="http://schemas.openxmlformats.org/officeDocument/2006/relationships/hyperlink" Target="https://secure.gcmtotalsolutions.com/league/reports/standingsDetails.aspx?golferID=3031&amp;weekNum=8&amp;aID=27" TargetMode="External"/><Relationship Id="rId1848" Type="http://schemas.openxmlformats.org/officeDocument/2006/relationships/hyperlink" Target="https://secure.gcmtotalsolutions.com/league/reports/standingsDetails.aspx?golferID=3023&amp;weekNum=12&amp;aID=27" TargetMode="External"/><Relationship Id="rId3063" Type="http://schemas.openxmlformats.org/officeDocument/2006/relationships/hyperlink" Target="https://secure.gcmtotalsolutions.com/league/reports/standingsDetails.aspx?golferID=3091&amp;weekNum=3&amp;aID=27" TargetMode="External"/><Relationship Id="rId3270" Type="http://schemas.openxmlformats.org/officeDocument/2006/relationships/hyperlink" Target="https://secure.gcmtotalsolutions.com/league/reports/standingsDetails.aspx?golferID=3102&amp;weekNum=12&amp;aID=27" TargetMode="External"/><Relationship Id="rId191" Type="http://schemas.openxmlformats.org/officeDocument/2006/relationships/hyperlink" Target="https://secure.gcmtotalsolutions.com/league/reports/standingsDetails.aspx?golferID=2931&amp;weekNum=11&amp;aID=27" TargetMode="External"/><Relationship Id="rId1708" Type="http://schemas.openxmlformats.org/officeDocument/2006/relationships/hyperlink" Target="https://secure.gcmtotalsolutions.com/league/reports/standingsDetails.aspx?golferID=3015&amp;weekNum=16&amp;aID=27" TargetMode="External"/><Relationship Id="rId1915" Type="http://schemas.openxmlformats.org/officeDocument/2006/relationships/hyperlink" Target="https://secure.gcmtotalsolutions.com/league/reports/standingsDetails.aspx?golferID=3027&amp;weekNum=7&amp;aID=27" TargetMode="External"/><Relationship Id="rId3130" Type="http://schemas.openxmlformats.org/officeDocument/2006/relationships/hyperlink" Target="https://secure.gcmtotalsolutions.com/league/reports/standingsDetails.aspx?golferID=3094&amp;weekNum=16&amp;aID=27" TargetMode="External"/><Relationship Id="rId2689" Type="http://schemas.openxmlformats.org/officeDocument/2006/relationships/hyperlink" Target="https://secure.gcmtotalsolutions.com/league/reports/standingsDetails.aspx?golferID=3070&amp;weekNum=7&amp;aID=27" TargetMode="External"/><Relationship Id="rId2896" Type="http://schemas.openxmlformats.org/officeDocument/2006/relationships/hyperlink" Target="https://secure.gcmtotalsolutions.com/league/reports/standingsDetails.aspx?golferID=3081&amp;weekNum=16&amp;aID=27" TargetMode="External"/><Relationship Id="rId868" Type="http://schemas.openxmlformats.org/officeDocument/2006/relationships/hyperlink" Target="https://secure.gcmtotalsolutions.com/league/reports/standingsDetails.aspx?golferID=2969&amp;weekNum=4&amp;aID=27" TargetMode="External"/><Relationship Id="rId1498" Type="http://schemas.openxmlformats.org/officeDocument/2006/relationships/hyperlink" Target="https://secure.gcmtotalsolutions.com/league/reports/standingsDetails.aspx?golferID=3004&amp;weekNum=4&amp;aID=27" TargetMode="External"/><Relationship Id="rId2549" Type="http://schemas.openxmlformats.org/officeDocument/2006/relationships/hyperlink" Target="https://secure.gcmtotalsolutions.com/league/reports/standingsDetails.aspx?golferID=3062&amp;weekNum=11&amp;aID=27" TargetMode="External"/><Relationship Id="rId2756" Type="http://schemas.openxmlformats.org/officeDocument/2006/relationships/hyperlink" Target="https://secure.gcmtotalsolutions.com/league/reports/standingsDetails.aspx?golferID=3074&amp;weekNum=2&amp;aID=27" TargetMode="External"/><Relationship Id="rId2963" Type="http://schemas.openxmlformats.org/officeDocument/2006/relationships/hyperlink" Target="https://secure.gcmtotalsolutions.com/league/reports/standingsDetails.aspx?golferID=3085&amp;weekNum=11&amp;aID=27" TargetMode="External"/><Relationship Id="rId728" Type="http://schemas.openxmlformats.org/officeDocument/2006/relationships/hyperlink" Target="https://secure.gcmtotalsolutions.com/league/reports/standingsDetails.aspx?golferID=2961&amp;weekNum=8&amp;aID=27" TargetMode="External"/><Relationship Id="rId935" Type="http://schemas.openxmlformats.org/officeDocument/2006/relationships/hyperlink" Target="https://secure.gcmtotalsolutions.com/league/reports/standingsDetails.aspx?golferID=2972&amp;weekNum=17&amp;aID=27" TargetMode="External"/><Relationship Id="rId1358" Type="http://schemas.openxmlformats.org/officeDocument/2006/relationships/hyperlink" Target="https://secure.gcmtotalsolutions.com/league/reports/standingsDetails.aspx?golferID=2996&amp;weekNum=8&amp;aID=27" TargetMode="External"/><Relationship Id="rId1565" Type="http://schemas.openxmlformats.org/officeDocument/2006/relationships/hyperlink" Target="https://secure.gcmtotalsolutions.com/league/reports/standingsDetails.aspx?golferID=3007&amp;weekNum=17&amp;aID=27" TargetMode="External"/><Relationship Id="rId1772" Type="http://schemas.openxmlformats.org/officeDocument/2006/relationships/hyperlink" Target="https://secure.gcmtotalsolutions.com/league/reports/standingsDetails.aspx?golferID=3019&amp;weekNum=8&amp;aID=27" TargetMode="External"/><Relationship Id="rId2409" Type="http://schemas.openxmlformats.org/officeDocument/2006/relationships/hyperlink" Target="https://secure.gcmtotalsolutions.com/league/reports/standingsDetails.aspx?golferID=3054&amp;weekNum=15&amp;aID=27" TargetMode="External"/><Relationship Id="rId2616" Type="http://schemas.openxmlformats.org/officeDocument/2006/relationships/hyperlink" Target="https://secure.gcmtotalsolutions.com/league/reports/standingsDetails.aspx?golferID=3066&amp;weekNum=6&amp;aID=27" TargetMode="External"/><Relationship Id="rId64" Type="http://schemas.openxmlformats.org/officeDocument/2006/relationships/hyperlink" Target="https://secure.gcmtotalsolutions.com/league/reports/standingsDetails.aspx?golferID=2924&amp;weekNum=10&amp;aID=27" TargetMode="External"/><Relationship Id="rId1218" Type="http://schemas.openxmlformats.org/officeDocument/2006/relationships/hyperlink" Target="https://secure.gcmtotalsolutions.com/league/reports/standingsDetails.aspx?golferID=2988&amp;weekNum=12&amp;aID=27" TargetMode="External"/><Relationship Id="rId1425" Type="http://schemas.openxmlformats.org/officeDocument/2006/relationships/hyperlink" Target="https://secure.gcmtotalsolutions.com/league/reports/standingsDetails.aspx?golferID=3000&amp;weekNum=3&amp;aID=27" TargetMode="External"/><Relationship Id="rId2823" Type="http://schemas.openxmlformats.org/officeDocument/2006/relationships/hyperlink" Target="https://secure.gcmtotalsolutions.com/league/reports/standingsDetails.aspx?golferID=3077&amp;weekNum=15&amp;aID=27" TargetMode="External"/><Relationship Id="rId1632" Type="http://schemas.openxmlformats.org/officeDocument/2006/relationships/hyperlink" Target="https://secure.gcmtotalsolutions.com/league/reports/standingsDetails.aspx?golferID=3011&amp;weekNum=12&amp;aID=27" TargetMode="External"/><Relationship Id="rId2199" Type="http://schemas.openxmlformats.org/officeDocument/2006/relationships/hyperlink" Target="https://secure.gcmtotalsolutions.com/league/reports/standingsDetails.aspx?golferID=3043&amp;weekNum=3&amp;aID=27" TargetMode="External"/><Relationship Id="rId3457" Type="http://schemas.openxmlformats.org/officeDocument/2006/relationships/printerSettings" Target="../printerSettings/printerSettings3.bin"/><Relationship Id="rId378" Type="http://schemas.openxmlformats.org/officeDocument/2006/relationships/hyperlink" Target="https://secure.gcmtotalsolutions.com/league/reports/standingsDetails.aspx?golferID=2941&amp;weekNum=18&amp;aID=27" TargetMode="External"/><Relationship Id="rId585" Type="http://schemas.openxmlformats.org/officeDocument/2006/relationships/hyperlink" Target="https://secure.gcmtotalsolutions.com/league/reports/standingsDetails.aspx?golferID=2953&amp;weekNum=9&amp;aID=27" TargetMode="External"/><Relationship Id="rId792" Type="http://schemas.openxmlformats.org/officeDocument/2006/relationships/hyperlink" Target="https://secure.gcmtotalsolutions.com/league/reports/standingsDetails.aspx?golferID=2964&amp;weekNum=18&amp;aID=27" TargetMode="External"/><Relationship Id="rId2059" Type="http://schemas.openxmlformats.org/officeDocument/2006/relationships/hyperlink" Target="https://secure.gcmtotalsolutions.com/league/reports/standingsDetails.aspx?golferID=3035&amp;weekNum=7&amp;aID=27" TargetMode="External"/><Relationship Id="rId2266" Type="http://schemas.openxmlformats.org/officeDocument/2006/relationships/hyperlink" Target="https://secure.gcmtotalsolutions.com/league/reports/standingsDetails.aspx?golferID=3046&amp;weekNum=16&amp;aID=27" TargetMode="External"/><Relationship Id="rId2473" Type="http://schemas.openxmlformats.org/officeDocument/2006/relationships/hyperlink" Target="https://secure.gcmtotalsolutions.com/league/reports/standingsDetails.aspx?golferID=3058&amp;weekNum=7&amp;aID=27" TargetMode="External"/><Relationship Id="rId2680" Type="http://schemas.openxmlformats.org/officeDocument/2006/relationships/hyperlink" Target="https://secure.gcmtotalsolutions.com/league/reports/standingsDetails.aspx?golferID=3069&amp;weekNum=16&amp;aID=27" TargetMode="External"/><Relationship Id="rId3317" Type="http://schemas.openxmlformats.org/officeDocument/2006/relationships/hyperlink" Target="https://secure.gcmtotalsolutions.com/league/reports/standingsDetails.aspx?golferID=3105&amp;weekNum=5&amp;aID=27" TargetMode="External"/><Relationship Id="rId238" Type="http://schemas.openxmlformats.org/officeDocument/2006/relationships/hyperlink" Target="https://secure.gcmtotalsolutions.com/league/reports/standingsDetails.aspx?golferID=2934&amp;weekNum=4&amp;aID=27" TargetMode="External"/><Relationship Id="rId445" Type="http://schemas.openxmlformats.org/officeDocument/2006/relationships/hyperlink" Target="https://secure.gcmtotalsolutions.com/league/reports/standingsDetails.aspx?golferID=2945&amp;weekNum=13&amp;aID=27" TargetMode="External"/><Relationship Id="rId652" Type="http://schemas.openxmlformats.org/officeDocument/2006/relationships/hyperlink" Target="https://secure.gcmtotalsolutions.com/league/reports/standingsDetails.aspx?golferID=2957&amp;weekNum=4&amp;aID=27" TargetMode="External"/><Relationship Id="rId1075" Type="http://schemas.openxmlformats.org/officeDocument/2006/relationships/hyperlink" Target="https://secure.gcmtotalsolutions.com/league/reports/standingsDetails.aspx?golferID=2980&amp;weekNum=13&amp;aID=27" TargetMode="External"/><Relationship Id="rId1282" Type="http://schemas.openxmlformats.org/officeDocument/2006/relationships/hyperlink" Target="https://secure.gcmtotalsolutions.com/league/reports/standingsDetails.aspx?golferID=2992&amp;weekNum=4&amp;aID=27" TargetMode="External"/><Relationship Id="rId2126" Type="http://schemas.openxmlformats.org/officeDocument/2006/relationships/hyperlink" Target="https://secure.gcmtotalsolutions.com/league/reports/standingsDetails.aspx?golferID=3039&amp;weekNum=2&amp;aID=27" TargetMode="External"/><Relationship Id="rId2333" Type="http://schemas.openxmlformats.org/officeDocument/2006/relationships/hyperlink" Target="https://secure.gcmtotalsolutions.com/league/reports/standingsDetails.aspx?golferID=3050&amp;weekNum=11&amp;aID=27" TargetMode="External"/><Relationship Id="rId2540" Type="http://schemas.openxmlformats.org/officeDocument/2006/relationships/hyperlink" Target="https://secure.gcmtotalsolutions.com/league/reports/standingsDetails.aspx?golferID=3062&amp;weekNum=2&amp;aID=27" TargetMode="External"/><Relationship Id="rId305" Type="http://schemas.openxmlformats.org/officeDocument/2006/relationships/hyperlink" Target="https://secure.gcmtotalsolutions.com/league/reports/standingsDetails.aspx?golferID=2937&amp;weekNum=17&amp;aID=27" TargetMode="External"/><Relationship Id="rId512" Type="http://schemas.openxmlformats.org/officeDocument/2006/relationships/hyperlink" Target="https://secure.gcmtotalsolutions.com/league/reports/standingsDetails.aspx?golferID=2949&amp;weekNum=8&amp;aID=27" TargetMode="External"/><Relationship Id="rId1142" Type="http://schemas.openxmlformats.org/officeDocument/2006/relationships/hyperlink" Target="https://secure.gcmtotalsolutions.com/league/reports/standingsDetails.aspx?golferID=2984&amp;weekNum=8&amp;aID=27" TargetMode="External"/><Relationship Id="rId2400" Type="http://schemas.openxmlformats.org/officeDocument/2006/relationships/hyperlink" Target="https://secure.gcmtotalsolutions.com/league/reports/standingsDetails.aspx?golferID=3054&amp;weekNum=6&amp;aID=27" TargetMode="External"/><Relationship Id="rId1002" Type="http://schemas.openxmlformats.org/officeDocument/2006/relationships/hyperlink" Target="https://secure.gcmtotalsolutions.com/league/reports/standingsDetails.aspx?golferID=2976&amp;weekNum=12&amp;aID=27" TargetMode="External"/><Relationship Id="rId1959" Type="http://schemas.openxmlformats.org/officeDocument/2006/relationships/hyperlink" Target="https://secure.gcmtotalsolutions.com/league/reports/standingsDetails.aspx?golferID=3029&amp;weekNum=15&amp;aID=27" TargetMode="External"/><Relationship Id="rId3174" Type="http://schemas.openxmlformats.org/officeDocument/2006/relationships/hyperlink" Target="https://secure.gcmtotalsolutions.com/league/reports/standingsDetails.aspx?golferID=3097&amp;weekNum=6&amp;aID=27" TargetMode="External"/><Relationship Id="rId1819" Type="http://schemas.openxmlformats.org/officeDocument/2006/relationships/hyperlink" Target="https://secure.gcmtotalsolutions.com/league/reports/standingsDetails.aspx?golferID=3022&amp;weekNum=1&amp;aID=27" TargetMode="External"/><Relationship Id="rId3381" Type="http://schemas.openxmlformats.org/officeDocument/2006/relationships/hyperlink" Target="https://secure.gcmtotalsolutions.com/league/reports/standingsDetails.aspx?golferID=3108&amp;weekNum=15&amp;aID=27" TargetMode="External"/><Relationship Id="rId2190" Type="http://schemas.openxmlformats.org/officeDocument/2006/relationships/hyperlink" Target="https://secure.gcmtotalsolutions.com/league/reports/standingsDetails.aspx?golferID=3042&amp;weekNum=12&amp;aID=27" TargetMode="External"/><Relationship Id="rId3034" Type="http://schemas.openxmlformats.org/officeDocument/2006/relationships/hyperlink" Target="https://secure.gcmtotalsolutions.com/league/reports/standingsDetails.aspx?golferID=3089&amp;weekNum=10&amp;aID=27" TargetMode="External"/><Relationship Id="rId3241" Type="http://schemas.openxmlformats.org/officeDocument/2006/relationships/hyperlink" Target="https://secure.gcmtotalsolutions.com/league/reports/standingsDetails.aspx?golferID=3101&amp;weekNum=1&amp;aID=27" TargetMode="External"/><Relationship Id="rId162" Type="http://schemas.openxmlformats.org/officeDocument/2006/relationships/hyperlink" Target="https://secure.gcmtotalsolutions.com/league/reports/standingsDetails.aspx?golferID=2929&amp;weekNum=18&amp;aID=27" TargetMode="External"/><Relationship Id="rId2050" Type="http://schemas.openxmlformats.org/officeDocument/2006/relationships/hyperlink" Target="https://secure.gcmtotalsolutions.com/league/reports/standingsDetails.aspx?golferID=3034&amp;weekNum=16&amp;aID=27" TargetMode="External"/><Relationship Id="rId3101" Type="http://schemas.openxmlformats.org/officeDocument/2006/relationships/hyperlink" Target="https://secure.gcmtotalsolutions.com/league/reports/standingsDetails.aspx?golferID=3093&amp;weekNum=5&amp;aID=27" TargetMode="External"/><Relationship Id="rId979" Type="http://schemas.openxmlformats.org/officeDocument/2006/relationships/hyperlink" Target="https://secure.gcmtotalsolutions.com/league/reports/standingsDetails.aspx?golferID=2975&amp;weekNum=7&amp;aID=27" TargetMode="External"/><Relationship Id="rId839" Type="http://schemas.openxmlformats.org/officeDocument/2006/relationships/hyperlink" Target="https://secure.gcmtotalsolutions.com/league/reports/standingsDetails.aspx?golferID=2967&amp;weekNum=11&amp;aID=27" TargetMode="External"/><Relationship Id="rId1469" Type="http://schemas.openxmlformats.org/officeDocument/2006/relationships/hyperlink" Target="https://secure.gcmtotalsolutions.com/league/reports/standingsDetails.aspx?golferID=3002&amp;weekNum=11&amp;aID=27" TargetMode="External"/><Relationship Id="rId2867" Type="http://schemas.openxmlformats.org/officeDocument/2006/relationships/hyperlink" Target="https://secure.gcmtotalsolutions.com/league/reports/standingsDetails.aspx?golferID=3080&amp;weekNum=5&amp;aID=27" TargetMode="External"/><Relationship Id="rId1676" Type="http://schemas.openxmlformats.org/officeDocument/2006/relationships/hyperlink" Target="https://secure.gcmtotalsolutions.com/league/reports/standingsDetails.aspx?golferID=3014&amp;weekNum=2&amp;aID=27" TargetMode="External"/><Relationship Id="rId1883" Type="http://schemas.openxmlformats.org/officeDocument/2006/relationships/hyperlink" Target="https://secure.gcmtotalsolutions.com/league/reports/standingsDetails.aspx?golferID=3025&amp;weekNum=11&amp;aID=27" TargetMode="External"/><Relationship Id="rId2727" Type="http://schemas.openxmlformats.org/officeDocument/2006/relationships/hyperlink" Target="https://secure.gcmtotalsolutions.com/league/reports/standingsDetails.aspx?golferID=3072&amp;weekNum=9&amp;aID=27" TargetMode="External"/><Relationship Id="rId2934" Type="http://schemas.openxmlformats.org/officeDocument/2006/relationships/hyperlink" Target="https://secure.gcmtotalsolutions.com/league/reports/standingsDetails.aspx?golferID=3083&amp;weekNum=18&amp;aID=27" TargetMode="External"/><Relationship Id="rId906" Type="http://schemas.openxmlformats.org/officeDocument/2006/relationships/hyperlink" Target="https://secure.gcmtotalsolutions.com/league/reports/standingsDetails.aspx?golferID=2971&amp;weekNum=6&amp;aID=27" TargetMode="External"/><Relationship Id="rId1329" Type="http://schemas.openxmlformats.org/officeDocument/2006/relationships/hyperlink" Target="https://secure.gcmtotalsolutions.com/league/reports/standingsDetails.aspx?golferID=2994&amp;weekNum=15&amp;aID=27" TargetMode="External"/><Relationship Id="rId1536" Type="http://schemas.openxmlformats.org/officeDocument/2006/relationships/hyperlink" Target="https://secure.gcmtotalsolutions.com/league/reports/standingsDetails.aspx?golferID=3006&amp;weekNum=6&amp;aID=27" TargetMode="External"/><Relationship Id="rId1743" Type="http://schemas.openxmlformats.org/officeDocument/2006/relationships/hyperlink" Target="https://secure.gcmtotalsolutions.com/league/reports/standingsDetails.aspx?golferID=3017&amp;weekNum=15&amp;aID=27" TargetMode="External"/><Relationship Id="rId1950" Type="http://schemas.openxmlformats.org/officeDocument/2006/relationships/hyperlink" Target="https://secure.gcmtotalsolutions.com/league/reports/standingsDetails.aspx?golferID=3029&amp;weekNum=6&amp;aID=27" TargetMode="External"/><Relationship Id="rId35" Type="http://schemas.openxmlformats.org/officeDocument/2006/relationships/hyperlink" Target="https://secure.gcmtotalsolutions.com/league/reports/standingsDetails.aspx?golferID=2922&amp;weekNum=17&amp;aID=27" TargetMode="External"/><Relationship Id="rId1603" Type="http://schemas.openxmlformats.org/officeDocument/2006/relationships/hyperlink" Target="https://secure.gcmtotalsolutions.com/league/reports/standingsDetails.aspx?golferID=3010&amp;weekNum=1&amp;aID=27" TargetMode="External"/><Relationship Id="rId1810" Type="http://schemas.openxmlformats.org/officeDocument/2006/relationships/hyperlink" Target="https://secure.gcmtotalsolutions.com/league/reports/standingsDetails.aspx?golferID=3021&amp;weekNum=10&amp;aID=27" TargetMode="External"/><Relationship Id="rId489" Type="http://schemas.openxmlformats.org/officeDocument/2006/relationships/hyperlink" Target="https://secure.gcmtotalsolutions.com/league/reports/standingsDetails.aspx?golferID=2948&amp;weekNum=3&amp;aID=27" TargetMode="External"/><Relationship Id="rId696" Type="http://schemas.openxmlformats.org/officeDocument/2006/relationships/hyperlink" Target="https://secure.gcmtotalsolutions.com/league/reports/standingsDetails.aspx?golferID=2959&amp;weekNum=12&amp;aID=27" TargetMode="External"/><Relationship Id="rId2377" Type="http://schemas.openxmlformats.org/officeDocument/2006/relationships/hyperlink" Target="https://secure.gcmtotalsolutions.com/league/reports/standingsDetails.aspx?golferID=3053&amp;weekNum=1&amp;aID=27" TargetMode="External"/><Relationship Id="rId2584" Type="http://schemas.openxmlformats.org/officeDocument/2006/relationships/hyperlink" Target="https://secure.gcmtotalsolutions.com/league/reports/standingsDetails.aspx?golferID=3064&amp;weekNum=10&amp;aID=27" TargetMode="External"/><Relationship Id="rId2791" Type="http://schemas.openxmlformats.org/officeDocument/2006/relationships/hyperlink" Target="https://secure.gcmtotalsolutions.com/league/reports/standingsDetails.aspx?golferID=3076&amp;weekNum=1&amp;aID=27" TargetMode="External"/><Relationship Id="rId3428" Type="http://schemas.openxmlformats.org/officeDocument/2006/relationships/hyperlink" Target="https://secure.gcmtotalsolutions.com/league/reports/standingsDetails.aspx?golferID=3111&amp;weekNum=8&amp;aID=27" TargetMode="External"/><Relationship Id="rId349" Type="http://schemas.openxmlformats.org/officeDocument/2006/relationships/hyperlink" Target="https://secure.gcmtotalsolutions.com/league/reports/standingsDetails.aspx?golferID=2940&amp;weekNum=7&amp;aID=27" TargetMode="External"/><Relationship Id="rId556" Type="http://schemas.openxmlformats.org/officeDocument/2006/relationships/hyperlink" Target="https://secure.gcmtotalsolutions.com/league/reports/standingsDetails.aspx?golferID=2951&amp;weekNum=16&amp;aID=27" TargetMode="External"/><Relationship Id="rId763" Type="http://schemas.openxmlformats.org/officeDocument/2006/relationships/hyperlink" Target="https://secure.gcmtotalsolutions.com/league/reports/standingsDetails.aspx?golferID=2963&amp;weekNum=7&amp;aID=27" TargetMode="External"/><Relationship Id="rId1186" Type="http://schemas.openxmlformats.org/officeDocument/2006/relationships/hyperlink" Target="https://secure.gcmtotalsolutions.com/league/reports/standingsDetails.aspx?golferID=2986&amp;weekNum=16&amp;aID=27" TargetMode="External"/><Relationship Id="rId1393" Type="http://schemas.openxmlformats.org/officeDocument/2006/relationships/hyperlink" Target="https://secure.gcmtotalsolutions.com/league/reports/standingsDetails.aspx?golferID=2998&amp;weekNum=7&amp;aID=27" TargetMode="External"/><Relationship Id="rId2237" Type="http://schemas.openxmlformats.org/officeDocument/2006/relationships/hyperlink" Target="https://secure.gcmtotalsolutions.com/league/reports/standingsDetails.aspx?golferID=3045&amp;weekNum=5&amp;aID=27" TargetMode="External"/><Relationship Id="rId2444" Type="http://schemas.openxmlformats.org/officeDocument/2006/relationships/hyperlink" Target="https://secure.gcmtotalsolutions.com/league/reports/standingsDetails.aspx?golferID=3056&amp;weekNum=14&amp;aID=27" TargetMode="External"/><Relationship Id="rId209" Type="http://schemas.openxmlformats.org/officeDocument/2006/relationships/hyperlink" Target="https://secure.gcmtotalsolutions.com/league/reports/standingsDetails.aspx?golferID=2932&amp;weekNum=11&amp;aID=27" TargetMode="External"/><Relationship Id="rId416" Type="http://schemas.openxmlformats.org/officeDocument/2006/relationships/hyperlink" Target="https://secure.gcmtotalsolutions.com/league/reports/standingsDetails.aspx?golferID=2944&amp;weekNum=2&amp;aID=27" TargetMode="External"/><Relationship Id="rId970" Type="http://schemas.openxmlformats.org/officeDocument/2006/relationships/hyperlink" Target="https://secure.gcmtotalsolutions.com/league/reports/standingsDetails.aspx?golferID=2974&amp;weekNum=16&amp;aID=27" TargetMode="External"/><Relationship Id="rId1046" Type="http://schemas.openxmlformats.org/officeDocument/2006/relationships/hyperlink" Target="https://secure.gcmtotalsolutions.com/league/reports/standingsDetails.aspx?golferID=2979&amp;weekNum=2&amp;aID=27" TargetMode="External"/><Relationship Id="rId1253" Type="http://schemas.openxmlformats.org/officeDocument/2006/relationships/hyperlink" Target="https://secure.gcmtotalsolutions.com/league/reports/standingsDetails.aspx?golferID=2990&amp;weekNum=11&amp;aID=27" TargetMode="External"/><Relationship Id="rId2651" Type="http://schemas.openxmlformats.org/officeDocument/2006/relationships/hyperlink" Target="https://secure.gcmtotalsolutions.com/league/reports/standingsDetails.aspx?golferID=3068&amp;weekNum=5&amp;aID=27" TargetMode="External"/><Relationship Id="rId623" Type="http://schemas.openxmlformats.org/officeDocument/2006/relationships/hyperlink" Target="https://secure.gcmtotalsolutions.com/league/reports/standingsDetails.aspx?golferID=2955&amp;weekNum=11&amp;aID=27" TargetMode="External"/><Relationship Id="rId830" Type="http://schemas.openxmlformats.org/officeDocument/2006/relationships/hyperlink" Target="https://secure.gcmtotalsolutions.com/league/reports/standingsDetails.aspx?golferID=2967&amp;weekNum=2&amp;aID=27" TargetMode="External"/><Relationship Id="rId1460" Type="http://schemas.openxmlformats.org/officeDocument/2006/relationships/hyperlink" Target="https://secure.gcmtotalsolutions.com/league/reports/standingsDetails.aspx?golferID=3002&amp;weekNum=2&amp;aID=27" TargetMode="External"/><Relationship Id="rId2304" Type="http://schemas.openxmlformats.org/officeDocument/2006/relationships/hyperlink" Target="https://secure.gcmtotalsolutions.com/league/reports/standingsDetails.aspx?golferID=3048&amp;weekNum=18&amp;aID=27" TargetMode="External"/><Relationship Id="rId2511" Type="http://schemas.openxmlformats.org/officeDocument/2006/relationships/hyperlink" Target="https://secure.gcmtotalsolutions.com/league/reports/standingsDetails.aspx?golferID=3060&amp;weekNum=9&amp;aID=27" TargetMode="External"/><Relationship Id="rId1113" Type="http://schemas.openxmlformats.org/officeDocument/2006/relationships/hyperlink" Target="https://secure.gcmtotalsolutions.com/league/reports/standingsDetails.aspx?golferID=2982&amp;weekNum=15&amp;aID=27" TargetMode="External"/><Relationship Id="rId1320" Type="http://schemas.openxmlformats.org/officeDocument/2006/relationships/hyperlink" Target="https://secure.gcmtotalsolutions.com/league/reports/standingsDetails.aspx?golferID=2994&amp;weekNum=6&amp;aID=27" TargetMode="External"/><Relationship Id="rId3078" Type="http://schemas.openxmlformats.org/officeDocument/2006/relationships/hyperlink" Target="https://secure.gcmtotalsolutions.com/league/reports/standingsDetails.aspx?golferID=3091&amp;weekNum=18&amp;aID=27" TargetMode="External"/><Relationship Id="rId3285" Type="http://schemas.openxmlformats.org/officeDocument/2006/relationships/hyperlink" Target="https://secure.gcmtotalsolutions.com/league/reports/standingsDetails.aspx?golferID=3103&amp;weekNum=9&amp;aID=27" TargetMode="External"/><Relationship Id="rId2094" Type="http://schemas.openxmlformats.org/officeDocument/2006/relationships/hyperlink" Target="https://secure.gcmtotalsolutions.com/league/reports/standingsDetails.aspx?golferID=3037&amp;weekNum=6&amp;aID=27" TargetMode="External"/><Relationship Id="rId3145" Type="http://schemas.openxmlformats.org/officeDocument/2006/relationships/hyperlink" Target="https://secure.gcmtotalsolutions.com/league/reports/standingsDetails.aspx?golferID=3095&amp;weekNum=13&amp;aID=27" TargetMode="External"/><Relationship Id="rId3352" Type="http://schemas.openxmlformats.org/officeDocument/2006/relationships/hyperlink" Target="https://secure.gcmtotalsolutions.com/league/reports/standingsDetails.aspx?golferID=3107&amp;weekNum=4&amp;aID=27" TargetMode="External"/><Relationship Id="rId273" Type="http://schemas.openxmlformats.org/officeDocument/2006/relationships/hyperlink" Target="https://secure.gcmtotalsolutions.com/league/reports/standingsDetails.aspx?golferID=2936&amp;weekNum=3&amp;aID=27" TargetMode="External"/><Relationship Id="rId480" Type="http://schemas.openxmlformats.org/officeDocument/2006/relationships/hyperlink" Target="https://secure.gcmtotalsolutions.com/league/reports/standingsDetails.aspx?golferID=2947&amp;weekNum=12&amp;aID=27" TargetMode="External"/><Relationship Id="rId2161" Type="http://schemas.openxmlformats.org/officeDocument/2006/relationships/hyperlink" Target="https://secure.gcmtotalsolutions.com/league/reports/standingsDetails.aspx?golferID=3041&amp;weekNum=1&amp;aID=27" TargetMode="External"/><Relationship Id="rId3005" Type="http://schemas.openxmlformats.org/officeDocument/2006/relationships/hyperlink" Target="https://secure.gcmtotalsolutions.com/league/reports/standingsDetails.aspx?golferID=3087&amp;weekNum=17&amp;aID=27" TargetMode="External"/><Relationship Id="rId3212" Type="http://schemas.openxmlformats.org/officeDocument/2006/relationships/hyperlink" Target="https://secure.gcmtotalsolutions.com/league/reports/standingsDetails.aspx?golferID=3099&amp;weekNum=8&amp;aID=27" TargetMode="External"/><Relationship Id="rId133" Type="http://schemas.openxmlformats.org/officeDocument/2006/relationships/hyperlink" Target="https://secure.gcmtotalsolutions.com/league/reports/standingsDetails.aspx?golferID=2928&amp;weekNum=7&amp;aID=27" TargetMode="External"/><Relationship Id="rId340" Type="http://schemas.openxmlformats.org/officeDocument/2006/relationships/hyperlink" Target="https://secure.gcmtotalsolutions.com/league/reports/standingsDetails.aspx?golferID=2939&amp;weekNum=16&amp;aID=27" TargetMode="External"/><Relationship Id="rId2021" Type="http://schemas.openxmlformats.org/officeDocument/2006/relationships/hyperlink" Target="https://secure.gcmtotalsolutions.com/league/reports/standingsDetails.aspx?golferID=3033&amp;weekNum=5&amp;aID=27" TargetMode="External"/><Relationship Id="rId200" Type="http://schemas.openxmlformats.org/officeDocument/2006/relationships/hyperlink" Target="https://secure.gcmtotalsolutions.com/league/reports/standingsDetails.aspx?golferID=2932&amp;weekNum=2&amp;aID=27" TargetMode="External"/><Relationship Id="rId2978" Type="http://schemas.openxmlformats.org/officeDocument/2006/relationships/hyperlink" Target="https://secure.gcmtotalsolutions.com/league/reports/standingsDetails.aspx?golferID=3086&amp;weekNum=8&amp;aID=27" TargetMode="External"/><Relationship Id="rId1787" Type="http://schemas.openxmlformats.org/officeDocument/2006/relationships/hyperlink" Target="https://secure.gcmtotalsolutions.com/league/reports/standingsDetails.aspx?golferID=3020&amp;weekNum=5&amp;aID=27" TargetMode="External"/><Relationship Id="rId1994" Type="http://schemas.openxmlformats.org/officeDocument/2006/relationships/hyperlink" Target="https://secure.gcmtotalsolutions.com/league/reports/standingsDetails.aspx?golferID=3031&amp;weekNum=14&amp;aID=27" TargetMode="External"/><Relationship Id="rId2838" Type="http://schemas.openxmlformats.org/officeDocument/2006/relationships/hyperlink" Target="https://secure.gcmtotalsolutions.com/league/reports/standingsDetails.aspx?golferID=3078&amp;weekNum=12&amp;aID=27" TargetMode="External"/><Relationship Id="rId79" Type="http://schemas.openxmlformats.org/officeDocument/2006/relationships/hyperlink" Target="https://secure.gcmtotalsolutions.com/league/reports/standingsDetails.aspx?golferID=2925&amp;weekNum=7&amp;aID=27" TargetMode="External"/><Relationship Id="rId1647" Type="http://schemas.openxmlformats.org/officeDocument/2006/relationships/hyperlink" Target="https://secure.gcmtotalsolutions.com/league/reports/standingsDetails.aspx?golferID=3012&amp;weekNum=9&amp;aID=27" TargetMode="External"/><Relationship Id="rId1854" Type="http://schemas.openxmlformats.org/officeDocument/2006/relationships/hyperlink" Target="https://secure.gcmtotalsolutions.com/league/reports/standingsDetails.aspx?golferID=3023&amp;weekNum=18&amp;aID=27" TargetMode="External"/><Relationship Id="rId2905" Type="http://schemas.openxmlformats.org/officeDocument/2006/relationships/hyperlink" Target="https://secure.gcmtotalsolutions.com/league/reports/standingsDetails.aspx?golferID=3082&amp;weekNum=7&amp;aID=27" TargetMode="External"/><Relationship Id="rId1507" Type="http://schemas.openxmlformats.org/officeDocument/2006/relationships/hyperlink" Target="https://secure.gcmtotalsolutions.com/league/reports/standingsDetails.aspx?golferID=3004&amp;weekNum=13&amp;aID=27" TargetMode="External"/><Relationship Id="rId1714" Type="http://schemas.openxmlformats.org/officeDocument/2006/relationships/hyperlink" Target="https://secure.gcmtotalsolutions.com/league/reports/standingsDetails.aspx?golferID=3016&amp;weekNum=4&amp;aID=27" TargetMode="External"/><Relationship Id="rId1921" Type="http://schemas.openxmlformats.org/officeDocument/2006/relationships/hyperlink" Target="https://secure.gcmtotalsolutions.com/league/reports/standingsDetails.aspx?golferID=3027&amp;weekNum=13&amp;aID=27" TargetMode="External"/><Relationship Id="rId2488" Type="http://schemas.openxmlformats.org/officeDocument/2006/relationships/hyperlink" Target="https://secure.gcmtotalsolutions.com/league/reports/standingsDetails.aspx?golferID=3059&amp;weekNum=4&amp;aID=27" TargetMode="External"/><Relationship Id="rId1297" Type="http://schemas.openxmlformats.org/officeDocument/2006/relationships/hyperlink" Target="https://secure.gcmtotalsolutions.com/league/reports/standingsDetails.aspx?golferID=2993&amp;weekNum=1&amp;aID=27" TargetMode="External"/><Relationship Id="rId2695" Type="http://schemas.openxmlformats.org/officeDocument/2006/relationships/hyperlink" Target="https://secure.gcmtotalsolutions.com/league/reports/standingsDetails.aspx?golferID=3070&amp;weekNum=13&amp;aID=27" TargetMode="External"/><Relationship Id="rId667" Type="http://schemas.openxmlformats.org/officeDocument/2006/relationships/hyperlink" Target="https://secure.gcmtotalsolutions.com/league/reports/standingsDetails.aspx?golferID=2958&amp;weekNum=1&amp;aID=27" TargetMode="External"/><Relationship Id="rId874" Type="http://schemas.openxmlformats.org/officeDocument/2006/relationships/hyperlink" Target="https://secure.gcmtotalsolutions.com/league/reports/standingsDetails.aspx?golferID=2969&amp;weekNum=10&amp;aID=27" TargetMode="External"/><Relationship Id="rId2348" Type="http://schemas.openxmlformats.org/officeDocument/2006/relationships/hyperlink" Target="https://secure.gcmtotalsolutions.com/league/reports/standingsDetails.aspx?golferID=3051&amp;weekNum=8&amp;aID=27" TargetMode="External"/><Relationship Id="rId2555" Type="http://schemas.openxmlformats.org/officeDocument/2006/relationships/hyperlink" Target="https://secure.gcmtotalsolutions.com/league/reports/standingsDetails.aspx?golferID=3062&amp;weekNum=17&amp;aID=27" TargetMode="External"/><Relationship Id="rId2762" Type="http://schemas.openxmlformats.org/officeDocument/2006/relationships/hyperlink" Target="https://secure.gcmtotalsolutions.com/league/reports/standingsDetails.aspx?golferID=3074&amp;weekNum=8&amp;aID=27" TargetMode="External"/><Relationship Id="rId527" Type="http://schemas.openxmlformats.org/officeDocument/2006/relationships/hyperlink" Target="https://secure.gcmtotalsolutions.com/league/reports/standingsDetails.aspx?golferID=2950&amp;weekNum=5&amp;aID=27" TargetMode="External"/><Relationship Id="rId734" Type="http://schemas.openxmlformats.org/officeDocument/2006/relationships/hyperlink" Target="https://secure.gcmtotalsolutions.com/league/reports/standingsDetails.aspx?golferID=2961&amp;weekNum=14&amp;aID=27" TargetMode="External"/><Relationship Id="rId941" Type="http://schemas.openxmlformats.org/officeDocument/2006/relationships/hyperlink" Target="https://secure.gcmtotalsolutions.com/league/reports/standingsDetails.aspx?golferID=2973&amp;weekNum=5&amp;aID=27" TargetMode="External"/><Relationship Id="rId1157" Type="http://schemas.openxmlformats.org/officeDocument/2006/relationships/hyperlink" Target="https://secure.gcmtotalsolutions.com/league/reports/standingsDetails.aspx?golferID=2985&amp;weekNum=5&amp;aID=27" TargetMode="External"/><Relationship Id="rId1364" Type="http://schemas.openxmlformats.org/officeDocument/2006/relationships/hyperlink" Target="https://secure.gcmtotalsolutions.com/league/reports/standingsDetails.aspx?golferID=2996&amp;weekNum=14&amp;aID=27" TargetMode="External"/><Relationship Id="rId1571" Type="http://schemas.openxmlformats.org/officeDocument/2006/relationships/hyperlink" Target="https://secure.gcmtotalsolutions.com/league/reports/standingsDetails.aspx?golferID=3008&amp;weekNum=5&amp;aID=27" TargetMode="External"/><Relationship Id="rId2208" Type="http://schemas.openxmlformats.org/officeDocument/2006/relationships/hyperlink" Target="https://secure.gcmtotalsolutions.com/league/reports/standingsDetails.aspx?golferID=3043&amp;weekNum=12&amp;aID=27" TargetMode="External"/><Relationship Id="rId2415" Type="http://schemas.openxmlformats.org/officeDocument/2006/relationships/hyperlink" Target="https://secure.gcmtotalsolutions.com/league/reports/standingsDetails.aspx?golferID=3055&amp;weekNum=3&amp;aID=27" TargetMode="External"/><Relationship Id="rId2622" Type="http://schemas.openxmlformats.org/officeDocument/2006/relationships/hyperlink" Target="https://secure.gcmtotalsolutions.com/league/reports/standingsDetails.aspx?golferID=3066&amp;weekNum=12&amp;aID=27" TargetMode="External"/><Relationship Id="rId70" Type="http://schemas.openxmlformats.org/officeDocument/2006/relationships/hyperlink" Target="https://secure.gcmtotalsolutions.com/league/reports/standingsDetails.aspx?golferID=2924&amp;weekNum=16&amp;aID=27" TargetMode="External"/><Relationship Id="rId801" Type="http://schemas.openxmlformats.org/officeDocument/2006/relationships/hyperlink" Target="https://secure.gcmtotalsolutions.com/league/reports/standingsDetails.aspx?golferID=2965&amp;weekNum=9&amp;aID=27" TargetMode="External"/><Relationship Id="rId1017" Type="http://schemas.openxmlformats.org/officeDocument/2006/relationships/hyperlink" Target="https://secure.gcmtotalsolutions.com/league/reports/standingsDetails.aspx?golferID=2977&amp;weekNum=9&amp;aID=27" TargetMode="External"/><Relationship Id="rId1224" Type="http://schemas.openxmlformats.org/officeDocument/2006/relationships/hyperlink" Target="https://secure.gcmtotalsolutions.com/league/reports/standingsDetails.aspx?golferID=2988&amp;weekNum=18&amp;aID=27" TargetMode="External"/><Relationship Id="rId1431" Type="http://schemas.openxmlformats.org/officeDocument/2006/relationships/hyperlink" Target="https://secure.gcmtotalsolutions.com/league/reports/standingsDetails.aspx?golferID=3000&amp;weekNum=9&amp;aID=27" TargetMode="External"/><Relationship Id="rId3189" Type="http://schemas.openxmlformats.org/officeDocument/2006/relationships/hyperlink" Target="https://secure.gcmtotalsolutions.com/league/reports/standingsDetails.aspx?golferID=3098&amp;weekNum=3&amp;aID=27" TargetMode="External"/><Relationship Id="rId3396" Type="http://schemas.openxmlformats.org/officeDocument/2006/relationships/hyperlink" Target="https://secure.gcmtotalsolutions.com/league/reports/standingsDetails.aspx?golferID=3109&amp;weekNum=12&amp;aID=27" TargetMode="External"/><Relationship Id="rId3049" Type="http://schemas.openxmlformats.org/officeDocument/2006/relationships/hyperlink" Target="https://secure.gcmtotalsolutions.com/league/reports/standingsDetails.aspx?golferID=3090&amp;weekNum=7&amp;aID=27" TargetMode="External"/><Relationship Id="rId3256" Type="http://schemas.openxmlformats.org/officeDocument/2006/relationships/hyperlink" Target="https://secure.gcmtotalsolutions.com/league/reports/standingsDetails.aspx?golferID=3101&amp;weekNum=16&amp;aID=27" TargetMode="External"/><Relationship Id="rId177" Type="http://schemas.openxmlformats.org/officeDocument/2006/relationships/hyperlink" Target="https://secure.gcmtotalsolutions.com/league/reports/standingsDetails.aspx?golferID=2930&amp;weekNum=15&amp;aID=27" TargetMode="External"/><Relationship Id="rId384" Type="http://schemas.openxmlformats.org/officeDocument/2006/relationships/hyperlink" Target="https://secure.gcmtotalsolutions.com/league/reports/standingsDetails.aspx?golferID=2942&amp;weekNum=6&amp;aID=27" TargetMode="External"/><Relationship Id="rId591" Type="http://schemas.openxmlformats.org/officeDocument/2006/relationships/hyperlink" Target="https://secure.gcmtotalsolutions.com/league/reports/standingsDetails.aspx?golferID=2953&amp;weekNum=15&amp;aID=27" TargetMode="External"/><Relationship Id="rId2065" Type="http://schemas.openxmlformats.org/officeDocument/2006/relationships/hyperlink" Target="https://secure.gcmtotalsolutions.com/league/reports/standingsDetails.aspx?golferID=3035&amp;weekNum=13&amp;aID=27" TargetMode="External"/><Relationship Id="rId2272" Type="http://schemas.openxmlformats.org/officeDocument/2006/relationships/hyperlink" Target="https://secure.gcmtotalsolutions.com/league/reports/standingsDetails.aspx?golferID=3047&amp;weekNum=4&amp;aID=27" TargetMode="External"/><Relationship Id="rId3116" Type="http://schemas.openxmlformats.org/officeDocument/2006/relationships/hyperlink" Target="https://secure.gcmtotalsolutions.com/league/reports/standingsDetails.aspx?golferID=3094&amp;weekNum=2&amp;aID=27" TargetMode="External"/><Relationship Id="rId244" Type="http://schemas.openxmlformats.org/officeDocument/2006/relationships/hyperlink" Target="https://secure.gcmtotalsolutions.com/league/reports/standingsDetails.aspx?golferID=2934&amp;weekNum=10&amp;aID=27" TargetMode="External"/><Relationship Id="rId1081" Type="http://schemas.openxmlformats.org/officeDocument/2006/relationships/hyperlink" Target="https://secure.gcmtotalsolutions.com/league/reports/standingsDetails.aspx?golferID=2981&amp;weekNum=1&amp;aID=27" TargetMode="External"/><Relationship Id="rId3323" Type="http://schemas.openxmlformats.org/officeDocument/2006/relationships/hyperlink" Target="https://secure.gcmtotalsolutions.com/league/reports/standingsDetails.aspx?golferID=3105&amp;weekNum=11&amp;aID=27" TargetMode="External"/><Relationship Id="rId451" Type="http://schemas.openxmlformats.org/officeDocument/2006/relationships/hyperlink" Target="https://secure.gcmtotalsolutions.com/league/reports/standingsDetails.aspx?golferID=2946&amp;weekNum=1&amp;aID=27" TargetMode="External"/><Relationship Id="rId2132" Type="http://schemas.openxmlformats.org/officeDocument/2006/relationships/hyperlink" Target="https://secure.gcmtotalsolutions.com/league/reports/standingsDetails.aspx?golferID=3039&amp;weekNum=8&amp;aID=27" TargetMode="External"/><Relationship Id="rId104" Type="http://schemas.openxmlformats.org/officeDocument/2006/relationships/hyperlink" Target="https://secure.gcmtotalsolutions.com/league/reports/standingsDetails.aspx?golferID=2926&amp;weekNum=14&amp;aID=27" TargetMode="External"/><Relationship Id="rId311" Type="http://schemas.openxmlformats.org/officeDocument/2006/relationships/hyperlink" Target="https://secure.gcmtotalsolutions.com/league/reports/standingsDetails.aspx?golferID=2938&amp;weekNum=5&amp;aID=27" TargetMode="External"/><Relationship Id="rId1898" Type="http://schemas.openxmlformats.org/officeDocument/2006/relationships/hyperlink" Target="https://secure.gcmtotalsolutions.com/league/reports/standingsDetails.aspx?golferID=3026&amp;weekNum=8&amp;aID=27" TargetMode="External"/><Relationship Id="rId2949" Type="http://schemas.openxmlformats.org/officeDocument/2006/relationships/hyperlink" Target="https://secure.gcmtotalsolutions.com/league/reports/standingsDetails.aspx?golferID=3084&amp;weekNum=15&amp;aID=27" TargetMode="External"/><Relationship Id="rId1758" Type="http://schemas.openxmlformats.org/officeDocument/2006/relationships/hyperlink" Target="https://secure.gcmtotalsolutions.com/league/reports/standingsDetails.aspx?golferID=3018&amp;weekNum=12&amp;aID=27" TargetMode="External"/><Relationship Id="rId2809" Type="http://schemas.openxmlformats.org/officeDocument/2006/relationships/hyperlink" Target="https://secure.gcmtotalsolutions.com/league/reports/standingsDetails.aspx?golferID=3077&amp;weekNum=1&amp;aID=27" TargetMode="External"/><Relationship Id="rId1965" Type="http://schemas.openxmlformats.org/officeDocument/2006/relationships/hyperlink" Target="https://secure.gcmtotalsolutions.com/league/reports/standingsDetails.aspx?golferID=3030&amp;weekNum=3&amp;aID=27" TargetMode="External"/><Relationship Id="rId3180" Type="http://schemas.openxmlformats.org/officeDocument/2006/relationships/hyperlink" Target="https://secure.gcmtotalsolutions.com/league/reports/standingsDetails.aspx?golferID=3097&amp;weekNum=12&amp;aID=27" TargetMode="External"/><Relationship Id="rId1618" Type="http://schemas.openxmlformats.org/officeDocument/2006/relationships/hyperlink" Target="https://secure.gcmtotalsolutions.com/league/reports/standingsDetails.aspx?golferID=3010&amp;weekNum=16&amp;aID=27" TargetMode="External"/><Relationship Id="rId1825" Type="http://schemas.openxmlformats.org/officeDocument/2006/relationships/hyperlink" Target="https://secure.gcmtotalsolutions.com/league/reports/standingsDetails.aspx?golferID=3022&amp;weekNum=7&amp;aID=27" TargetMode="External"/><Relationship Id="rId3040" Type="http://schemas.openxmlformats.org/officeDocument/2006/relationships/hyperlink" Target="https://secure.gcmtotalsolutions.com/league/reports/standingsDetails.aspx?golferID=3089&amp;weekNum=16&amp;aID=27" TargetMode="External"/><Relationship Id="rId2599" Type="http://schemas.openxmlformats.org/officeDocument/2006/relationships/hyperlink" Target="https://secure.gcmtotalsolutions.com/league/reports/standingsDetails.aspx?golferID=3065&amp;weekNum=7&amp;aID=27" TargetMode="External"/><Relationship Id="rId778" Type="http://schemas.openxmlformats.org/officeDocument/2006/relationships/hyperlink" Target="https://secure.gcmtotalsolutions.com/league/reports/standingsDetails.aspx?golferID=2964&amp;weekNum=4&amp;aID=27" TargetMode="External"/><Relationship Id="rId985" Type="http://schemas.openxmlformats.org/officeDocument/2006/relationships/hyperlink" Target="https://secure.gcmtotalsolutions.com/league/reports/standingsDetails.aspx?golferID=2975&amp;weekNum=13&amp;aID=27" TargetMode="External"/><Relationship Id="rId2459" Type="http://schemas.openxmlformats.org/officeDocument/2006/relationships/hyperlink" Target="https://secure.gcmtotalsolutions.com/league/reports/standingsDetails.aspx?golferID=3057&amp;weekNum=11&amp;aID=27" TargetMode="External"/><Relationship Id="rId2666" Type="http://schemas.openxmlformats.org/officeDocument/2006/relationships/hyperlink" Target="https://secure.gcmtotalsolutions.com/league/reports/standingsDetails.aspx?golferID=3069&amp;weekNum=2&amp;aID=27" TargetMode="External"/><Relationship Id="rId2873" Type="http://schemas.openxmlformats.org/officeDocument/2006/relationships/hyperlink" Target="https://secure.gcmtotalsolutions.com/league/reports/standingsDetails.aspx?golferID=3080&amp;weekNum=11&amp;aID=27" TargetMode="External"/><Relationship Id="rId638" Type="http://schemas.openxmlformats.org/officeDocument/2006/relationships/hyperlink" Target="https://secure.gcmtotalsolutions.com/league/reports/standingsDetails.aspx?golferID=2956&amp;weekNum=8&amp;aID=27" TargetMode="External"/><Relationship Id="rId845" Type="http://schemas.openxmlformats.org/officeDocument/2006/relationships/hyperlink" Target="https://secure.gcmtotalsolutions.com/league/reports/standingsDetails.aspx?golferID=2967&amp;weekNum=17&amp;aID=27" TargetMode="External"/><Relationship Id="rId1268" Type="http://schemas.openxmlformats.org/officeDocument/2006/relationships/hyperlink" Target="https://secure.gcmtotalsolutions.com/league/reports/standingsDetails.aspx?golferID=2991&amp;weekNum=8&amp;aID=27" TargetMode="External"/><Relationship Id="rId1475" Type="http://schemas.openxmlformats.org/officeDocument/2006/relationships/hyperlink" Target="https://secure.gcmtotalsolutions.com/league/reports/standingsDetails.aspx?golferID=3002&amp;weekNum=17&amp;aID=27" TargetMode="External"/><Relationship Id="rId1682" Type="http://schemas.openxmlformats.org/officeDocument/2006/relationships/hyperlink" Target="https://secure.gcmtotalsolutions.com/league/reports/standingsDetails.aspx?golferID=3014&amp;weekNum=8&amp;aID=27" TargetMode="External"/><Relationship Id="rId2319" Type="http://schemas.openxmlformats.org/officeDocument/2006/relationships/hyperlink" Target="https://secure.gcmtotalsolutions.com/league/reports/standingsDetails.aspx?golferID=3049&amp;weekNum=15&amp;aID=27" TargetMode="External"/><Relationship Id="rId2526" Type="http://schemas.openxmlformats.org/officeDocument/2006/relationships/hyperlink" Target="https://secure.gcmtotalsolutions.com/league/reports/standingsDetails.aspx?golferID=3061&amp;weekNum=6&amp;aID=27" TargetMode="External"/><Relationship Id="rId2733" Type="http://schemas.openxmlformats.org/officeDocument/2006/relationships/hyperlink" Target="https://secure.gcmtotalsolutions.com/league/reports/standingsDetails.aspx?golferID=3072&amp;weekNum=15&amp;aID=27" TargetMode="External"/><Relationship Id="rId705" Type="http://schemas.openxmlformats.org/officeDocument/2006/relationships/hyperlink" Target="https://secure.gcmtotalsolutions.com/league/reports/standingsDetails.aspx?golferID=2960&amp;weekNum=3&amp;aID=27" TargetMode="External"/><Relationship Id="rId1128" Type="http://schemas.openxmlformats.org/officeDocument/2006/relationships/hyperlink" Target="https://secure.gcmtotalsolutions.com/league/reports/standingsDetails.aspx?golferID=2983&amp;weekNum=12&amp;aID=27" TargetMode="External"/><Relationship Id="rId1335" Type="http://schemas.openxmlformats.org/officeDocument/2006/relationships/hyperlink" Target="https://secure.gcmtotalsolutions.com/league/reports/standingsDetails.aspx?golferID=2995&amp;weekNum=3&amp;aID=27" TargetMode="External"/><Relationship Id="rId1542" Type="http://schemas.openxmlformats.org/officeDocument/2006/relationships/hyperlink" Target="https://secure.gcmtotalsolutions.com/league/reports/standingsDetails.aspx?golferID=3006&amp;weekNum=12&amp;aID=27" TargetMode="External"/><Relationship Id="rId2940" Type="http://schemas.openxmlformats.org/officeDocument/2006/relationships/hyperlink" Target="https://secure.gcmtotalsolutions.com/league/reports/standingsDetails.aspx?golferID=3084&amp;weekNum=6&amp;aID=27" TargetMode="External"/><Relationship Id="rId912" Type="http://schemas.openxmlformats.org/officeDocument/2006/relationships/hyperlink" Target="https://secure.gcmtotalsolutions.com/league/reports/standingsDetails.aspx?golferID=2971&amp;weekNum=12&amp;aID=27" TargetMode="External"/><Relationship Id="rId2800" Type="http://schemas.openxmlformats.org/officeDocument/2006/relationships/hyperlink" Target="https://secure.gcmtotalsolutions.com/league/reports/standingsDetails.aspx?golferID=3076&amp;weekNum=10&amp;aID=27" TargetMode="External"/><Relationship Id="rId41" Type="http://schemas.openxmlformats.org/officeDocument/2006/relationships/hyperlink" Target="https://secure.gcmtotalsolutions.com/league/reports/standingsDetails.aspx?golferID=2923&amp;weekNum=5&amp;aID=27" TargetMode="External"/><Relationship Id="rId1402" Type="http://schemas.openxmlformats.org/officeDocument/2006/relationships/hyperlink" Target="https://secure.gcmtotalsolutions.com/league/reports/standingsDetails.aspx?golferID=2998&amp;weekNum=16&amp;aID=27" TargetMode="External"/><Relationship Id="rId288" Type="http://schemas.openxmlformats.org/officeDocument/2006/relationships/hyperlink" Target="https://secure.gcmtotalsolutions.com/league/reports/standingsDetails.aspx?golferID=2936&amp;weekNum=18&amp;aID=27" TargetMode="External"/><Relationship Id="rId3367" Type="http://schemas.openxmlformats.org/officeDocument/2006/relationships/hyperlink" Target="https://secure.gcmtotalsolutions.com/league/reports/standingsDetails.aspx?golferID=3108&amp;weekNum=1&amp;aID=27" TargetMode="External"/><Relationship Id="rId495" Type="http://schemas.openxmlformats.org/officeDocument/2006/relationships/hyperlink" Target="https://secure.gcmtotalsolutions.com/league/reports/standingsDetails.aspx?golferID=2948&amp;weekNum=9&amp;aID=27" TargetMode="External"/><Relationship Id="rId2176" Type="http://schemas.openxmlformats.org/officeDocument/2006/relationships/hyperlink" Target="https://secure.gcmtotalsolutions.com/league/reports/standingsDetails.aspx?golferID=3041&amp;weekNum=16&amp;aID=27" TargetMode="External"/><Relationship Id="rId2383" Type="http://schemas.openxmlformats.org/officeDocument/2006/relationships/hyperlink" Target="https://secure.gcmtotalsolutions.com/league/reports/standingsDetails.aspx?golferID=3053&amp;weekNum=7&amp;aID=27" TargetMode="External"/><Relationship Id="rId2590" Type="http://schemas.openxmlformats.org/officeDocument/2006/relationships/hyperlink" Target="https://secure.gcmtotalsolutions.com/league/reports/standingsDetails.aspx?golferID=3064&amp;weekNum=16&amp;aID=27" TargetMode="External"/><Relationship Id="rId3227" Type="http://schemas.openxmlformats.org/officeDocument/2006/relationships/hyperlink" Target="https://secure.gcmtotalsolutions.com/league/reports/standingsDetails.aspx?golferID=3100&amp;weekNum=5&amp;aID=27" TargetMode="External"/><Relationship Id="rId3434" Type="http://schemas.openxmlformats.org/officeDocument/2006/relationships/hyperlink" Target="https://secure.gcmtotalsolutions.com/league/reports/standingsDetails.aspx?golferID=3111&amp;weekNum=14&amp;aID=27" TargetMode="External"/><Relationship Id="rId148" Type="http://schemas.openxmlformats.org/officeDocument/2006/relationships/hyperlink" Target="https://secure.gcmtotalsolutions.com/league/reports/standingsDetails.aspx?golferID=2929&amp;weekNum=4&amp;aID=27" TargetMode="External"/><Relationship Id="rId355" Type="http://schemas.openxmlformats.org/officeDocument/2006/relationships/hyperlink" Target="https://secure.gcmtotalsolutions.com/league/reports/standingsDetails.aspx?golferID=2940&amp;weekNum=13&amp;aID=27" TargetMode="External"/><Relationship Id="rId562" Type="http://schemas.openxmlformats.org/officeDocument/2006/relationships/hyperlink" Target="https://secure.gcmtotalsolutions.com/league/reports/standingsDetails.aspx?golferID=2952&amp;weekNum=4&amp;aID=27" TargetMode="External"/><Relationship Id="rId1192" Type="http://schemas.openxmlformats.org/officeDocument/2006/relationships/hyperlink" Target="https://secure.gcmtotalsolutions.com/league/reports/standingsDetails.aspx?golferID=2987&amp;weekNum=4&amp;aID=27" TargetMode="External"/><Relationship Id="rId2036" Type="http://schemas.openxmlformats.org/officeDocument/2006/relationships/hyperlink" Target="https://secure.gcmtotalsolutions.com/league/reports/standingsDetails.aspx?golferID=3034&amp;weekNum=2&amp;aID=27" TargetMode="External"/><Relationship Id="rId2243" Type="http://schemas.openxmlformats.org/officeDocument/2006/relationships/hyperlink" Target="https://secure.gcmtotalsolutions.com/league/reports/standingsDetails.aspx?golferID=3045&amp;weekNum=11&amp;aID=27" TargetMode="External"/><Relationship Id="rId2450" Type="http://schemas.openxmlformats.org/officeDocument/2006/relationships/hyperlink" Target="https://secure.gcmtotalsolutions.com/league/reports/standingsDetails.aspx?golferID=3057&amp;weekNum=2&amp;aID=27" TargetMode="External"/><Relationship Id="rId215" Type="http://schemas.openxmlformats.org/officeDocument/2006/relationships/hyperlink" Target="https://secure.gcmtotalsolutions.com/league/reports/standingsDetails.aspx?golferID=2932&amp;weekNum=17&amp;aID=27" TargetMode="External"/><Relationship Id="rId422" Type="http://schemas.openxmlformats.org/officeDocument/2006/relationships/hyperlink" Target="https://secure.gcmtotalsolutions.com/league/reports/standingsDetails.aspx?golferID=2944&amp;weekNum=8&amp;aID=27" TargetMode="External"/><Relationship Id="rId1052" Type="http://schemas.openxmlformats.org/officeDocument/2006/relationships/hyperlink" Target="https://secure.gcmtotalsolutions.com/league/reports/standingsDetails.aspx?golferID=2979&amp;weekNum=8&amp;aID=27" TargetMode="External"/><Relationship Id="rId2103" Type="http://schemas.openxmlformats.org/officeDocument/2006/relationships/hyperlink" Target="https://secure.gcmtotalsolutions.com/league/reports/standingsDetails.aspx?golferID=3037&amp;weekNum=15&amp;aID=27" TargetMode="External"/><Relationship Id="rId2310" Type="http://schemas.openxmlformats.org/officeDocument/2006/relationships/hyperlink" Target="https://secure.gcmtotalsolutions.com/league/reports/standingsDetails.aspx?golferID=3049&amp;weekNum=6&amp;aID=27" TargetMode="External"/><Relationship Id="rId1869" Type="http://schemas.openxmlformats.org/officeDocument/2006/relationships/hyperlink" Target="https://secure.gcmtotalsolutions.com/league/reports/standingsDetails.aspx?golferID=3024&amp;weekNum=15&amp;aID=27" TargetMode="External"/><Relationship Id="rId3084" Type="http://schemas.openxmlformats.org/officeDocument/2006/relationships/hyperlink" Target="https://secure.gcmtotalsolutions.com/league/reports/standingsDetails.aspx?golferID=3092&amp;weekNum=6&amp;aID=27" TargetMode="External"/><Relationship Id="rId3291" Type="http://schemas.openxmlformats.org/officeDocument/2006/relationships/hyperlink" Target="https://secure.gcmtotalsolutions.com/league/reports/standingsDetails.aspx?golferID=3103&amp;weekNum=15&amp;aID=27" TargetMode="External"/><Relationship Id="rId1729" Type="http://schemas.openxmlformats.org/officeDocument/2006/relationships/hyperlink" Target="https://secure.gcmtotalsolutions.com/league/reports/standingsDetails.aspx?golferID=3017&amp;weekNum=1&amp;aID=27" TargetMode="External"/><Relationship Id="rId1936" Type="http://schemas.openxmlformats.org/officeDocument/2006/relationships/hyperlink" Target="https://secure.gcmtotalsolutions.com/league/reports/standingsDetails.aspx?golferID=3028&amp;weekNum=10&amp;aID=27" TargetMode="External"/><Relationship Id="rId3151" Type="http://schemas.openxmlformats.org/officeDocument/2006/relationships/hyperlink" Target="https://secure.gcmtotalsolutions.com/league/reports/standingsDetails.aspx?golferID=3096&amp;weekNum=1&amp;aID=27" TargetMode="External"/><Relationship Id="rId3011" Type="http://schemas.openxmlformats.org/officeDocument/2006/relationships/hyperlink" Target="https://secure.gcmtotalsolutions.com/league/reports/standingsDetails.aspx?golferID=3088&amp;weekNum=5&amp;aID=27" TargetMode="External"/><Relationship Id="rId5" Type="http://schemas.openxmlformats.org/officeDocument/2006/relationships/hyperlink" Target="https://secure.gcmtotalsolutions.com/league/reports/standingsDetails.aspx?golferID=2921&amp;weekNum=5&amp;aID=27" TargetMode="External"/><Relationship Id="rId889" Type="http://schemas.openxmlformats.org/officeDocument/2006/relationships/hyperlink" Target="https://secure.gcmtotalsolutions.com/league/reports/standingsDetails.aspx?golferID=2970&amp;weekNum=7&amp;aID=27" TargetMode="External"/><Relationship Id="rId2777" Type="http://schemas.openxmlformats.org/officeDocument/2006/relationships/hyperlink" Target="https://secure.gcmtotalsolutions.com/league/reports/standingsDetails.aspx?golferID=3075&amp;weekNum=5&amp;aID=27" TargetMode="External"/><Relationship Id="rId749" Type="http://schemas.openxmlformats.org/officeDocument/2006/relationships/hyperlink" Target="https://secure.gcmtotalsolutions.com/league/reports/standingsDetails.aspx?golferID=2962&amp;weekNum=11&amp;aID=27" TargetMode="External"/><Relationship Id="rId1379" Type="http://schemas.openxmlformats.org/officeDocument/2006/relationships/hyperlink" Target="https://secure.gcmtotalsolutions.com/league/reports/standingsDetails.aspx?golferID=2997&amp;weekNum=11&amp;aID=27" TargetMode="External"/><Relationship Id="rId1586" Type="http://schemas.openxmlformats.org/officeDocument/2006/relationships/hyperlink" Target="https://secure.gcmtotalsolutions.com/league/reports/standingsDetails.aspx?golferID=3009&amp;weekNum=2&amp;aID=27" TargetMode="External"/><Relationship Id="rId2984" Type="http://schemas.openxmlformats.org/officeDocument/2006/relationships/hyperlink" Target="https://secure.gcmtotalsolutions.com/league/reports/standingsDetails.aspx?golferID=3086&amp;weekNum=14&amp;aID=27" TargetMode="External"/><Relationship Id="rId609" Type="http://schemas.openxmlformats.org/officeDocument/2006/relationships/hyperlink" Target="https://secure.gcmtotalsolutions.com/league/reports/standingsDetails.aspx?golferID=2954&amp;weekNum=15&amp;aID=27" TargetMode="External"/><Relationship Id="rId956" Type="http://schemas.openxmlformats.org/officeDocument/2006/relationships/hyperlink" Target="https://secure.gcmtotalsolutions.com/league/reports/standingsDetails.aspx?golferID=2974&amp;weekNum=2&amp;aID=27" TargetMode="External"/><Relationship Id="rId1239" Type="http://schemas.openxmlformats.org/officeDocument/2006/relationships/hyperlink" Target="https://secure.gcmtotalsolutions.com/league/reports/standingsDetails.aspx?golferID=2989&amp;weekNum=15&amp;aID=27" TargetMode="External"/><Relationship Id="rId1793" Type="http://schemas.openxmlformats.org/officeDocument/2006/relationships/hyperlink" Target="https://secure.gcmtotalsolutions.com/league/reports/standingsDetails.aspx?golferID=3020&amp;weekNum=11&amp;aID=27" TargetMode="External"/><Relationship Id="rId2637" Type="http://schemas.openxmlformats.org/officeDocument/2006/relationships/hyperlink" Target="https://secure.gcmtotalsolutions.com/league/reports/standingsDetails.aspx?golferID=3067&amp;weekNum=9&amp;aID=27" TargetMode="External"/><Relationship Id="rId2844" Type="http://schemas.openxmlformats.org/officeDocument/2006/relationships/hyperlink" Target="https://secure.gcmtotalsolutions.com/league/reports/standingsDetails.aspx?golferID=3078&amp;weekNum=18&amp;aID=27" TargetMode="External"/><Relationship Id="rId85" Type="http://schemas.openxmlformats.org/officeDocument/2006/relationships/hyperlink" Target="https://secure.gcmtotalsolutions.com/league/reports/standingsDetails.aspx?golferID=2925&amp;weekNum=13&amp;aID=27" TargetMode="External"/><Relationship Id="rId816" Type="http://schemas.openxmlformats.org/officeDocument/2006/relationships/hyperlink" Target="https://secure.gcmtotalsolutions.com/league/reports/standingsDetails.aspx?golferID=2966&amp;weekNum=6&amp;aID=27" TargetMode="External"/><Relationship Id="rId1446" Type="http://schemas.openxmlformats.org/officeDocument/2006/relationships/hyperlink" Target="https://secure.gcmtotalsolutions.com/league/reports/standingsDetails.aspx?golferID=3001&amp;weekNum=6&amp;aID=27" TargetMode="External"/><Relationship Id="rId1653" Type="http://schemas.openxmlformats.org/officeDocument/2006/relationships/hyperlink" Target="https://secure.gcmtotalsolutions.com/league/reports/standingsDetails.aspx?golferID=3012&amp;weekNum=15&amp;aID=27" TargetMode="External"/><Relationship Id="rId1860" Type="http://schemas.openxmlformats.org/officeDocument/2006/relationships/hyperlink" Target="https://secure.gcmtotalsolutions.com/league/reports/standingsDetails.aspx?golferID=3024&amp;weekNum=6&amp;aID=27" TargetMode="External"/><Relationship Id="rId2704" Type="http://schemas.openxmlformats.org/officeDocument/2006/relationships/hyperlink" Target="https://secure.gcmtotalsolutions.com/league/reports/standingsDetails.aspx?golferID=3071&amp;weekNum=4&amp;aID=27" TargetMode="External"/><Relationship Id="rId2911" Type="http://schemas.openxmlformats.org/officeDocument/2006/relationships/hyperlink" Target="https://secure.gcmtotalsolutions.com/league/reports/standingsDetails.aspx?golferID=3082&amp;weekNum=13&amp;aID=27" TargetMode="External"/><Relationship Id="rId1306" Type="http://schemas.openxmlformats.org/officeDocument/2006/relationships/hyperlink" Target="https://secure.gcmtotalsolutions.com/league/reports/standingsDetails.aspx?golferID=2993&amp;weekNum=10&amp;aID=27" TargetMode="External"/><Relationship Id="rId1513" Type="http://schemas.openxmlformats.org/officeDocument/2006/relationships/hyperlink" Target="https://secure.gcmtotalsolutions.com/league/reports/standingsDetails.aspx?golferID=3005&amp;weekNum=1&amp;aID=27" TargetMode="External"/><Relationship Id="rId1720" Type="http://schemas.openxmlformats.org/officeDocument/2006/relationships/hyperlink" Target="https://secure.gcmtotalsolutions.com/league/reports/standingsDetails.aspx?golferID=3016&amp;weekNum=10&amp;aID=27" TargetMode="External"/><Relationship Id="rId12" Type="http://schemas.openxmlformats.org/officeDocument/2006/relationships/hyperlink" Target="https://secure.gcmtotalsolutions.com/league/reports/standingsDetails.aspx?golferID=2921&amp;weekNum=12&amp;aID=27" TargetMode="External"/><Relationship Id="rId399" Type="http://schemas.openxmlformats.org/officeDocument/2006/relationships/hyperlink" Target="https://secure.gcmtotalsolutions.com/league/reports/standingsDetails.aspx?golferID=2943&amp;weekNum=3&amp;aID=27" TargetMode="External"/><Relationship Id="rId2287" Type="http://schemas.openxmlformats.org/officeDocument/2006/relationships/hyperlink" Target="https://secure.gcmtotalsolutions.com/league/reports/standingsDetails.aspx?golferID=3048&amp;weekNum=1&amp;aID=27" TargetMode="External"/><Relationship Id="rId2494" Type="http://schemas.openxmlformats.org/officeDocument/2006/relationships/hyperlink" Target="https://secure.gcmtotalsolutions.com/league/reports/standingsDetails.aspx?golferID=3059&amp;weekNum=10&amp;aID=27" TargetMode="External"/><Relationship Id="rId3338" Type="http://schemas.openxmlformats.org/officeDocument/2006/relationships/hyperlink" Target="https://secure.gcmtotalsolutions.com/league/reports/standingsDetails.aspx?golferID=3106&amp;weekNum=8&amp;aID=27" TargetMode="External"/><Relationship Id="rId259" Type="http://schemas.openxmlformats.org/officeDocument/2006/relationships/hyperlink" Target="https://secure.gcmtotalsolutions.com/league/reports/standingsDetails.aspx?golferID=2935&amp;weekNum=7&amp;aID=27" TargetMode="External"/><Relationship Id="rId466" Type="http://schemas.openxmlformats.org/officeDocument/2006/relationships/hyperlink" Target="https://secure.gcmtotalsolutions.com/league/reports/standingsDetails.aspx?golferID=2946&amp;weekNum=16&amp;aID=27" TargetMode="External"/><Relationship Id="rId673" Type="http://schemas.openxmlformats.org/officeDocument/2006/relationships/hyperlink" Target="https://secure.gcmtotalsolutions.com/league/reports/standingsDetails.aspx?golferID=2958&amp;weekNum=7&amp;aID=27" TargetMode="External"/><Relationship Id="rId880" Type="http://schemas.openxmlformats.org/officeDocument/2006/relationships/hyperlink" Target="https://secure.gcmtotalsolutions.com/league/reports/standingsDetails.aspx?golferID=2969&amp;weekNum=16&amp;aID=27" TargetMode="External"/><Relationship Id="rId1096" Type="http://schemas.openxmlformats.org/officeDocument/2006/relationships/hyperlink" Target="https://secure.gcmtotalsolutions.com/league/reports/standingsDetails.aspx?golferID=2981&amp;weekNum=16&amp;aID=27" TargetMode="External"/><Relationship Id="rId2147" Type="http://schemas.openxmlformats.org/officeDocument/2006/relationships/hyperlink" Target="https://secure.gcmtotalsolutions.com/league/reports/standingsDetails.aspx?golferID=3040&amp;weekNum=5&amp;aID=27" TargetMode="External"/><Relationship Id="rId2354" Type="http://schemas.openxmlformats.org/officeDocument/2006/relationships/hyperlink" Target="https://secure.gcmtotalsolutions.com/league/reports/standingsDetails.aspx?golferID=3051&amp;weekNum=14&amp;aID=27" TargetMode="External"/><Relationship Id="rId2561" Type="http://schemas.openxmlformats.org/officeDocument/2006/relationships/hyperlink" Target="https://secure.gcmtotalsolutions.com/league/reports/standingsDetails.aspx?golferID=3063&amp;weekNum=5&amp;aID=27" TargetMode="External"/><Relationship Id="rId3405" Type="http://schemas.openxmlformats.org/officeDocument/2006/relationships/hyperlink" Target="https://secure.gcmtotalsolutions.com/league/reports/standingsDetails.aspx?golferID=3110&amp;weekNum=3&amp;aID=27" TargetMode="External"/><Relationship Id="rId119" Type="http://schemas.openxmlformats.org/officeDocument/2006/relationships/hyperlink" Target="https://secure.gcmtotalsolutions.com/league/reports/standingsDetails.aspx?golferID=2927&amp;weekNum=11&amp;aID=27" TargetMode="External"/><Relationship Id="rId326" Type="http://schemas.openxmlformats.org/officeDocument/2006/relationships/hyperlink" Target="https://secure.gcmtotalsolutions.com/league/reports/standingsDetails.aspx?golferID=2939&amp;weekNum=2&amp;aID=27" TargetMode="External"/><Relationship Id="rId533" Type="http://schemas.openxmlformats.org/officeDocument/2006/relationships/hyperlink" Target="https://secure.gcmtotalsolutions.com/league/reports/standingsDetails.aspx?golferID=2950&amp;weekNum=11&amp;aID=27" TargetMode="External"/><Relationship Id="rId1163" Type="http://schemas.openxmlformats.org/officeDocument/2006/relationships/hyperlink" Target="https://secure.gcmtotalsolutions.com/league/reports/standingsDetails.aspx?golferID=2985&amp;weekNum=11&amp;aID=27" TargetMode="External"/><Relationship Id="rId1370" Type="http://schemas.openxmlformats.org/officeDocument/2006/relationships/hyperlink" Target="https://secure.gcmtotalsolutions.com/league/reports/standingsDetails.aspx?golferID=2997&amp;weekNum=2&amp;aID=27" TargetMode="External"/><Relationship Id="rId2007" Type="http://schemas.openxmlformats.org/officeDocument/2006/relationships/hyperlink" Target="https://secure.gcmtotalsolutions.com/league/reports/standingsDetails.aspx?golferID=3032&amp;weekNum=9&amp;aID=27" TargetMode="External"/><Relationship Id="rId2214" Type="http://schemas.openxmlformats.org/officeDocument/2006/relationships/hyperlink" Target="https://secure.gcmtotalsolutions.com/league/reports/standingsDetails.aspx?golferID=3043&amp;weekNum=18&amp;aID=27" TargetMode="External"/><Relationship Id="rId740" Type="http://schemas.openxmlformats.org/officeDocument/2006/relationships/hyperlink" Target="https://secure.gcmtotalsolutions.com/league/reports/standingsDetails.aspx?golferID=2962&amp;weekNum=2&amp;aID=27" TargetMode="External"/><Relationship Id="rId1023" Type="http://schemas.openxmlformats.org/officeDocument/2006/relationships/hyperlink" Target="https://secure.gcmtotalsolutions.com/league/reports/standingsDetails.aspx?golferID=2977&amp;weekNum=15&amp;aID=27" TargetMode="External"/><Relationship Id="rId2421" Type="http://schemas.openxmlformats.org/officeDocument/2006/relationships/hyperlink" Target="https://secure.gcmtotalsolutions.com/league/reports/standingsDetails.aspx?golferID=3055&amp;weekNum=9&amp;aID=27" TargetMode="External"/><Relationship Id="rId600" Type="http://schemas.openxmlformats.org/officeDocument/2006/relationships/hyperlink" Target="https://secure.gcmtotalsolutions.com/league/reports/standingsDetails.aspx?golferID=2954&amp;weekNum=6&amp;aID=27" TargetMode="External"/><Relationship Id="rId1230" Type="http://schemas.openxmlformats.org/officeDocument/2006/relationships/hyperlink" Target="https://secure.gcmtotalsolutions.com/league/reports/standingsDetails.aspx?golferID=2989&amp;weekNum=6&amp;aID=27" TargetMode="External"/><Relationship Id="rId3195" Type="http://schemas.openxmlformats.org/officeDocument/2006/relationships/hyperlink" Target="https://secure.gcmtotalsolutions.com/league/reports/standingsDetails.aspx?golferID=3098&amp;weekNum=9&amp;aID=27" TargetMode="External"/><Relationship Id="rId3055" Type="http://schemas.openxmlformats.org/officeDocument/2006/relationships/hyperlink" Target="https://secure.gcmtotalsolutions.com/league/reports/standingsDetails.aspx?golferID=3090&amp;weekNum=13&amp;aID=27" TargetMode="External"/><Relationship Id="rId3262" Type="http://schemas.openxmlformats.org/officeDocument/2006/relationships/hyperlink" Target="https://secure.gcmtotalsolutions.com/league/reports/standingsDetails.aspx?golferID=3102&amp;weekNum=4&amp;aID=27" TargetMode="External"/><Relationship Id="rId183" Type="http://schemas.openxmlformats.org/officeDocument/2006/relationships/hyperlink" Target="https://secure.gcmtotalsolutions.com/league/reports/standingsDetails.aspx?golferID=2931&amp;weekNum=3&amp;aID=27" TargetMode="External"/><Relationship Id="rId390" Type="http://schemas.openxmlformats.org/officeDocument/2006/relationships/hyperlink" Target="https://secure.gcmtotalsolutions.com/league/reports/standingsDetails.aspx?golferID=2942&amp;weekNum=12&amp;aID=27" TargetMode="External"/><Relationship Id="rId1907" Type="http://schemas.openxmlformats.org/officeDocument/2006/relationships/hyperlink" Target="https://secure.gcmtotalsolutions.com/league/reports/standingsDetails.aspx?golferID=3026&amp;weekNum=17&amp;aID=27" TargetMode="External"/><Relationship Id="rId2071" Type="http://schemas.openxmlformats.org/officeDocument/2006/relationships/hyperlink" Target="https://secure.gcmtotalsolutions.com/league/reports/standingsDetails.aspx?golferID=3036&amp;weekNum=1&amp;aID=27" TargetMode="External"/><Relationship Id="rId3122" Type="http://schemas.openxmlformats.org/officeDocument/2006/relationships/hyperlink" Target="https://secure.gcmtotalsolutions.com/league/reports/standingsDetails.aspx?golferID=3094&amp;weekNum=8&amp;aID=27" TargetMode="External"/><Relationship Id="rId250" Type="http://schemas.openxmlformats.org/officeDocument/2006/relationships/hyperlink" Target="https://secure.gcmtotalsolutions.com/league/reports/standingsDetails.aspx?golferID=2934&amp;weekNum=16&amp;aID=27" TargetMode="External"/><Relationship Id="rId110" Type="http://schemas.openxmlformats.org/officeDocument/2006/relationships/hyperlink" Target="https://secure.gcmtotalsolutions.com/league/reports/standingsDetails.aspx?golferID=2927&amp;weekNum=2&amp;aID=27" TargetMode="External"/><Relationship Id="rId2888" Type="http://schemas.openxmlformats.org/officeDocument/2006/relationships/hyperlink" Target="https://secure.gcmtotalsolutions.com/league/reports/standingsDetails.aspx?golferID=3081&amp;weekNum=8&amp;aID=27" TargetMode="External"/><Relationship Id="rId1697" Type="http://schemas.openxmlformats.org/officeDocument/2006/relationships/hyperlink" Target="https://secure.gcmtotalsolutions.com/league/reports/standingsDetails.aspx?golferID=3015&amp;weekNum=5&amp;aID=27" TargetMode="External"/><Relationship Id="rId2748" Type="http://schemas.openxmlformats.org/officeDocument/2006/relationships/hyperlink" Target="https://secure.gcmtotalsolutions.com/league/reports/standingsDetails.aspx?golferID=3073&amp;weekNum=12&amp;aID=27" TargetMode="External"/><Relationship Id="rId2955" Type="http://schemas.openxmlformats.org/officeDocument/2006/relationships/hyperlink" Target="https://secure.gcmtotalsolutions.com/league/reports/standingsDetails.aspx?golferID=3085&amp;weekNum=3&amp;aID=27" TargetMode="External"/><Relationship Id="rId927" Type="http://schemas.openxmlformats.org/officeDocument/2006/relationships/hyperlink" Target="https://secure.gcmtotalsolutions.com/league/reports/standingsDetails.aspx?golferID=2972&amp;weekNum=9&amp;aID=27" TargetMode="External"/><Relationship Id="rId1557" Type="http://schemas.openxmlformats.org/officeDocument/2006/relationships/hyperlink" Target="https://secure.gcmtotalsolutions.com/league/reports/standingsDetails.aspx?golferID=3007&amp;weekNum=9&amp;aID=27" TargetMode="External"/><Relationship Id="rId1764" Type="http://schemas.openxmlformats.org/officeDocument/2006/relationships/hyperlink" Target="https://secure.gcmtotalsolutions.com/league/reports/standingsDetails.aspx?golferID=3018&amp;weekNum=18&amp;aID=27" TargetMode="External"/><Relationship Id="rId1971" Type="http://schemas.openxmlformats.org/officeDocument/2006/relationships/hyperlink" Target="https://secure.gcmtotalsolutions.com/league/reports/standingsDetails.aspx?golferID=3030&amp;weekNum=9&amp;aID=27" TargetMode="External"/><Relationship Id="rId2608" Type="http://schemas.openxmlformats.org/officeDocument/2006/relationships/hyperlink" Target="https://secure.gcmtotalsolutions.com/league/reports/standingsDetails.aspx?golferID=3065&amp;weekNum=16&amp;aID=27" TargetMode="External"/><Relationship Id="rId2815" Type="http://schemas.openxmlformats.org/officeDocument/2006/relationships/hyperlink" Target="https://secure.gcmtotalsolutions.com/league/reports/standingsDetails.aspx?golferID=3077&amp;weekNum=7&amp;aID=27" TargetMode="External"/><Relationship Id="rId56" Type="http://schemas.openxmlformats.org/officeDocument/2006/relationships/hyperlink" Target="https://secure.gcmtotalsolutions.com/league/reports/standingsDetails.aspx?golferID=2924&amp;weekNum=2&amp;aID=27" TargetMode="External"/><Relationship Id="rId1417" Type="http://schemas.openxmlformats.org/officeDocument/2006/relationships/hyperlink" Target="https://secure.gcmtotalsolutions.com/league/reports/standingsDetails.aspx?golferID=2999&amp;weekNum=13&amp;aID=27" TargetMode="External"/><Relationship Id="rId1624" Type="http://schemas.openxmlformats.org/officeDocument/2006/relationships/hyperlink" Target="https://secure.gcmtotalsolutions.com/league/reports/standingsDetails.aspx?golferID=3011&amp;weekNum=4&amp;aID=27" TargetMode="External"/><Relationship Id="rId1831" Type="http://schemas.openxmlformats.org/officeDocument/2006/relationships/hyperlink" Target="https://secure.gcmtotalsolutions.com/league/reports/standingsDetails.aspx?golferID=3022&amp;weekNum=13&amp;aID=27" TargetMode="External"/><Relationship Id="rId2398" Type="http://schemas.openxmlformats.org/officeDocument/2006/relationships/hyperlink" Target="https://secure.gcmtotalsolutions.com/league/reports/standingsDetails.aspx?golferID=3054&amp;weekNum=4&amp;aID=27" TargetMode="External"/><Relationship Id="rId3449" Type="http://schemas.openxmlformats.org/officeDocument/2006/relationships/hyperlink" Target="https://secure.gcmtotalsolutions.com/league/reports/standingsDetails.aspx?golferID=3112&amp;weekNum=11&amp;aID=27" TargetMode="External"/><Relationship Id="rId577" Type="http://schemas.openxmlformats.org/officeDocument/2006/relationships/hyperlink" Target="https://secure.gcmtotalsolutions.com/league/reports/standingsDetails.aspx?golferID=2953&amp;weekNum=1&amp;aID=27" TargetMode="External"/><Relationship Id="rId2258" Type="http://schemas.openxmlformats.org/officeDocument/2006/relationships/hyperlink" Target="https://secure.gcmtotalsolutions.com/league/reports/standingsDetails.aspx?golferID=3046&amp;weekNum=8&amp;aID=27" TargetMode="External"/><Relationship Id="rId784" Type="http://schemas.openxmlformats.org/officeDocument/2006/relationships/hyperlink" Target="https://secure.gcmtotalsolutions.com/league/reports/standingsDetails.aspx?golferID=2964&amp;weekNum=10&amp;aID=27" TargetMode="External"/><Relationship Id="rId991" Type="http://schemas.openxmlformats.org/officeDocument/2006/relationships/hyperlink" Target="https://secure.gcmtotalsolutions.com/league/reports/standingsDetails.aspx?golferID=2976&amp;weekNum=1&amp;aID=27" TargetMode="External"/><Relationship Id="rId1067" Type="http://schemas.openxmlformats.org/officeDocument/2006/relationships/hyperlink" Target="https://secure.gcmtotalsolutions.com/league/reports/standingsDetails.aspx?golferID=2980&amp;weekNum=5&amp;aID=27" TargetMode="External"/><Relationship Id="rId2465" Type="http://schemas.openxmlformats.org/officeDocument/2006/relationships/hyperlink" Target="https://secure.gcmtotalsolutions.com/league/reports/standingsDetails.aspx?golferID=3057&amp;weekNum=17&amp;aID=27" TargetMode="External"/><Relationship Id="rId2672" Type="http://schemas.openxmlformats.org/officeDocument/2006/relationships/hyperlink" Target="https://secure.gcmtotalsolutions.com/league/reports/standingsDetails.aspx?golferID=3069&amp;weekNum=8&amp;aID=27" TargetMode="External"/><Relationship Id="rId3309" Type="http://schemas.openxmlformats.org/officeDocument/2006/relationships/hyperlink" Target="https://secure.gcmtotalsolutions.com/league/reports/standingsDetails.aspx?golferID=3104&amp;weekNum=15&amp;aID=27" TargetMode="External"/><Relationship Id="rId437" Type="http://schemas.openxmlformats.org/officeDocument/2006/relationships/hyperlink" Target="https://secure.gcmtotalsolutions.com/league/reports/standingsDetails.aspx?golferID=2945&amp;weekNum=5&amp;aID=27" TargetMode="External"/><Relationship Id="rId644" Type="http://schemas.openxmlformats.org/officeDocument/2006/relationships/hyperlink" Target="https://secure.gcmtotalsolutions.com/league/reports/standingsDetails.aspx?golferID=2956&amp;weekNum=14&amp;aID=27" TargetMode="External"/><Relationship Id="rId851" Type="http://schemas.openxmlformats.org/officeDocument/2006/relationships/hyperlink" Target="https://secure.gcmtotalsolutions.com/league/reports/standingsDetails.aspx?golferID=2968&amp;weekNum=5&amp;aID=27" TargetMode="External"/><Relationship Id="rId1274" Type="http://schemas.openxmlformats.org/officeDocument/2006/relationships/hyperlink" Target="https://secure.gcmtotalsolutions.com/league/reports/standingsDetails.aspx?golferID=2991&amp;weekNum=14&amp;aID=27" TargetMode="External"/><Relationship Id="rId1481" Type="http://schemas.openxmlformats.org/officeDocument/2006/relationships/hyperlink" Target="https://secure.gcmtotalsolutions.com/league/reports/standingsDetails.aspx?golferID=3003&amp;weekNum=5&amp;aID=27" TargetMode="External"/><Relationship Id="rId2118" Type="http://schemas.openxmlformats.org/officeDocument/2006/relationships/hyperlink" Target="https://secure.gcmtotalsolutions.com/league/reports/standingsDetails.aspx?golferID=3038&amp;weekNum=12&amp;aID=27" TargetMode="External"/><Relationship Id="rId2325" Type="http://schemas.openxmlformats.org/officeDocument/2006/relationships/hyperlink" Target="https://secure.gcmtotalsolutions.com/league/reports/standingsDetails.aspx?golferID=3050&amp;weekNum=3&amp;aID=27" TargetMode="External"/><Relationship Id="rId2532" Type="http://schemas.openxmlformats.org/officeDocument/2006/relationships/hyperlink" Target="https://secure.gcmtotalsolutions.com/league/reports/standingsDetails.aspx?golferID=3061&amp;weekNum=12&amp;aID=27" TargetMode="External"/><Relationship Id="rId504" Type="http://schemas.openxmlformats.org/officeDocument/2006/relationships/hyperlink" Target="https://secure.gcmtotalsolutions.com/league/reports/standingsDetails.aspx?golferID=2948&amp;weekNum=18&amp;aID=27" TargetMode="External"/><Relationship Id="rId711" Type="http://schemas.openxmlformats.org/officeDocument/2006/relationships/hyperlink" Target="https://secure.gcmtotalsolutions.com/league/reports/standingsDetails.aspx?golferID=2960&amp;weekNum=9&amp;aID=27" TargetMode="External"/><Relationship Id="rId1134" Type="http://schemas.openxmlformats.org/officeDocument/2006/relationships/hyperlink" Target="https://secure.gcmtotalsolutions.com/league/reports/standingsDetails.aspx?golferID=2983&amp;weekNum=18&amp;aID=27" TargetMode="External"/><Relationship Id="rId1341" Type="http://schemas.openxmlformats.org/officeDocument/2006/relationships/hyperlink" Target="https://secure.gcmtotalsolutions.com/league/reports/standingsDetails.aspx?golferID=2995&amp;weekNum=9&amp;aID=27" TargetMode="External"/><Relationship Id="rId1201" Type="http://schemas.openxmlformats.org/officeDocument/2006/relationships/hyperlink" Target="https://secure.gcmtotalsolutions.com/league/reports/standingsDetails.aspx?golferID=2987&amp;weekNum=13&amp;aID=27" TargetMode="External"/><Relationship Id="rId3099" Type="http://schemas.openxmlformats.org/officeDocument/2006/relationships/hyperlink" Target="https://secure.gcmtotalsolutions.com/league/reports/standingsDetails.aspx?golferID=3093&amp;weekNum=3&amp;aID=27" TargetMode="External"/><Relationship Id="rId3166" Type="http://schemas.openxmlformats.org/officeDocument/2006/relationships/hyperlink" Target="https://secure.gcmtotalsolutions.com/league/reports/standingsDetails.aspx?golferID=3096&amp;weekNum=16&amp;aID=27" TargetMode="External"/><Relationship Id="rId3373" Type="http://schemas.openxmlformats.org/officeDocument/2006/relationships/hyperlink" Target="https://secure.gcmtotalsolutions.com/league/reports/standingsDetails.aspx?golferID=3108&amp;weekNum=7&amp;aID=27" TargetMode="External"/><Relationship Id="rId294" Type="http://schemas.openxmlformats.org/officeDocument/2006/relationships/hyperlink" Target="https://secure.gcmtotalsolutions.com/league/reports/standingsDetails.aspx?golferID=2937&amp;weekNum=6&amp;aID=27" TargetMode="External"/><Relationship Id="rId2182" Type="http://schemas.openxmlformats.org/officeDocument/2006/relationships/hyperlink" Target="https://secure.gcmtotalsolutions.com/league/reports/standingsDetails.aspx?golferID=3042&amp;weekNum=4&amp;aID=27" TargetMode="External"/><Relationship Id="rId3026" Type="http://schemas.openxmlformats.org/officeDocument/2006/relationships/hyperlink" Target="https://secure.gcmtotalsolutions.com/league/reports/standingsDetails.aspx?golferID=3089&amp;weekNum=2&amp;aID=27" TargetMode="External"/><Relationship Id="rId3233" Type="http://schemas.openxmlformats.org/officeDocument/2006/relationships/hyperlink" Target="https://secure.gcmtotalsolutions.com/league/reports/standingsDetails.aspx?golferID=3100&amp;weekNum=11&amp;aID=27" TargetMode="External"/><Relationship Id="rId154" Type="http://schemas.openxmlformats.org/officeDocument/2006/relationships/hyperlink" Target="https://secure.gcmtotalsolutions.com/league/reports/standingsDetails.aspx?golferID=2929&amp;weekNum=10&amp;aID=27" TargetMode="External"/><Relationship Id="rId361" Type="http://schemas.openxmlformats.org/officeDocument/2006/relationships/hyperlink" Target="https://secure.gcmtotalsolutions.com/league/reports/standingsDetails.aspx?golferID=2941&amp;weekNum=1&amp;aID=27" TargetMode="External"/><Relationship Id="rId2042" Type="http://schemas.openxmlformats.org/officeDocument/2006/relationships/hyperlink" Target="https://secure.gcmtotalsolutions.com/league/reports/standingsDetails.aspx?golferID=3034&amp;weekNum=8&amp;aID=27" TargetMode="External"/><Relationship Id="rId3440" Type="http://schemas.openxmlformats.org/officeDocument/2006/relationships/hyperlink" Target="https://secure.gcmtotalsolutions.com/league/reports/standingsDetails.aspx?golferID=3112&amp;weekNum=2&amp;aID=27" TargetMode="External"/><Relationship Id="rId2999" Type="http://schemas.openxmlformats.org/officeDocument/2006/relationships/hyperlink" Target="https://secure.gcmtotalsolutions.com/league/reports/standingsDetails.aspx?golferID=3087&amp;weekNum=11&amp;aID=27" TargetMode="External"/><Relationship Id="rId3300" Type="http://schemas.openxmlformats.org/officeDocument/2006/relationships/hyperlink" Target="https://secure.gcmtotalsolutions.com/league/reports/standingsDetails.aspx?golferID=3104&amp;weekNum=6&amp;aID=27" TargetMode="External"/><Relationship Id="rId221" Type="http://schemas.openxmlformats.org/officeDocument/2006/relationships/hyperlink" Target="https://secure.gcmtotalsolutions.com/league/reports/standingsDetails.aspx?golferID=2933&amp;weekNum=5&amp;aID=27" TargetMode="External"/><Relationship Id="rId2859" Type="http://schemas.openxmlformats.org/officeDocument/2006/relationships/hyperlink" Target="https://secure.gcmtotalsolutions.com/league/reports/standingsDetails.aspx?golferID=3079&amp;weekNum=15&amp;aID=27" TargetMode="External"/><Relationship Id="rId1668" Type="http://schemas.openxmlformats.org/officeDocument/2006/relationships/hyperlink" Target="https://secure.gcmtotalsolutions.com/league/reports/standingsDetails.aspx?golferID=3013&amp;weekNum=12&amp;aID=27" TargetMode="External"/><Relationship Id="rId1875" Type="http://schemas.openxmlformats.org/officeDocument/2006/relationships/hyperlink" Target="https://secure.gcmtotalsolutions.com/league/reports/standingsDetails.aspx?golferID=3025&amp;weekNum=3&amp;aID=27" TargetMode="External"/><Relationship Id="rId2719" Type="http://schemas.openxmlformats.org/officeDocument/2006/relationships/hyperlink" Target="https://secure.gcmtotalsolutions.com/league/reports/standingsDetails.aspx?golferID=3072&amp;weekNum=1&amp;aID=27" TargetMode="External"/><Relationship Id="rId1528" Type="http://schemas.openxmlformats.org/officeDocument/2006/relationships/hyperlink" Target="https://secure.gcmtotalsolutions.com/league/reports/standingsDetails.aspx?golferID=3005&amp;weekNum=16&amp;aID=27" TargetMode="External"/><Relationship Id="rId2926" Type="http://schemas.openxmlformats.org/officeDocument/2006/relationships/hyperlink" Target="https://secure.gcmtotalsolutions.com/league/reports/standingsDetails.aspx?golferID=3083&amp;weekNum=10&amp;aID=27" TargetMode="External"/><Relationship Id="rId3090" Type="http://schemas.openxmlformats.org/officeDocument/2006/relationships/hyperlink" Target="https://secure.gcmtotalsolutions.com/league/reports/standingsDetails.aspx?golferID=3092&amp;weekNum=12&amp;aID=27" TargetMode="External"/><Relationship Id="rId1735" Type="http://schemas.openxmlformats.org/officeDocument/2006/relationships/hyperlink" Target="https://secure.gcmtotalsolutions.com/league/reports/standingsDetails.aspx?golferID=3017&amp;weekNum=7&amp;aID=27" TargetMode="External"/><Relationship Id="rId1942" Type="http://schemas.openxmlformats.org/officeDocument/2006/relationships/hyperlink" Target="https://secure.gcmtotalsolutions.com/league/reports/standingsDetails.aspx?golferID=3028&amp;weekNum=16&amp;aID=27" TargetMode="External"/><Relationship Id="rId27" Type="http://schemas.openxmlformats.org/officeDocument/2006/relationships/hyperlink" Target="https://secure.gcmtotalsolutions.com/league/reports/standingsDetails.aspx?golferID=2922&amp;weekNum=9&amp;aID=27" TargetMode="External"/><Relationship Id="rId1802" Type="http://schemas.openxmlformats.org/officeDocument/2006/relationships/hyperlink" Target="https://secure.gcmtotalsolutions.com/league/reports/standingsDetails.aspx?golferID=3021&amp;weekNum=2&amp;aID=27" TargetMode="External"/><Relationship Id="rId688" Type="http://schemas.openxmlformats.org/officeDocument/2006/relationships/hyperlink" Target="https://secure.gcmtotalsolutions.com/league/reports/standingsDetails.aspx?golferID=2959&amp;weekNum=4&amp;aID=27" TargetMode="External"/><Relationship Id="rId895" Type="http://schemas.openxmlformats.org/officeDocument/2006/relationships/hyperlink" Target="https://secure.gcmtotalsolutions.com/league/reports/standingsDetails.aspx?golferID=2970&amp;weekNum=13&amp;aID=27" TargetMode="External"/><Relationship Id="rId2369" Type="http://schemas.openxmlformats.org/officeDocument/2006/relationships/hyperlink" Target="https://secure.gcmtotalsolutions.com/league/reports/standingsDetails.aspx?golferID=3052&amp;weekNum=11&amp;aID=27" TargetMode="External"/><Relationship Id="rId2576" Type="http://schemas.openxmlformats.org/officeDocument/2006/relationships/hyperlink" Target="https://secure.gcmtotalsolutions.com/league/reports/standingsDetails.aspx?golferID=3064&amp;weekNum=2&amp;aID=27" TargetMode="External"/><Relationship Id="rId2783" Type="http://schemas.openxmlformats.org/officeDocument/2006/relationships/hyperlink" Target="https://secure.gcmtotalsolutions.com/league/reports/standingsDetails.aspx?golferID=3075&amp;weekNum=11&amp;aID=27" TargetMode="External"/><Relationship Id="rId2990" Type="http://schemas.openxmlformats.org/officeDocument/2006/relationships/hyperlink" Target="https://secure.gcmtotalsolutions.com/league/reports/standingsDetails.aspx?golferID=3087&amp;weekNum=2&amp;aID=27" TargetMode="External"/><Relationship Id="rId548" Type="http://schemas.openxmlformats.org/officeDocument/2006/relationships/hyperlink" Target="https://secure.gcmtotalsolutions.com/league/reports/standingsDetails.aspx?golferID=2951&amp;weekNum=8&amp;aID=27" TargetMode="External"/><Relationship Id="rId755" Type="http://schemas.openxmlformats.org/officeDocument/2006/relationships/hyperlink" Target="https://secure.gcmtotalsolutions.com/league/reports/standingsDetails.aspx?golferID=2962&amp;weekNum=17&amp;aID=27" TargetMode="External"/><Relationship Id="rId962" Type="http://schemas.openxmlformats.org/officeDocument/2006/relationships/hyperlink" Target="https://secure.gcmtotalsolutions.com/league/reports/standingsDetails.aspx?golferID=2974&amp;weekNum=8&amp;aID=27" TargetMode="External"/><Relationship Id="rId1178" Type="http://schemas.openxmlformats.org/officeDocument/2006/relationships/hyperlink" Target="https://secure.gcmtotalsolutions.com/league/reports/standingsDetails.aspx?golferID=2986&amp;weekNum=8&amp;aID=27" TargetMode="External"/><Relationship Id="rId1385" Type="http://schemas.openxmlformats.org/officeDocument/2006/relationships/hyperlink" Target="https://secure.gcmtotalsolutions.com/league/reports/standingsDetails.aspx?golferID=2997&amp;weekNum=17&amp;aID=27" TargetMode="External"/><Relationship Id="rId1592" Type="http://schemas.openxmlformats.org/officeDocument/2006/relationships/hyperlink" Target="https://secure.gcmtotalsolutions.com/league/reports/standingsDetails.aspx?golferID=3009&amp;weekNum=8&amp;aID=27" TargetMode="External"/><Relationship Id="rId2229" Type="http://schemas.openxmlformats.org/officeDocument/2006/relationships/hyperlink" Target="https://secure.gcmtotalsolutions.com/league/reports/standingsDetails.aspx?golferID=3044&amp;weekNum=15&amp;aID=27" TargetMode="External"/><Relationship Id="rId2436" Type="http://schemas.openxmlformats.org/officeDocument/2006/relationships/hyperlink" Target="https://secure.gcmtotalsolutions.com/league/reports/standingsDetails.aspx?golferID=3056&amp;weekNum=6&amp;aID=27" TargetMode="External"/><Relationship Id="rId2643" Type="http://schemas.openxmlformats.org/officeDocument/2006/relationships/hyperlink" Target="https://secure.gcmtotalsolutions.com/league/reports/standingsDetails.aspx?golferID=3067&amp;weekNum=15&amp;aID=27" TargetMode="External"/><Relationship Id="rId2850" Type="http://schemas.openxmlformats.org/officeDocument/2006/relationships/hyperlink" Target="https://secure.gcmtotalsolutions.com/league/reports/standingsDetails.aspx?golferID=3079&amp;weekNum=6&amp;aID=27" TargetMode="External"/><Relationship Id="rId91" Type="http://schemas.openxmlformats.org/officeDocument/2006/relationships/hyperlink" Target="https://secure.gcmtotalsolutions.com/league/reports/standingsDetails.aspx?golferID=2926&amp;weekNum=1&amp;aID=27" TargetMode="External"/><Relationship Id="rId408" Type="http://schemas.openxmlformats.org/officeDocument/2006/relationships/hyperlink" Target="https://secure.gcmtotalsolutions.com/league/reports/standingsDetails.aspx?golferID=2943&amp;weekNum=12&amp;aID=27" TargetMode="External"/><Relationship Id="rId615" Type="http://schemas.openxmlformats.org/officeDocument/2006/relationships/hyperlink" Target="https://secure.gcmtotalsolutions.com/league/reports/standingsDetails.aspx?golferID=2955&amp;weekNum=3&amp;aID=27" TargetMode="External"/><Relationship Id="rId822" Type="http://schemas.openxmlformats.org/officeDocument/2006/relationships/hyperlink" Target="https://secure.gcmtotalsolutions.com/league/reports/standingsDetails.aspx?golferID=2966&amp;weekNum=12&amp;aID=27" TargetMode="External"/><Relationship Id="rId1038" Type="http://schemas.openxmlformats.org/officeDocument/2006/relationships/hyperlink" Target="https://secure.gcmtotalsolutions.com/league/reports/standingsDetails.aspx?golferID=2978&amp;weekNum=12&amp;aID=27" TargetMode="External"/><Relationship Id="rId1245" Type="http://schemas.openxmlformats.org/officeDocument/2006/relationships/hyperlink" Target="https://secure.gcmtotalsolutions.com/league/reports/standingsDetails.aspx?golferID=2990&amp;weekNum=3&amp;aID=27" TargetMode="External"/><Relationship Id="rId1452" Type="http://schemas.openxmlformats.org/officeDocument/2006/relationships/hyperlink" Target="https://secure.gcmtotalsolutions.com/league/reports/standingsDetails.aspx?golferID=3001&amp;weekNum=12&amp;aID=27" TargetMode="External"/><Relationship Id="rId2503" Type="http://schemas.openxmlformats.org/officeDocument/2006/relationships/hyperlink" Target="https://secure.gcmtotalsolutions.com/league/reports/standingsDetails.aspx?golferID=3060&amp;weekNum=1&amp;aID=27" TargetMode="External"/><Relationship Id="rId1105" Type="http://schemas.openxmlformats.org/officeDocument/2006/relationships/hyperlink" Target="https://secure.gcmtotalsolutions.com/league/reports/standingsDetails.aspx?golferID=2982&amp;weekNum=7&amp;aID=27" TargetMode="External"/><Relationship Id="rId1312" Type="http://schemas.openxmlformats.org/officeDocument/2006/relationships/hyperlink" Target="https://secure.gcmtotalsolutions.com/league/reports/standingsDetails.aspx?golferID=2993&amp;weekNum=16&amp;aID=27" TargetMode="External"/><Relationship Id="rId2710" Type="http://schemas.openxmlformats.org/officeDocument/2006/relationships/hyperlink" Target="https://secure.gcmtotalsolutions.com/league/reports/standingsDetails.aspx?golferID=3071&amp;weekNum=10&amp;aID=27" TargetMode="External"/><Relationship Id="rId3277" Type="http://schemas.openxmlformats.org/officeDocument/2006/relationships/hyperlink" Target="https://secure.gcmtotalsolutions.com/league/reports/standingsDetails.aspx?golferID=3103&amp;weekNum=1&amp;aID=27" TargetMode="External"/><Relationship Id="rId198" Type="http://schemas.openxmlformats.org/officeDocument/2006/relationships/hyperlink" Target="https://secure.gcmtotalsolutions.com/league/reports/standingsDetails.aspx?golferID=2931&amp;weekNum=18&amp;aID=27" TargetMode="External"/><Relationship Id="rId2086" Type="http://schemas.openxmlformats.org/officeDocument/2006/relationships/hyperlink" Target="https://secure.gcmtotalsolutions.com/league/reports/standingsDetails.aspx?golferID=3036&amp;weekNum=16&amp;aID=27" TargetMode="External"/><Relationship Id="rId2293" Type="http://schemas.openxmlformats.org/officeDocument/2006/relationships/hyperlink" Target="https://secure.gcmtotalsolutions.com/league/reports/standingsDetails.aspx?golferID=3048&amp;weekNum=7&amp;aID=27" TargetMode="External"/><Relationship Id="rId3137" Type="http://schemas.openxmlformats.org/officeDocument/2006/relationships/hyperlink" Target="https://secure.gcmtotalsolutions.com/league/reports/standingsDetails.aspx?golferID=3095&amp;weekNum=5&amp;aID=27" TargetMode="External"/><Relationship Id="rId3344" Type="http://schemas.openxmlformats.org/officeDocument/2006/relationships/hyperlink" Target="https://secure.gcmtotalsolutions.com/league/reports/standingsDetails.aspx?golferID=3106&amp;weekNum=14&amp;aID=27" TargetMode="External"/><Relationship Id="rId265" Type="http://schemas.openxmlformats.org/officeDocument/2006/relationships/hyperlink" Target="https://secure.gcmtotalsolutions.com/league/reports/standingsDetails.aspx?golferID=2935&amp;weekNum=13&amp;aID=27" TargetMode="External"/><Relationship Id="rId472" Type="http://schemas.openxmlformats.org/officeDocument/2006/relationships/hyperlink" Target="https://secure.gcmtotalsolutions.com/league/reports/standingsDetails.aspx?golferID=2947&amp;weekNum=4&amp;aID=27" TargetMode="External"/><Relationship Id="rId2153" Type="http://schemas.openxmlformats.org/officeDocument/2006/relationships/hyperlink" Target="https://secure.gcmtotalsolutions.com/league/reports/standingsDetails.aspx?golferID=3040&amp;weekNum=11&amp;aID=27" TargetMode="External"/><Relationship Id="rId2360" Type="http://schemas.openxmlformats.org/officeDocument/2006/relationships/hyperlink" Target="https://secure.gcmtotalsolutions.com/league/reports/standingsDetails.aspx?golferID=3052&amp;weekNum=2&amp;aID=27" TargetMode="External"/><Relationship Id="rId3204" Type="http://schemas.openxmlformats.org/officeDocument/2006/relationships/hyperlink" Target="https://secure.gcmtotalsolutions.com/league/reports/standingsDetails.aspx?golferID=3098&amp;weekNum=18&amp;aID=27" TargetMode="External"/><Relationship Id="rId3411" Type="http://schemas.openxmlformats.org/officeDocument/2006/relationships/hyperlink" Target="https://secure.gcmtotalsolutions.com/league/reports/standingsDetails.aspx?golferID=3110&amp;weekNum=9&amp;aID=27" TargetMode="External"/><Relationship Id="rId125" Type="http://schemas.openxmlformats.org/officeDocument/2006/relationships/hyperlink" Target="https://secure.gcmtotalsolutions.com/league/reports/standingsDetails.aspx?golferID=2927&amp;weekNum=17&amp;aID=27" TargetMode="External"/><Relationship Id="rId332" Type="http://schemas.openxmlformats.org/officeDocument/2006/relationships/hyperlink" Target="https://secure.gcmtotalsolutions.com/league/reports/standingsDetails.aspx?golferID=2939&amp;weekNum=8&amp;aID=27" TargetMode="External"/><Relationship Id="rId2013" Type="http://schemas.openxmlformats.org/officeDocument/2006/relationships/hyperlink" Target="https://secure.gcmtotalsolutions.com/league/reports/standingsDetails.aspx?golferID=3032&amp;weekNum=15&amp;aID=27" TargetMode="External"/><Relationship Id="rId2220" Type="http://schemas.openxmlformats.org/officeDocument/2006/relationships/hyperlink" Target="https://secure.gcmtotalsolutions.com/league/reports/standingsDetails.aspx?golferID=3044&amp;weekNum=6&amp;aID=27" TargetMode="External"/><Relationship Id="rId1779" Type="http://schemas.openxmlformats.org/officeDocument/2006/relationships/hyperlink" Target="https://secure.gcmtotalsolutions.com/league/reports/standingsDetails.aspx?golferID=3019&amp;weekNum=15&amp;aID=27" TargetMode="External"/><Relationship Id="rId1986" Type="http://schemas.openxmlformats.org/officeDocument/2006/relationships/hyperlink" Target="https://secure.gcmtotalsolutions.com/league/reports/standingsDetails.aspx?golferID=3031&amp;weekNum=6&amp;aID=27" TargetMode="External"/><Relationship Id="rId1639" Type="http://schemas.openxmlformats.org/officeDocument/2006/relationships/hyperlink" Target="https://secure.gcmtotalsolutions.com/league/reports/standingsDetails.aspx?golferID=3012&amp;weekNum=1&amp;aID=27" TargetMode="External"/><Relationship Id="rId1846" Type="http://schemas.openxmlformats.org/officeDocument/2006/relationships/hyperlink" Target="https://secure.gcmtotalsolutions.com/league/reports/standingsDetails.aspx?golferID=3023&amp;weekNum=10&amp;aID=27" TargetMode="External"/><Relationship Id="rId3061" Type="http://schemas.openxmlformats.org/officeDocument/2006/relationships/hyperlink" Target="https://secure.gcmtotalsolutions.com/league/reports/standingsDetails.aspx?golferID=3091&amp;weekNum=1&amp;aID=27" TargetMode="External"/><Relationship Id="rId1706" Type="http://schemas.openxmlformats.org/officeDocument/2006/relationships/hyperlink" Target="https://secure.gcmtotalsolutions.com/league/reports/standingsDetails.aspx?golferID=3015&amp;weekNum=14&amp;aID=27" TargetMode="External"/><Relationship Id="rId1913" Type="http://schemas.openxmlformats.org/officeDocument/2006/relationships/hyperlink" Target="https://secure.gcmtotalsolutions.com/league/reports/standingsDetails.aspx?golferID=3027&amp;weekNum=5&amp;aID=27" TargetMode="External"/><Relationship Id="rId799" Type="http://schemas.openxmlformats.org/officeDocument/2006/relationships/hyperlink" Target="https://secure.gcmtotalsolutions.com/league/reports/standingsDetails.aspx?golferID=2965&amp;weekNum=7&amp;aID=27" TargetMode="External"/><Relationship Id="rId2687" Type="http://schemas.openxmlformats.org/officeDocument/2006/relationships/hyperlink" Target="https://secure.gcmtotalsolutions.com/league/reports/standingsDetails.aspx?golferID=3070&amp;weekNum=5&amp;aID=27" TargetMode="External"/><Relationship Id="rId2894" Type="http://schemas.openxmlformats.org/officeDocument/2006/relationships/hyperlink" Target="https://secure.gcmtotalsolutions.com/league/reports/standingsDetails.aspx?golferID=3081&amp;weekNum=14&amp;aID=27" TargetMode="External"/><Relationship Id="rId659" Type="http://schemas.openxmlformats.org/officeDocument/2006/relationships/hyperlink" Target="https://secure.gcmtotalsolutions.com/league/reports/standingsDetails.aspx?golferID=2957&amp;weekNum=11&amp;aID=27" TargetMode="External"/><Relationship Id="rId866" Type="http://schemas.openxmlformats.org/officeDocument/2006/relationships/hyperlink" Target="https://secure.gcmtotalsolutions.com/league/reports/standingsDetails.aspx?golferID=2969&amp;weekNum=2&amp;aID=27" TargetMode="External"/><Relationship Id="rId1289" Type="http://schemas.openxmlformats.org/officeDocument/2006/relationships/hyperlink" Target="https://secure.gcmtotalsolutions.com/league/reports/standingsDetails.aspx?golferID=2992&amp;weekNum=11&amp;aID=27" TargetMode="External"/><Relationship Id="rId1496" Type="http://schemas.openxmlformats.org/officeDocument/2006/relationships/hyperlink" Target="https://secure.gcmtotalsolutions.com/league/reports/standingsDetails.aspx?golferID=3004&amp;weekNum=2&amp;aID=27" TargetMode="External"/><Relationship Id="rId2547" Type="http://schemas.openxmlformats.org/officeDocument/2006/relationships/hyperlink" Target="https://secure.gcmtotalsolutions.com/league/reports/standingsDetails.aspx?golferID=3062&amp;weekNum=9&amp;aID=27" TargetMode="External"/><Relationship Id="rId519" Type="http://schemas.openxmlformats.org/officeDocument/2006/relationships/hyperlink" Target="https://secure.gcmtotalsolutions.com/league/reports/standingsDetails.aspx?golferID=2949&amp;weekNum=15&amp;aID=27" TargetMode="External"/><Relationship Id="rId1149" Type="http://schemas.openxmlformats.org/officeDocument/2006/relationships/hyperlink" Target="https://secure.gcmtotalsolutions.com/league/reports/standingsDetails.aspx?golferID=2984&amp;weekNum=15&amp;aID=27" TargetMode="External"/><Relationship Id="rId1356" Type="http://schemas.openxmlformats.org/officeDocument/2006/relationships/hyperlink" Target="https://secure.gcmtotalsolutions.com/league/reports/standingsDetails.aspx?golferID=2996&amp;weekNum=6&amp;aID=27" TargetMode="External"/><Relationship Id="rId2754" Type="http://schemas.openxmlformats.org/officeDocument/2006/relationships/hyperlink" Target="https://secure.gcmtotalsolutions.com/league/reports/standingsDetails.aspx?golferID=3073&amp;weekNum=18&amp;aID=27" TargetMode="External"/><Relationship Id="rId2961" Type="http://schemas.openxmlformats.org/officeDocument/2006/relationships/hyperlink" Target="https://secure.gcmtotalsolutions.com/league/reports/standingsDetails.aspx?golferID=3085&amp;weekNum=9&amp;aID=27" TargetMode="External"/><Relationship Id="rId726" Type="http://schemas.openxmlformats.org/officeDocument/2006/relationships/hyperlink" Target="https://secure.gcmtotalsolutions.com/league/reports/standingsDetails.aspx?golferID=2961&amp;weekNum=6&amp;aID=27" TargetMode="External"/><Relationship Id="rId933" Type="http://schemas.openxmlformats.org/officeDocument/2006/relationships/hyperlink" Target="https://secure.gcmtotalsolutions.com/league/reports/standingsDetails.aspx?golferID=2972&amp;weekNum=15&amp;aID=27" TargetMode="External"/><Relationship Id="rId1009" Type="http://schemas.openxmlformats.org/officeDocument/2006/relationships/hyperlink" Target="https://secure.gcmtotalsolutions.com/league/reports/standingsDetails.aspx?golferID=2977&amp;weekNum=1&amp;aID=27" TargetMode="External"/><Relationship Id="rId1563" Type="http://schemas.openxmlformats.org/officeDocument/2006/relationships/hyperlink" Target="https://secure.gcmtotalsolutions.com/league/reports/standingsDetails.aspx?golferID=3007&amp;weekNum=15&amp;aID=27" TargetMode="External"/><Relationship Id="rId1770" Type="http://schemas.openxmlformats.org/officeDocument/2006/relationships/hyperlink" Target="https://secure.gcmtotalsolutions.com/league/reports/standingsDetails.aspx?golferID=3019&amp;weekNum=6&amp;aID=27" TargetMode="External"/><Relationship Id="rId2407" Type="http://schemas.openxmlformats.org/officeDocument/2006/relationships/hyperlink" Target="https://secure.gcmtotalsolutions.com/league/reports/standingsDetails.aspx?golferID=3054&amp;weekNum=13&amp;aID=27" TargetMode="External"/><Relationship Id="rId2614" Type="http://schemas.openxmlformats.org/officeDocument/2006/relationships/hyperlink" Target="https://secure.gcmtotalsolutions.com/league/reports/standingsDetails.aspx?golferID=3066&amp;weekNum=4&amp;aID=27" TargetMode="External"/><Relationship Id="rId2821" Type="http://schemas.openxmlformats.org/officeDocument/2006/relationships/hyperlink" Target="https://secure.gcmtotalsolutions.com/league/reports/standingsDetails.aspx?golferID=3077&amp;weekNum=13&amp;aID=27" TargetMode="External"/><Relationship Id="rId62" Type="http://schemas.openxmlformats.org/officeDocument/2006/relationships/hyperlink" Target="https://secure.gcmtotalsolutions.com/league/reports/standingsDetails.aspx?golferID=2924&amp;weekNum=8&amp;aID=27" TargetMode="External"/><Relationship Id="rId1216" Type="http://schemas.openxmlformats.org/officeDocument/2006/relationships/hyperlink" Target="https://secure.gcmtotalsolutions.com/league/reports/standingsDetails.aspx?golferID=2988&amp;weekNum=10&amp;aID=27" TargetMode="External"/><Relationship Id="rId1423" Type="http://schemas.openxmlformats.org/officeDocument/2006/relationships/hyperlink" Target="https://secure.gcmtotalsolutions.com/league/reports/standingsDetails.aspx?golferID=3000&amp;weekNum=1&amp;aID=27" TargetMode="External"/><Relationship Id="rId1630" Type="http://schemas.openxmlformats.org/officeDocument/2006/relationships/hyperlink" Target="https://secure.gcmtotalsolutions.com/league/reports/standingsDetails.aspx?golferID=3011&amp;weekNum=10&amp;aID=27" TargetMode="External"/><Relationship Id="rId3388" Type="http://schemas.openxmlformats.org/officeDocument/2006/relationships/hyperlink" Target="https://secure.gcmtotalsolutions.com/league/reports/standingsDetails.aspx?golferID=3109&amp;weekNum=4&amp;aID=27" TargetMode="External"/><Relationship Id="rId2197" Type="http://schemas.openxmlformats.org/officeDocument/2006/relationships/hyperlink" Target="https://secure.gcmtotalsolutions.com/league/reports/standingsDetails.aspx?golferID=3043&amp;weekNum=1&amp;aID=27" TargetMode="External"/><Relationship Id="rId3248" Type="http://schemas.openxmlformats.org/officeDocument/2006/relationships/hyperlink" Target="https://secure.gcmtotalsolutions.com/league/reports/standingsDetails.aspx?golferID=3101&amp;weekNum=8&amp;aID=27" TargetMode="External"/><Relationship Id="rId3455" Type="http://schemas.openxmlformats.org/officeDocument/2006/relationships/hyperlink" Target="https://secure.gcmtotalsolutions.com/league/reports/standingsDetails.aspx?golferID=3112&amp;weekNum=17&amp;aID=27" TargetMode="External"/><Relationship Id="rId169" Type="http://schemas.openxmlformats.org/officeDocument/2006/relationships/hyperlink" Target="https://secure.gcmtotalsolutions.com/league/reports/standingsDetails.aspx?golferID=2930&amp;weekNum=7&amp;aID=27" TargetMode="External"/><Relationship Id="rId376" Type="http://schemas.openxmlformats.org/officeDocument/2006/relationships/hyperlink" Target="https://secure.gcmtotalsolutions.com/league/reports/standingsDetails.aspx?golferID=2941&amp;weekNum=16&amp;aID=27" TargetMode="External"/><Relationship Id="rId583" Type="http://schemas.openxmlformats.org/officeDocument/2006/relationships/hyperlink" Target="https://secure.gcmtotalsolutions.com/league/reports/standingsDetails.aspx?golferID=2953&amp;weekNum=7&amp;aID=27" TargetMode="External"/><Relationship Id="rId790" Type="http://schemas.openxmlformats.org/officeDocument/2006/relationships/hyperlink" Target="https://secure.gcmtotalsolutions.com/league/reports/standingsDetails.aspx?golferID=2964&amp;weekNum=16&amp;aID=27" TargetMode="External"/><Relationship Id="rId2057" Type="http://schemas.openxmlformats.org/officeDocument/2006/relationships/hyperlink" Target="https://secure.gcmtotalsolutions.com/league/reports/standingsDetails.aspx?golferID=3035&amp;weekNum=5&amp;aID=27" TargetMode="External"/><Relationship Id="rId2264" Type="http://schemas.openxmlformats.org/officeDocument/2006/relationships/hyperlink" Target="https://secure.gcmtotalsolutions.com/league/reports/standingsDetails.aspx?golferID=3046&amp;weekNum=14&amp;aID=27" TargetMode="External"/><Relationship Id="rId2471" Type="http://schemas.openxmlformats.org/officeDocument/2006/relationships/hyperlink" Target="https://secure.gcmtotalsolutions.com/league/reports/standingsDetails.aspx?golferID=3058&amp;weekNum=5&amp;aID=27" TargetMode="External"/><Relationship Id="rId3108" Type="http://schemas.openxmlformats.org/officeDocument/2006/relationships/hyperlink" Target="https://secure.gcmtotalsolutions.com/league/reports/standingsDetails.aspx?golferID=3093&amp;weekNum=12&amp;aID=27" TargetMode="External"/><Relationship Id="rId3315" Type="http://schemas.openxmlformats.org/officeDocument/2006/relationships/hyperlink" Target="https://secure.gcmtotalsolutions.com/league/reports/standingsDetails.aspx?golferID=3105&amp;weekNum=3&amp;aID=27" TargetMode="External"/><Relationship Id="rId236" Type="http://schemas.openxmlformats.org/officeDocument/2006/relationships/hyperlink" Target="https://secure.gcmtotalsolutions.com/league/reports/standingsDetails.aspx?golferID=2934&amp;weekNum=2&amp;aID=27" TargetMode="External"/><Relationship Id="rId443" Type="http://schemas.openxmlformats.org/officeDocument/2006/relationships/hyperlink" Target="https://secure.gcmtotalsolutions.com/league/reports/standingsDetails.aspx?golferID=2945&amp;weekNum=11&amp;aID=27" TargetMode="External"/><Relationship Id="rId650" Type="http://schemas.openxmlformats.org/officeDocument/2006/relationships/hyperlink" Target="https://secure.gcmtotalsolutions.com/league/reports/standingsDetails.aspx?golferID=2957&amp;weekNum=2&amp;aID=27" TargetMode="External"/><Relationship Id="rId1073" Type="http://schemas.openxmlformats.org/officeDocument/2006/relationships/hyperlink" Target="https://secure.gcmtotalsolutions.com/league/reports/standingsDetails.aspx?golferID=2980&amp;weekNum=11&amp;aID=27" TargetMode="External"/><Relationship Id="rId1280" Type="http://schemas.openxmlformats.org/officeDocument/2006/relationships/hyperlink" Target="https://secure.gcmtotalsolutions.com/league/reports/standingsDetails.aspx?golferID=2992&amp;weekNum=2&amp;aID=27" TargetMode="External"/><Relationship Id="rId2124" Type="http://schemas.openxmlformats.org/officeDocument/2006/relationships/hyperlink" Target="https://secure.gcmtotalsolutions.com/league/reports/standingsDetails.aspx?golferID=3038&amp;weekNum=18&amp;aID=27" TargetMode="External"/><Relationship Id="rId2331" Type="http://schemas.openxmlformats.org/officeDocument/2006/relationships/hyperlink" Target="https://secure.gcmtotalsolutions.com/league/reports/standingsDetails.aspx?golferID=3050&amp;weekNum=9&amp;aID=27" TargetMode="External"/><Relationship Id="rId303" Type="http://schemas.openxmlformats.org/officeDocument/2006/relationships/hyperlink" Target="https://secure.gcmtotalsolutions.com/league/reports/standingsDetails.aspx?golferID=2937&amp;weekNum=15&amp;aID=27" TargetMode="External"/><Relationship Id="rId1140" Type="http://schemas.openxmlformats.org/officeDocument/2006/relationships/hyperlink" Target="https://secure.gcmtotalsolutions.com/league/reports/standingsDetails.aspx?golferID=2984&amp;weekNum=6&amp;aID=27" TargetMode="External"/><Relationship Id="rId510" Type="http://schemas.openxmlformats.org/officeDocument/2006/relationships/hyperlink" Target="https://secure.gcmtotalsolutions.com/league/reports/standingsDetails.aspx?golferID=2949&amp;weekNum=6&amp;aID=27" TargetMode="External"/><Relationship Id="rId1000" Type="http://schemas.openxmlformats.org/officeDocument/2006/relationships/hyperlink" Target="https://secure.gcmtotalsolutions.com/league/reports/standingsDetails.aspx?golferID=2976&amp;weekNum=10&amp;aID=27" TargetMode="External"/><Relationship Id="rId1957" Type="http://schemas.openxmlformats.org/officeDocument/2006/relationships/hyperlink" Target="https://secure.gcmtotalsolutions.com/league/reports/standingsDetails.aspx?golferID=3029&amp;weekNum=13&amp;aID=27" TargetMode="External"/><Relationship Id="rId1817" Type="http://schemas.openxmlformats.org/officeDocument/2006/relationships/hyperlink" Target="https://secure.gcmtotalsolutions.com/league/reports/standingsDetails.aspx?golferID=3021&amp;weekNum=17&amp;aID=27" TargetMode="External"/><Relationship Id="rId3172" Type="http://schemas.openxmlformats.org/officeDocument/2006/relationships/hyperlink" Target="https://secure.gcmtotalsolutions.com/league/reports/standingsDetails.aspx?golferID=3097&amp;weekNum=4&amp;aID=27" TargetMode="External"/><Relationship Id="rId3032" Type="http://schemas.openxmlformats.org/officeDocument/2006/relationships/hyperlink" Target="https://secure.gcmtotalsolutions.com/league/reports/standingsDetails.aspx?golferID=3089&amp;weekNum=8&amp;aID=27" TargetMode="External"/><Relationship Id="rId160" Type="http://schemas.openxmlformats.org/officeDocument/2006/relationships/hyperlink" Target="https://secure.gcmtotalsolutions.com/league/reports/standingsDetails.aspx?golferID=2929&amp;weekNum=16&amp;aID=27" TargetMode="External"/><Relationship Id="rId2798" Type="http://schemas.openxmlformats.org/officeDocument/2006/relationships/hyperlink" Target="https://secure.gcmtotalsolutions.com/league/reports/standingsDetails.aspx?golferID=3076&amp;weekNum=8&amp;aID=27" TargetMode="External"/><Relationship Id="rId977" Type="http://schemas.openxmlformats.org/officeDocument/2006/relationships/hyperlink" Target="https://secure.gcmtotalsolutions.com/league/reports/standingsDetails.aspx?golferID=2975&amp;weekNum=5&amp;aID=27" TargetMode="External"/><Relationship Id="rId2658" Type="http://schemas.openxmlformats.org/officeDocument/2006/relationships/hyperlink" Target="https://secure.gcmtotalsolutions.com/league/reports/standingsDetails.aspx?golferID=3068&amp;weekNum=12&amp;aID=27" TargetMode="External"/><Relationship Id="rId2865" Type="http://schemas.openxmlformats.org/officeDocument/2006/relationships/hyperlink" Target="https://secure.gcmtotalsolutions.com/league/reports/standingsDetails.aspx?golferID=3080&amp;weekNum=3&amp;aID=27" TargetMode="External"/><Relationship Id="rId837" Type="http://schemas.openxmlformats.org/officeDocument/2006/relationships/hyperlink" Target="https://secure.gcmtotalsolutions.com/league/reports/standingsDetails.aspx?golferID=2967&amp;weekNum=9&amp;aID=27" TargetMode="External"/><Relationship Id="rId1467" Type="http://schemas.openxmlformats.org/officeDocument/2006/relationships/hyperlink" Target="https://secure.gcmtotalsolutions.com/league/reports/standingsDetails.aspx?golferID=3002&amp;weekNum=9&amp;aID=27" TargetMode="External"/><Relationship Id="rId1674" Type="http://schemas.openxmlformats.org/officeDocument/2006/relationships/hyperlink" Target="https://secure.gcmtotalsolutions.com/league/reports/standingsDetails.aspx?golferID=3013&amp;weekNum=18&amp;aID=27" TargetMode="External"/><Relationship Id="rId1881" Type="http://schemas.openxmlformats.org/officeDocument/2006/relationships/hyperlink" Target="https://secure.gcmtotalsolutions.com/league/reports/standingsDetails.aspx?golferID=3025&amp;weekNum=9&amp;aID=27" TargetMode="External"/><Relationship Id="rId2518" Type="http://schemas.openxmlformats.org/officeDocument/2006/relationships/hyperlink" Target="https://secure.gcmtotalsolutions.com/league/reports/standingsDetails.aspx?golferID=3060&amp;weekNum=16&amp;aID=27" TargetMode="External"/><Relationship Id="rId2725" Type="http://schemas.openxmlformats.org/officeDocument/2006/relationships/hyperlink" Target="https://secure.gcmtotalsolutions.com/league/reports/standingsDetails.aspx?golferID=3072&amp;weekNum=7&amp;aID=27" TargetMode="External"/><Relationship Id="rId2932" Type="http://schemas.openxmlformats.org/officeDocument/2006/relationships/hyperlink" Target="https://secure.gcmtotalsolutions.com/league/reports/standingsDetails.aspx?golferID=3083&amp;weekNum=16&amp;aID=27" TargetMode="External"/><Relationship Id="rId904" Type="http://schemas.openxmlformats.org/officeDocument/2006/relationships/hyperlink" Target="https://secure.gcmtotalsolutions.com/league/reports/standingsDetails.aspx?golferID=2971&amp;weekNum=4&amp;aID=27" TargetMode="External"/><Relationship Id="rId1327" Type="http://schemas.openxmlformats.org/officeDocument/2006/relationships/hyperlink" Target="https://secure.gcmtotalsolutions.com/league/reports/standingsDetails.aspx?golferID=2994&amp;weekNum=13&amp;aID=27" TargetMode="External"/><Relationship Id="rId1534" Type="http://schemas.openxmlformats.org/officeDocument/2006/relationships/hyperlink" Target="https://secure.gcmtotalsolutions.com/league/reports/standingsDetails.aspx?golferID=3006&amp;weekNum=4&amp;aID=27" TargetMode="External"/><Relationship Id="rId1741" Type="http://schemas.openxmlformats.org/officeDocument/2006/relationships/hyperlink" Target="https://secure.gcmtotalsolutions.com/league/reports/standingsDetails.aspx?golferID=3017&amp;weekNum=13&amp;aID=27" TargetMode="External"/><Relationship Id="rId33" Type="http://schemas.openxmlformats.org/officeDocument/2006/relationships/hyperlink" Target="https://secure.gcmtotalsolutions.com/league/reports/standingsDetails.aspx?golferID=2922&amp;weekNum=15&amp;aID=27" TargetMode="External"/><Relationship Id="rId1601" Type="http://schemas.openxmlformats.org/officeDocument/2006/relationships/hyperlink" Target="https://secure.gcmtotalsolutions.com/league/reports/standingsDetails.aspx?golferID=3009&amp;weekNum=17&amp;aID=27" TargetMode="External"/><Relationship Id="rId3359" Type="http://schemas.openxmlformats.org/officeDocument/2006/relationships/hyperlink" Target="https://secure.gcmtotalsolutions.com/league/reports/standingsDetails.aspx?golferID=3107&amp;weekNum=11&amp;aID=27" TargetMode="External"/><Relationship Id="rId487" Type="http://schemas.openxmlformats.org/officeDocument/2006/relationships/hyperlink" Target="https://secure.gcmtotalsolutions.com/league/reports/standingsDetails.aspx?golferID=2948&amp;weekNum=1&amp;aID=27" TargetMode="External"/><Relationship Id="rId694" Type="http://schemas.openxmlformats.org/officeDocument/2006/relationships/hyperlink" Target="https://secure.gcmtotalsolutions.com/league/reports/standingsDetails.aspx?golferID=2959&amp;weekNum=10&amp;aID=27" TargetMode="External"/><Relationship Id="rId2168" Type="http://schemas.openxmlformats.org/officeDocument/2006/relationships/hyperlink" Target="https://secure.gcmtotalsolutions.com/league/reports/standingsDetails.aspx?golferID=3041&amp;weekNum=8&amp;aID=27" TargetMode="External"/><Relationship Id="rId2375" Type="http://schemas.openxmlformats.org/officeDocument/2006/relationships/hyperlink" Target="https://secure.gcmtotalsolutions.com/league/reports/standingsDetails.aspx?golferID=3052&amp;weekNum=17&amp;aID=27" TargetMode="External"/><Relationship Id="rId3219" Type="http://schemas.openxmlformats.org/officeDocument/2006/relationships/hyperlink" Target="https://secure.gcmtotalsolutions.com/league/reports/standingsDetails.aspx?golferID=3099&amp;weekNum=15&amp;aID=27" TargetMode="External"/><Relationship Id="rId347" Type="http://schemas.openxmlformats.org/officeDocument/2006/relationships/hyperlink" Target="https://secure.gcmtotalsolutions.com/league/reports/standingsDetails.aspx?golferID=2940&amp;weekNum=5&amp;aID=27" TargetMode="External"/><Relationship Id="rId1184" Type="http://schemas.openxmlformats.org/officeDocument/2006/relationships/hyperlink" Target="https://secure.gcmtotalsolutions.com/league/reports/standingsDetails.aspx?golferID=2986&amp;weekNum=14&amp;aID=27" TargetMode="External"/><Relationship Id="rId2028" Type="http://schemas.openxmlformats.org/officeDocument/2006/relationships/hyperlink" Target="https://secure.gcmtotalsolutions.com/league/reports/standingsDetails.aspx?golferID=3033&amp;weekNum=12&amp;aID=27" TargetMode="External"/><Relationship Id="rId2582" Type="http://schemas.openxmlformats.org/officeDocument/2006/relationships/hyperlink" Target="https://secure.gcmtotalsolutions.com/league/reports/standingsDetails.aspx?golferID=3064&amp;weekNum=8&amp;aID=27" TargetMode="External"/><Relationship Id="rId3426" Type="http://schemas.openxmlformats.org/officeDocument/2006/relationships/hyperlink" Target="https://secure.gcmtotalsolutions.com/league/reports/standingsDetails.aspx?golferID=3111&amp;weekNum=6&amp;aID=27" TargetMode="External"/><Relationship Id="rId554" Type="http://schemas.openxmlformats.org/officeDocument/2006/relationships/hyperlink" Target="https://secure.gcmtotalsolutions.com/league/reports/standingsDetails.aspx?golferID=2951&amp;weekNum=14&amp;aID=27" TargetMode="External"/><Relationship Id="rId761" Type="http://schemas.openxmlformats.org/officeDocument/2006/relationships/hyperlink" Target="https://secure.gcmtotalsolutions.com/league/reports/standingsDetails.aspx?golferID=2963&amp;weekNum=5&amp;aID=27" TargetMode="External"/><Relationship Id="rId1391" Type="http://schemas.openxmlformats.org/officeDocument/2006/relationships/hyperlink" Target="https://secure.gcmtotalsolutions.com/league/reports/standingsDetails.aspx?golferID=2998&amp;weekNum=5&amp;aID=27" TargetMode="External"/><Relationship Id="rId2235" Type="http://schemas.openxmlformats.org/officeDocument/2006/relationships/hyperlink" Target="https://secure.gcmtotalsolutions.com/league/reports/standingsDetails.aspx?golferID=3045&amp;weekNum=3&amp;aID=27" TargetMode="External"/><Relationship Id="rId2442" Type="http://schemas.openxmlformats.org/officeDocument/2006/relationships/hyperlink" Target="https://secure.gcmtotalsolutions.com/league/reports/standingsDetails.aspx?golferID=3056&amp;weekNum=12&amp;aID=27" TargetMode="External"/><Relationship Id="rId207" Type="http://schemas.openxmlformats.org/officeDocument/2006/relationships/hyperlink" Target="https://secure.gcmtotalsolutions.com/league/reports/standingsDetails.aspx?golferID=2932&amp;weekNum=9&amp;aID=27" TargetMode="External"/><Relationship Id="rId414" Type="http://schemas.openxmlformats.org/officeDocument/2006/relationships/hyperlink" Target="https://secure.gcmtotalsolutions.com/league/reports/standingsDetails.aspx?golferID=2943&amp;weekNum=18&amp;aID=27" TargetMode="External"/><Relationship Id="rId621" Type="http://schemas.openxmlformats.org/officeDocument/2006/relationships/hyperlink" Target="https://secure.gcmtotalsolutions.com/league/reports/standingsDetails.aspx?golferID=2955&amp;weekNum=9&amp;aID=27" TargetMode="External"/><Relationship Id="rId1044" Type="http://schemas.openxmlformats.org/officeDocument/2006/relationships/hyperlink" Target="https://secure.gcmtotalsolutions.com/league/reports/standingsDetails.aspx?golferID=2978&amp;weekNum=18&amp;aID=27" TargetMode="External"/><Relationship Id="rId1251" Type="http://schemas.openxmlformats.org/officeDocument/2006/relationships/hyperlink" Target="https://secure.gcmtotalsolutions.com/league/reports/standingsDetails.aspx?golferID=2990&amp;weekNum=9&amp;aID=27" TargetMode="External"/><Relationship Id="rId2302" Type="http://schemas.openxmlformats.org/officeDocument/2006/relationships/hyperlink" Target="https://secure.gcmtotalsolutions.com/league/reports/standingsDetails.aspx?golferID=3048&amp;weekNum=16&amp;aID=27" TargetMode="External"/><Relationship Id="rId1111" Type="http://schemas.openxmlformats.org/officeDocument/2006/relationships/hyperlink" Target="https://secure.gcmtotalsolutions.com/league/reports/standingsDetails.aspx?golferID=2982&amp;weekNum=13&amp;aID=27" TargetMode="External"/><Relationship Id="rId3076" Type="http://schemas.openxmlformats.org/officeDocument/2006/relationships/hyperlink" Target="https://secure.gcmtotalsolutions.com/league/reports/standingsDetails.aspx?golferID=3091&amp;weekNum=16&amp;aID=27" TargetMode="External"/><Relationship Id="rId3283" Type="http://schemas.openxmlformats.org/officeDocument/2006/relationships/hyperlink" Target="https://secure.gcmtotalsolutions.com/league/reports/standingsDetails.aspx?golferID=3103&amp;weekNum=7&amp;aID=27" TargetMode="External"/><Relationship Id="rId1928" Type="http://schemas.openxmlformats.org/officeDocument/2006/relationships/hyperlink" Target="https://secure.gcmtotalsolutions.com/league/reports/standingsDetails.aspx?golferID=3028&amp;weekNum=2&amp;aID=27" TargetMode="External"/><Relationship Id="rId2092" Type="http://schemas.openxmlformats.org/officeDocument/2006/relationships/hyperlink" Target="https://secure.gcmtotalsolutions.com/league/reports/standingsDetails.aspx?golferID=3037&amp;weekNum=4&amp;aID=27" TargetMode="External"/><Relationship Id="rId3143" Type="http://schemas.openxmlformats.org/officeDocument/2006/relationships/hyperlink" Target="https://secure.gcmtotalsolutions.com/league/reports/standingsDetails.aspx?golferID=3095&amp;weekNum=11&amp;aID=27" TargetMode="External"/><Relationship Id="rId3350" Type="http://schemas.openxmlformats.org/officeDocument/2006/relationships/hyperlink" Target="https://secure.gcmtotalsolutions.com/league/reports/standingsDetails.aspx?golferID=3107&amp;weekNum=2&amp;aID=27" TargetMode="External"/><Relationship Id="rId271" Type="http://schemas.openxmlformats.org/officeDocument/2006/relationships/hyperlink" Target="https://secure.gcmtotalsolutions.com/league/reports/standingsDetails.aspx?golferID=2936&amp;weekNum=1&amp;aID=27" TargetMode="External"/><Relationship Id="rId3003" Type="http://schemas.openxmlformats.org/officeDocument/2006/relationships/hyperlink" Target="https://secure.gcmtotalsolutions.com/league/reports/standingsDetails.aspx?golferID=3087&amp;weekNum=15&amp;aID=27" TargetMode="External"/><Relationship Id="rId131" Type="http://schemas.openxmlformats.org/officeDocument/2006/relationships/hyperlink" Target="https://secure.gcmtotalsolutions.com/league/reports/standingsDetails.aspx?golferID=2928&amp;weekNum=5&amp;aID=27" TargetMode="External"/><Relationship Id="rId3210" Type="http://schemas.openxmlformats.org/officeDocument/2006/relationships/hyperlink" Target="https://secure.gcmtotalsolutions.com/league/reports/standingsDetails.aspx?golferID=3099&amp;weekNum=6&amp;aID=27" TargetMode="External"/><Relationship Id="rId2769" Type="http://schemas.openxmlformats.org/officeDocument/2006/relationships/hyperlink" Target="https://secure.gcmtotalsolutions.com/league/reports/standingsDetails.aspx?golferID=3074&amp;weekNum=15&amp;aID=27" TargetMode="External"/><Relationship Id="rId2976" Type="http://schemas.openxmlformats.org/officeDocument/2006/relationships/hyperlink" Target="https://secure.gcmtotalsolutions.com/league/reports/standingsDetails.aspx?golferID=3086&amp;weekNum=6&amp;aID=27" TargetMode="External"/><Relationship Id="rId948" Type="http://schemas.openxmlformats.org/officeDocument/2006/relationships/hyperlink" Target="https://secure.gcmtotalsolutions.com/league/reports/standingsDetails.aspx?golferID=2973&amp;weekNum=12&amp;aID=27" TargetMode="External"/><Relationship Id="rId1578" Type="http://schemas.openxmlformats.org/officeDocument/2006/relationships/hyperlink" Target="https://secure.gcmtotalsolutions.com/league/reports/standingsDetails.aspx?golferID=3008&amp;weekNum=12&amp;aID=27" TargetMode="External"/><Relationship Id="rId1785" Type="http://schemas.openxmlformats.org/officeDocument/2006/relationships/hyperlink" Target="https://secure.gcmtotalsolutions.com/league/reports/standingsDetails.aspx?golferID=3020&amp;weekNum=3&amp;aID=27" TargetMode="External"/><Relationship Id="rId1992" Type="http://schemas.openxmlformats.org/officeDocument/2006/relationships/hyperlink" Target="https://secure.gcmtotalsolutions.com/league/reports/standingsDetails.aspx?golferID=3031&amp;weekNum=12&amp;aID=27" TargetMode="External"/><Relationship Id="rId2629" Type="http://schemas.openxmlformats.org/officeDocument/2006/relationships/hyperlink" Target="https://secure.gcmtotalsolutions.com/league/reports/standingsDetails.aspx?golferID=3067&amp;weekNum=1&amp;aID=27" TargetMode="External"/><Relationship Id="rId2836" Type="http://schemas.openxmlformats.org/officeDocument/2006/relationships/hyperlink" Target="https://secure.gcmtotalsolutions.com/league/reports/standingsDetails.aspx?golferID=3078&amp;weekNum=10&amp;aID=27" TargetMode="External"/><Relationship Id="rId77" Type="http://schemas.openxmlformats.org/officeDocument/2006/relationships/hyperlink" Target="https://secure.gcmtotalsolutions.com/league/reports/standingsDetails.aspx?golferID=2925&amp;weekNum=5&amp;aID=27" TargetMode="External"/><Relationship Id="rId808" Type="http://schemas.openxmlformats.org/officeDocument/2006/relationships/hyperlink" Target="https://secure.gcmtotalsolutions.com/league/reports/standingsDetails.aspx?golferID=2965&amp;weekNum=16&amp;aID=27" TargetMode="External"/><Relationship Id="rId1438" Type="http://schemas.openxmlformats.org/officeDocument/2006/relationships/hyperlink" Target="https://secure.gcmtotalsolutions.com/league/reports/standingsDetails.aspx?golferID=3000&amp;weekNum=16&amp;aID=27" TargetMode="External"/><Relationship Id="rId1645" Type="http://schemas.openxmlformats.org/officeDocument/2006/relationships/hyperlink" Target="https://secure.gcmtotalsolutions.com/league/reports/standingsDetails.aspx?golferID=3012&amp;weekNum=7&amp;aID=27" TargetMode="External"/><Relationship Id="rId1852" Type="http://schemas.openxmlformats.org/officeDocument/2006/relationships/hyperlink" Target="https://secure.gcmtotalsolutions.com/league/reports/standingsDetails.aspx?golferID=3023&amp;weekNum=16&amp;aID=27" TargetMode="External"/><Relationship Id="rId2903" Type="http://schemas.openxmlformats.org/officeDocument/2006/relationships/hyperlink" Target="https://secure.gcmtotalsolutions.com/league/reports/standingsDetails.aspx?golferID=3082&amp;weekNum=5&amp;aID=27" TargetMode="External"/><Relationship Id="rId1505" Type="http://schemas.openxmlformats.org/officeDocument/2006/relationships/hyperlink" Target="https://secure.gcmtotalsolutions.com/league/reports/standingsDetails.aspx?golferID=3004&amp;weekNum=11&amp;aID=27" TargetMode="External"/><Relationship Id="rId1712" Type="http://schemas.openxmlformats.org/officeDocument/2006/relationships/hyperlink" Target="https://secure.gcmtotalsolutions.com/league/reports/standingsDetails.aspx?golferID=3016&amp;weekNum=2&amp;aID=27" TargetMode="External"/><Relationship Id="rId598" Type="http://schemas.openxmlformats.org/officeDocument/2006/relationships/hyperlink" Target="https://secure.gcmtotalsolutions.com/league/reports/standingsDetails.aspx?golferID=2954&amp;weekNum=4&amp;aID=27" TargetMode="External"/><Relationship Id="rId2279" Type="http://schemas.openxmlformats.org/officeDocument/2006/relationships/hyperlink" Target="https://secure.gcmtotalsolutions.com/league/reports/standingsDetails.aspx?golferID=3047&amp;weekNum=11&amp;aID=27" TargetMode="External"/><Relationship Id="rId2486" Type="http://schemas.openxmlformats.org/officeDocument/2006/relationships/hyperlink" Target="https://secure.gcmtotalsolutions.com/league/reports/standingsDetails.aspx?golferID=3059&amp;weekNum=2&amp;aID=27" TargetMode="External"/><Relationship Id="rId2693" Type="http://schemas.openxmlformats.org/officeDocument/2006/relationships/hyperlink" Target="https://secure.gcmtotalsolutions.com/league/reports/standingsDetails.aspx?golferID=3070&amp;weekNum=11&amp;aID=27" TargetMode="External"/><Relationship Id="rId458" Type="http://schemas.openxmlformats.org/officeDocument/2006/relationships/hyperlink" Target="https://secure.gcmtotalsolutions.com/league/reports/standingsDetails.aspx?golferID=2946&amp;weekNum=8&amp;aID=27" TargetMode="External"/><Relationship Id="rId665" Type="http://schemas.openxmlformats.org/officeDocument/2006/relationships/hyperlink" Target="https://secure.gcmtotalsolutions.com/league/reports/standingsDetails.aspx?golferID=2957&amp;weekNum=17&amp;aID=27" TargetMode="External"/><Relationship Id="rId872" Type="http://schemas.openxmlformats.org/officeDocument/2006/relationships/hyperlink" Target="https://secure.gcmtotalsolutions.com/league/reports/standingsDetails.aspx?golferID=2969&amp;weekNum=8&amp;aID=27" TargetMode="External"/><Relationship Id="rId1088" Type="http://schemas.openxmlformats.org/officeDocument/2006/relationships/hyperlink" Target="https://secure.gcmtotalsolutions.com/league/reports/standingsDetails.aspx?golferID=2981&amp;weekNum=8&amp;aID=27" TargetMode="External"/><Relationship Id="rId1295" Type="http://schemas.openxmlformats.org/officeDocument/2006/relationships/hyperlink" Target="https://secure.gcmtotalsolutions.com/league/reports/standingsDetails.aspx?golferID=2992&amp;weekNum=17&amp;aID=27" TargetMode="External"/><Relationship Id="rId2139" Type="http://schemas.openxmlformats.org/officeDocument/2006/relationships/hyperlink" Target="https://secure.gcmtotalsolutions.com/league/reports/standingsDetails.aspx?golferID=3039&amp;weekNum=15&amp;aID=27" TargetMode="External"/><Relationship Id="rId2346" Type="http://schemas.openxmlformats.org/officeDocument/2006/relationships/hyperlink" Target="https://secure.gcmtotalsolutions.com/league/reports/standingsDetails.aspx?golferID=3051&amp;weekNum=6&amp;aID=27" TargetMode="External"/><Relationship Id="rId2553" Type="http://schemas.openxmlformats.org/officeDocument/2006/relationships/hyperlink" Target="https://secure.gcmtotalsolutions.com/league/reports/standingsDetails.aspx?golferID=3062&amp;weekNum=15&amp;aID=27" TargetMode="External"/><Relationship Id="rId2760" Type="http://schemas.openxmlformats.org/officeDocument/2006/relationships/hyperlink" Target="https://secure.gcmtotalsolutions.com/league/reports/standingsDetails.aspx?golferID=3074&amp;weekNum=6&amp;aID=27" TargetMode="External"/><Relationship Id="rId318" Type="http://schemas.openxmlformats.org/officeDocument/2006/relationships/hyperlink" Target="https://secure.gcmtotalsolutions.com/league/reports/standingsDetails.aspx?golferID=2938&amp;weekNum=12&amp;aID=27" TargetMode="External"/><Relationship Id="rId525" Type="http://schemas.openxmlformats.org/officeDocument/2006/relationships/hyperlink" Target="https://secure.gcmtotalsolutions.com/league/reports/standingsDetails.aspx?golferID=2950&amp;weekNum=3&amp;aID=27" TargetMode="External"/><Relationship Id="rId732" Type="http://schemas.openxmlformats.org/officeDocument/2006/relationships/hyperlink" Target="https://secure.gcmtotalsolutions.com/league/reports/standingsDetails.aspx?golferID=2961&amp;weekNum=12&amp;aID=27" TargetMode="External"/><Relationship Id="rId1155" Type="http://schemas.openxmlformats.org/officeDocument/2006/relationships/hyperlink" Target="https://secure.gcmtotalsolutions.com/league/reports/standingsDetails.aspx?golferID=2985&amp;weekNum=3&amp;aID=27" TargetMode="External"/><Relationship Id="rId1362" Type="http://schemas.openxmlformats.org/officeDocument/2006/relationships/hyperlink" Target="https://secure.gcmtotalsolutions.com/league/reports/standingsDetails.aspx?golferID=2996&amp;weekNum=12&amp;aID=27" TargetMode="External"/><Relationship Id="rId2206" Type="http://schemas.openxmlformats.org/officeDocument/2006/relationships/hyperlink" Target="https://secure.gcmtotalsolutions.com/league/reports/standingsDetails.aspx?golferID=3043&amp;weekNum=10&amp;aID=27" TargetMode="External"/><Relationship Id="rId2413" Type="http://schemas.openxmlformats.org/officeDocument/2006/relationships/hyperlink" Target="https://secure.gcmtotalsolutions.com/league/reports/standingsDetails.aspx?golferID=3055&amp;weekNum=1&amp;aID=27" TargetMode="External"/><Relationship Id="rId2620" Type="http://schemas.openxmlformats.org/officeDocument/2006/relationships/hyperlink" Target="https://secure.gcmtotalsolutions.com/league/reports/standingsDetails.aspx?golferID=3066&amp;weekNum=10&amp;aID=27" TargetMode="External"/><Relationship Id="rId1015" Type="http://schemas.openxmlformats.org/officeDocument/2006/relationships/hyperlink" Target="https://secure.gcmtotalsolutions.com/league/reports/standingsDetails.aspx?golferID=2977&amp;weekNum=7&amp;aID=27" TargetMode="External"/><Relationship Id="rId1222" Type="http://schemas.openxmlformats.org/officeDocument/2006/relationships/hyperlink" Target="https://secure.gcmtotalsolutions.com/league/reports/standingsDetails.aspx?golferID=2988&amp;weekNum=16&amp;aID=27" TargetMode="External"/><Relationship Id="rId3187" Type="http://schemas.openxmlformats.org/officeDocument/2006/relationships/hyperlink" Target="https://secure.gcmtotalsolutions.com/league/reports/standingsDetails.aspx?golferID=3098&amp;weekNum=1&amp;aID=27" TargetMode="External"/><Relationship Id="rId3394" Type="http://schemas.openxmlformats.org/officeDocument/2006/relationships/hyperlink" Target="https://secure.gcmtotalsolutions.com/league/reports/standingsDetails.aspx?golferID=3109&amp;weekNum=10&amp;aID=27" TargetMode="External"/><Relationship Id="rId3047" Type="http://schemas.openxmlformats.org/officeDocument/2006/relationships/hyperlink" Target="https://secure.gcmtotalsolutions.com/league/reports/standingsDetails.aspx?golferID=3090&amp;weekNum=5&amp;aID=27" TargetMode="External"/><Relationship Id="rId175" Type="http://schemas.openxmlformats.org/officeDocument/2006/relationships/hyperlink" Target="https://secure.gcmtotalsolutions.com/league/reports/standingsDetails.aspx?golferID=2930&amp;weekNum=13&amp;aID=27" TargetMode="External"/><Relationship Id="rId3254" Type="http://schemas.openxmlformats.org/officeDocument/2006/relationships/hyperlink" Target="https://secure.gcmtotalsolutions.com/league/reports/standingsDetails.aspx?golferID=3101&amp;weekNum=14&amp;aID=27" TargetMode="External"/><Relationship Id="rId382" Type="http://schemas.openxmlformats.org/officeDocument/2006/relationships/hyperlink" Target="https://secure.gcmtotalsolutions.com/league/reports/standingsDetails.aspx?golferID=2942&amp;weekNum=4&amp;aID=27" TargetMode="External"/><Relationship Id="rId2063" Type="http://schemas.openxmlformats.org/officeDocument/2006/relationships/hyperlink" Target="https://secure.gcmtotalsolutions.com/league/reports/standingsDetails.aspx?golferID=3035&amp;weekNum=11&amp;aID=27" TargetMode="External"/><Relationship Id="rId2270" Type="http://schemas.openxmlformats.org/officeDocument/2006/relationships/hyperlink" Target="https://secure.gcmtotalsolutions.com/league/reports/standingsDetails.aspx?golferID=3047&amp;weekNum=2&amp;aID=27" TargetMode="External"/><Relationship Id="rId3114" Type="http://schemas.openxmlformats.org/officeDocument/2006/relationships/hyperlink" Target="https://secure.gcmtotalsolutions.com/league/reports/standingsDetails.aspx?golferID=3093&amp;weekNum=18&amp;aID=27" TargetMode="External"/><Relationship Id="rId3321" Type="http://schemas.openxmlformats.org/officeDocument/2006/relationships/hyperlink" Target="https://secure.gcmtotalsolutions.com/league/reports/standingsDetails.aspx?golferID=3105&amp;weekNum=9&amp;aID=27" TargetMode="External"/><Relationship Id="rId242" Type="http://schemas.openxmlformats.org/officeDocument/2006/relationships/hyperlink" Target="https://secure.gcmtotalsolutions.com/league/reports/standingsDetails.aspx?golferID=2934&amp;weekNum=8&amp;aID=27" TargetMode="External"/><Relationship Id="rId2130" Type="http://schemas.openxmlformats.org/officeDocument/2006/relationships/hyperlink" Target="https://secure.gcmtotalsolutions.com/league/reports/standingsDetails.aspx?golferID=3039&amp;weekNum=6&amp;aID=27" TargetMode="External"/><Relationship Id="rId102" Type="http://schemas.openxmlformats.org/officeDocument/2006/relationships/hyperlink" Target="https://secure.gcmtotalsolutions.com/league/reports/standingsDetails.aspx?golferID=2926&amp;weekNum=12&amp;aID=27" TargetMode="External"/><Relationship Id="rId1689" Type="http://schemas.openxmlformats.org/officeDocument/2006/relationships/hyperlink" Target="https://secure.gcmtotalsolutions.com/league/reports/standingsDetails.aspx?golferID=3014&amp;weekNum=15&amp;aID=27" TargetMode="External"/><Relationship Id="rId1896" Type="http://schemas.openxmlformats.org/officeDocument/2006/relationships/hyperlink" Target="https://secure.gcmtotalsolutions.com/league/reports/standingsDetails.aspx?golferID=3026&amp;weekNum=6&amp;aID=27" TargetMode="External"/><Relationship Id="rId2947" Type="http://schemas.openxmlformats.org/officeDocument/2006/relationships/hyperlink" Target="https://secure.gcmtotalsolutions.com/league/reports/standingsDetails.aspx?golferID=3084&amp;weekNum=13&amp;aID=27" TargetMode="External"/><Relationship Id="rId919" Type="http://schemas.openxmlformats.org/officeDocument/2006/relationships/hyperlink" Target="https://secure.gcmtotalsolutions.com/league/reports/standingsDetails.aspx?golferID=2972&amp;weekNum=1&amp;aID=27" TargetMode="External"/><Relationship Id="rId1549" Type="http://schemas.openxmlformats.org/officeDocument/2006/relationships/hyperlink" Target="https://secure.gcmtotalsolutions.com/league/reports/standingsDetails.aspx?golferID=3007&amp;weekNum=1&amp;aID=27" TargetMode="External"/><Relationship Id="rId1756" Type="http://schemas.openxmlformats.org/officeDocument/2006/relationships/hyperlink" Target="https://secure.gcmtotalsolutions.com/league/reports/standingsDetails.aspx?golferID=3018&amp;weekNum=10&amp;aID=27" TargetMode="External"/><Relationship Id="rId1963" Type="http://schemas.openxmlformats.org/officeDocument/2006/relationships/hyperlink" Target="https://secure.gcmtotalsolutions.com/league/reports/standingsDetails.aspx?golferID=3030&amp;weekNum=1&amp;aID=27" TargetMode="External"/><Relationship Id="rId2807" Type="http://schemas.openxmlformats.org/officeDocument/2006/relationships/hyperlink" Target="https://secure.gcmtotalsolutions.com/league/reports/standingsDetails.aspx?golferID=3076&amp;weekNum=17&amp;aID=27" TargetMode="External"/><Relationship Id="rId48" Type="http://schemas.openxmlformats.org/officeDocument/2006/relationships/hyperlink" Target="https://secure.gcmtotalsolutions.com/league/reports/standingsDetails.aspx?golferID=2923&amp;weekNum=12&amp;aID=27" TargetMode="External"/><Relationship Id="rId1409" Type="http://schemas.openxmlformats.org/officeDocument/2006/relationships/hyperlink" Target="https://secure.gcmtotalsolutions.com/league/reports/standingsDetails.aspx?golferID=2999&amp;weekNum=5&amp;aID=27" TargetMode="External"/><Relationship Id="rId1616" Type="http://schemas.openxmlformats.org/officeDocument/2006/relationships/hyperlink" Target="https://secure.gcmtotalsolutions.com/league/reports/standingsDetails.aspx?golferID=3010&amp;weekNum=14&amp;aID=27" TargetMode="External"/><Relationship Id="rId1823" Type="http://schemas.openxmlformats.org/officeDocument/2006/relationships/hyperlink" Target="https://secure.gcmtotalsolutions.com/league/reports/standingsDetails.aspx?golferID=3022&amp;weekNum=5&amp;aID=27" TargetMode="External"/><Relationship Id="rId2597" Type="http://schemas.openxmlformats.org/officeDocument/2006/relationships/hyperlink" Target="https://secure.gcmtotalsolutions.com/league/reports/standingsDetails.aspx?golferID=3065&amp;weekNum=5&amp;aID=27" TargetMode="External"/><Relationship Id="rId569" Type="http://schemas.openxmlformats.org/officeDocument/2006/relationships/hyperlink" Target="https://secure.gcmtotalsolutions.com/league/reports/standingsDetails.aspx?golferID=2952&amp;weekNum=11&amp;aID=27" TargetMode="External"/><Relationship Id="rId776" Type="http://schemas.openxmlformats.org/officeDocument/2006/relationships/hyperlink" Target="https://secure.gcmtotalsolutions.com/league/reports/standingsDetails.aspx?golferID=2964&amp;weekNum=2&amp;aID=27" TargetMode="External"/><Relationship Id="rId983" Type="http://schemas.openxmlformats.org/officeDocument/2006/relationships/hyperlink" Target="https://secure.gcmtotalsolutions.com/league/reports/standingsDetails.aspx?golferID=2975&amp;weekNum=11&amp;aID=27" TargetMode="External"/><Relationship Id="rId1199" Type="http://schemas.openxmlformats.org/officeDocument/2006/relationships/hyperlink" Target="https://secure.gcmtotalsolutions.com/league/reports/standingsDetails.aspx?golferID=2987&amp;weekNum=11&amp;aID=27" TargetMode="External"/><Relationship Id="rId2457" Type="http://schemas.openxmlformats.org/officeDocument/2006/relationships/hyperlink" Target="https://secure.gcmtotalsolutions.com/league/reports/standingsDetails.aspx?golferID=3057&amp;weekNum=9&amp;aID=27" TargetMode="External"/><Relationship Id="rId2664" Type="http://schemas.openxmlformats.org/officeDocument/2006/relationships/hyperlink" Target="https://secure.gcmtotalsolutions.com/league/reports/standingsDetails.aspx?golferID=3068&amp;weekNum=18&amp;aID=27" TargetMode="External"/><Relationship Id="rId429" Type="http://schemas.openxmlformats.org/officeDocument/2006/relationships/hyperlink" Target="https://secure.gcmtotalsolutions.com/league/reports/standingsDetails.aspx?golferID=2944&amp;weekNum=15&amp;aID=27" TargetMode="External"/><Relationship Id="rId636" Type="http://schemas.openxmlformats.org/officeDocument/2006/relationships/hyperlink" Target="https://secure.gcmtotalsolutions.com/league/reports/standingsDetails.aspx?golferID=2956&amp;weekNum=6&amp;aID=27" TargetMode="External"/><Relationship Id="rId1059" Type="http://schemas.openxmlformats.org/officeDocument/2006/relationships/hyperlink" Target="https://secure.gcmtotalsolutions.com/league/reports/standingsDetails.aspx?golferID=2979&amp;weekNum=15&amp;aID=27" TargetMode="External"/><Relationship Id="rId1266" Type="http://schemas.openxmlformats.org/officeDocument/2006/relationships/hyperlink" Target="https://secure.gcmtotalsolutions.com/league/reports/standingsDetails.aspx?golferID=2991&amp;weekNum=6&amp;aID=27" TargetMode="External"/><Relationship Id="rId1473" Type="http://schemas.openxmlformats.org/officeDocument/2006/relationships/hyperlink" Target="https://secure.gcmtotalsolutions.com/league/reports/standingsDetails.aspx?golferID=3002&amp;weekNum=15&amp;aID=27" TargetMode="External"/><Relationship Id="rId2317" Type="http://schemas.openxmlformats.org/officeDocument/2006/relationships/hyperlink" Target="https://secure.gcmtotalsolutions.com/league/reports/standingsDetails.aspx?golferID=3049&amp;weekNum=13&amp;aID=27" TargetMode="External"/><Relationship Id="rId2871" Type="http://schemas.openxmlformats.org/officeDocument/2006/relationships/hyperlink" Target="https://secure.gcmtotalsolutions.com/league/reports/standingsDetails.aspx?golferID=3080&amp;weekNum=9&amp;aID=27" TargetMode="External"/><Relationship Id="rId843" Type="http://schemas.openxmlformats.org/officeDocument/2006/relationships/hyperlink" Target="https://secure.gcmtotalsolutions.com/league/reports/standingsDetails.aspx?golferID=2967&amp;weekNum=15&amp;aID=27" TargetMode="External"/><Relationship Id="rId1126" Type="http://schemas.openxmlformats.org/officeDocument/2006/relationships/hyperlink" Target="https://secure.gcmtotalsolutions.com/league/reports/standingsDetails.aspx?golferID=2983&amp;weekNum=10&amp;aID=27" TargetMode="External"/><Relationship Id="rId1680" Type="http://schemas.openxmlformats.org/officeDocument/2006/relationships/hyperlink" Target="https://secure.gcmtotalsolutions.com/league/reports/standingsDetails.aspx?golferID=3014&amp;weekNum=6&amp;aID=27" TargetMode="External"/><Relationship Id="rId2524" Type="http://schemas.openxmlformats.org/officeDocument/2006/relationships/hyperlink" Target="https://secure.gcmtotalsolutions.com/league/reports/standingsDetails.aspx?golferID=3061&amp;weekNum=4&amp;aID=27" TargetMode="External"/><Relationship Id="rId2731" Type="http://schemas.openxmlformats.org/officeDocument/2006/relationships/hyperlink" Target="https://secure.gcmtotalsolutions.com/league/reports/standingsDetails.aspx?golferID=3072&amp;weekNum=13&amp;aID=27" TargetMode="External"/><Relationship Id="rId703" Type="http://schemas.openxmlformats.org/officeDocument/2006/relationships/hyperlink" Target="https://secure.gcmtotalsolutions.com/league/reports/standingsDetails.aspx?golferID=2960&amp;weekNum=1&amp;aID=27" TargetMode="External"/><Relationship Id="rId910" Type="http://schemas.openxmlformats.org/officeDocument/2006/relationships/hyperlink" Target="https://secure.gcmtotalsolutions.com/league/reports/standingsDetails.aspx?golferID=2971&amp;weekNum=10&amp;aID=27" TargetMode="External"/><Relationship Id="rId1333" Type="http://schemas.openxmlformats.org/officeDocument/2006/relationships/hyperlink" Target="https://secure.gcmtotalsolutions.com/league/reports/standingsDetails.aspx?golferID=2995&amp;weekNum=1&amp;aID=27" TargetMode="External"/><Relationship Id="rId1540" Type="http://schemas.openxmlformats.org/officeDocument/2006/relationships/hyperlink" Target="https://secure.gcmtotalsolutions.com/league/reports/standingsDetails.aspx?golferID=3006&amp;weekNum=10&amp;aID=27" TargetMode="External"/><Relationship Id="rId1400" Type="http://schemas.openxmlformats.org/officeDocument/2006/relationships/hyperlink" Target="https://secure.gcmtotalsolutions.com/league/reports/standingsDetails.aspx?golferID=2998&amp;weekNum=14&amp;aID=27" TargetMode="External"/><Relationship Id="rId3298" Type="http://schemas.openxmlformats.org/officeDocument/2006/relationships/hyperlink" Target="https://secure.gcmtotalsolutions.com/league/reports/standingsDetails.aspx?golferID=3104&amp;weekNum=4&amp;aID=27" TargetMode="External"/><Relationship Id="rId3158" Type="http://schemas.openxmlformats.org/officeDocument/2006/relationships/hyperlink" Target="https://secure.gcmtotalsolutions.com/league/reports/standingsDetails.aspx?golferID=3096&amp;weekNum=8&amp;aID=27" TargetMode="External"/><Relationship Id="rId3365" Type="http://schemas.openxmlformats.org/officeDocument/2006/relationships/hyperlink" Target="https://secure.gcmtotalsolutions.com/league/reports/standingsDetails.aspx?golferID=3107&amp;weekNum=17&amp;aID=27" TargetMode="External"/><Relationship Id="rId286" Type="http://schemas.openxmlformats.org/officeDocument/2006/relationships/hyperlink" Target="https://secure.gcmtotalsolutions.com/league/reports/standingsDetails.aspx?golferID=2936&amp;weekNum=16&amp;aID=27" TargetMode="External"/><Relationship Id="rId493" Type="http://schemas.openxmlformats.org/officeDocument/2006/relationships/hyperlink" Target="https://secure.gcmtotalsolutions.com/league/reports/standingsDetails.aspx?golferID=2948&amp;weekNum=7&amp;aID=27" TargetMode="External"/><Relationship Id="rId2174" Type="http://schemas.openxmlformats.org/officeDocument/2006/relationships/hyperlink" Target="https://secure.gcmtotalsolutions.com/league/reports/standingsDetails.aspx?golferID=3041&amp;weekNum=14&amp;aID=27" TargetMode="External"/><Relationship Id="rId2381" Type="http://schemas.openxmlformats.org/officeDocument/2006/relationships/hyperlink" Target="https://secure.gcmtotalsolutions.com/league/reports/standingsDetails.aspx?golferID=3053&amp;weekNum=5&amp;aID=27" TargetMode="External"/><Relationship Id="rId3018" Type="http://schemas.openxmlformats.org/officeDocument/2006/relationships/hyperlink" Target="https://secure.gcmtotalsolutions.com/league/reports/standingsDetails.aspx?golferID=3088&amp;weekNum=12&amp;aID=27" TargetMode="External"/><Relationship Id="rId3225" Type="http://schemas.openxmlformats.org/officeDocument/2006/relationships/hyperlink" Target="https://secure.gcmtotalsolutions.com/league/reports/standingsDetails.aspx?golferID=3100&amp;weekNum=3&amp;aID=27" TargetMode="External"/><Relationship Id="rId3432" Type="http://schemas.openxmlformats.org/officeDocument/2006/relationships/hyperlink" Target="https://secure.gcmtotalsolutions.com/league/reports/standingsDetails.aspx?golferID=3111&amp;weekNum=12&amp;aID=27" TargetMode="External"/><Relationship Id="rId146" Type="http://schemas.openxmlformats.org/officeDocument/2006/relationships/hyperlink" Target="https://secure.gcmtotalsolutions.com/league/reports/standingsDetails.aspx?golferID=2929&amp;weekNum=2&amp;aID=27" TargetMode="External"/><Relationship Id="rId353" Type="http://schemas.openxmlformats.org/officeDocument/2006/relationships/hyperlink" Target="https://secure.gcmtotalsolutions.com/league/reports/standingsDetails.aspx?golferID=2940&amp;weekNum=11&amp;aID=27" TargetMode="External"/><Relationship Id="rId560" Type="http://schemas.openxmlformats.org/officeDocument/2006/relationships/hyperlink" Target="https://secure.gcmtotalsolutions.com/league/reports/standingsDetails.aspx?golferID=2952&amp;weekNum=2&amp;aID=27" TargetMode="External"/><Relationship Id="rId1190" Type="http://schemas.openxmlformats.org/officeDocument/2006/relationships/hyperlink" Target="https://secure.gcmtotalsolutions.com/league/reports/standingsDetails.aspx?golferID=2987&amp;weekNum=2&amp;aID=27" TargetMode="External"/><Relationship Id="rId2034" Type="http://schemas.openxmlformats.org/officeDocument/2006/relationships/hyperlink" Target="https://secure.gcmtotalsolutions.com/league/reports/standingsDetails.aspx?golferID=3033&amp;weekNum=18&amp;aID=27" TargetMode="External"/><Relationship Id="rId2241" Type="http://schemas.openxmlformats.org/officeDocument/2006/relationships/hyperlink" Target="https://secure.gcmtotalsolutions.com/league/reports/standingsDetails.aspx?golferID=3045&amp;weekNum=9&amp;aID=27" TargetMode="External"/><Relationship Id="rId213" Type="http://schemas.openxmlformats.org/officeDocument/2006/relationships/hyperlink" Target="https://secure.gcmtotalsolutions.com/league/reports/standingsDetails.aspx?golferID=2932&amp;weekNum=15&amp;aID=27" TargetMode="External"/><Relationship Id="rId420" Type="http://schemas.openxmlformats.org/officeDocument/2006/relationships/hyperlink" Target="https://secure.gcmtotalsolutions.com/league/reports/standingsDetails.aspx?golferID=2944&amp;weekNum=6&amp;aID=27" TargetMode="External"/><Relationship Id="rId1050" Type="http://schemas.openxmlformats.org/officeDocument/2006/relationships/hyperlink" Target="https://secure.gcmtotalsolutions.com/league/reports/standingsDetails.aspx?golferID=2979&amp;weekNum=6&amp;aID=27" TargetMode="External"/><Relationship Id="rId2101" Type="http://schemas.openxmlformats.org/officeDocument/2006/relationships/hyperlink" Target="https://secure.gcmtotalsolutions.com/league/reports/standingsDetails.aspx?golferID=3037&amp;weekNum=13&amp;aID=27" TargetMode="External"/><Relationship Id="rId1867" Type="http://schemas.openxmlformats.org/officeDocument/2006/relationships/hyperlink" Target="https://secure.gcmtotalsolutions.com/league/reports/standingsDetails.aspx?golferID=3024&amp;weekNum=13&amp;aID=27" TargetMode="External"/><Relationship Id="rId2918" Type="http://schemas.openxmlformats.org/officeDocument/2006/relationships/hyperlink" Target="https://secure.gcmtotalsolutions.com/league/reports/standingsDetails.aspx?golferID=3083&amp;weekNum=2&amp;aID=27" TargetMode="External"/><Relationship Id="rId1727" Type="http://schemas.openxmlformats.org/officeDocument/2006/relationships/hyperlink" Target="https://secure.gcmtotalsolutions.com/league/reports/standingsDetails.aspx?golferID=3016&amp;weekNum=17&amp;aID=27" TargetMode="External"/><Relationship Id="rId1934" Type="http://schemas.openxmlformats.org/officeDocument/2006/relationships/hyperlink" Target="https://secure.gcmtotalsolutions.com/league/reports/standingsDetails.aspx?golferID=3028&amp;weekNum=8&amp;aID=27" TargetMode="External"/><Relationship Id="rId3082" Type="http://schemas.openxmlformats.org/officeDocument/2006/relationships/hyperlink" Target="https://secure.gcmtotalsolutions.com/league/reports/standingsDetails.aspx?golferID=3092&amp;weekNum=4&amp;aID=27" TargetMode="External"/><Relationship Id="rId19" Type="http://schemas.openxmlformats.org/officeDocument/2006/relationships/hyperlink" Target="https://secure.gcmtotalsolutions.com/league/reports/standingsDetails.aspx?golferID=2922&amp;weekNum=1&amp;aID=27" TargetMode="External"/><Relationship Id="rId3" Type="http://schemas.openxmlformats.org/officeDocument/2006/relationships/hyperlink" Target="https://secure.gcmtotalsolutions.com/league/reports/standingsDetails.aspx?golferID=2921&amp;weekNum=3&amp;aID=27" TargetMode="External"/><Relationship Id="rId887" Type="http://schemas.openxmlformats.org/officeDocument/2006/relationships/hyperlink" Target="https://secure.gcmtotalsolutions.com/league/reports/standingsDetails.aspx?golferID=2970&amp;weekNum=5&amp;aID=27" TargetMode="External"/><Relationship Id="rId2568" Type="http://schemas.openxmlformats.org/officeDocument/2006/relationships/hyperlink" Target="https://secure.gcmtotalsolutions.com/league/reports/standingsDetails.aspx?golferID=3063&amp;weekNum=12&amp;aID=27" TargetMode="External"/><Relationship Id="rId2775" Type="http://schemas.openxmlformats.org/officeDocument/2006/relationships/hyperlink" Target="https://secure.gcmtotalsolutions.com/league/reports/standingsDetails.aspx?golferID=3075&amp;weekNum=3&amp;aID=27" TargetMode="External"/><Relationship Id="rId2982" Type="http://schemas.openxmlformats.org/officeDocument/2006/relationships/hyperlink" Target="https://secure.gcmtotalsolutions.com/league/reports/standingsDetails.aspx?golferID=3086&amp;weekNum=12&amp;aID=27" TargetMode="External"/><Relationship Id="rId747" Type="http://schemas.openxmlformats.org/officeDocument/2006/relationships/hyperlink" Target="https://secure.gcmtotalsolutions.com/league/reports/standingsDetails.aspx?golferID=2962&amp;weekNum=9&amp;aID=27" TargetMode="External"/><Relationship Id="rId954" Type="http://schemas.openxmlformats.org/officeDocument/2006/relationships/hyperlink" Target="https://secure.gcmtotalsolutions.com/league/reports/standingsDetails.aspx?golferID=2973&amp;weekNum=18&amp;aID=27" TargetMode="External"/><Relationship Id="rId1377" Type="http://schemas.openxmlformats.org/officeDocument/2006/relationships/hyperlink" Target="https://secure.gcmtotalsolutions.com/league/reports/standingsDetails.aspx?golferID=2997&amp;weekNum=9&amp;aID=27" TargetMode="External"/><Relationship Id="rId1584" Type="http://schemas.openxmlformats.org/officeDocument/2006/relationships/hyperlink" Target="https://secure.gcmtotalsolutions.com/league/reports/standingsDetails.aspx?golferID=3008&amp;weekNum=18&amp;aID=27" TargetMode="External"/><Relationship Id="rId1791" Type="http://schemas.openxmlformats.org/officeDocument/2006/relationships/hyperlink" Target="https://secure.gcmtotalsolutions.com/league/reports/standingsDetails.aspx?golferID=3020&amp;weekNum=9&amp;aID=27" TargetMode="External"/><Relationship Id="rId2428" Type="http://schemas.openxmlformats.org/officeDocument/2006/relationships/hyperlink" Target="https://secure.gcmtotalsolutions.com/league/reports/standingsDetails.aspx?golferID=3055&amp;weekNum=16&amp;aID=27" TargetMode="External"/><Relationship Id="rId2635" Type="http://schemas.openxmlformats.org/officeDocument/2006/relationships/hyperlink" Target="https://secure.gcmtotalsolutions.com/league/reports/standingsDetails.aspx?golferID=3067&amp;weekNum=7&amp;aID=27" TargetMode="External"/><Relationship Id="rId2842" Type="http://schemas.openxmlformats.org/officeDocument/2006/relationships/hyperlink" Target="https://secure.gcmtotalsolutions.com/league/reports/standingsDetails.aspx?golferID=3078&amp;weekNum=16&amp;aID=27" TargetMode="External"/><Relationship Id="rId83" Type="http://schemas.openxmlformats.org/officeDocument/2006/relationships/hyperlink" Target="https://secure.gcmtotalsolutions.com/league/reports/standingsDetails.aspx?golferID=2925&amp;weekNum=11&amp;aID=27" TargetMode="External"/><Relationship Id="rId607" Type="http://schemas.openxmlformats.org/officeDocument/2006/relationships/hyperlink" Target="https://secure.gcmtotalsolutions.com/league/reports/standingsDetails.aspx?golferID=2954&amp;weekNum=13&amp;aID=27" TargetMode="External"/><Relationship Id="rId814" Type="http://schemas.openxmlformats.org/officeDocument/2006/relationships/hyperlink" Target="https://secure.gcmtotalsolutions.com/league/reports/standingsDetails.aspx?golferID=2966&amp;weekNum=4&amp;aID=27" TargetMode="External"/><Relationship Id="rId1237" Type="http://schemas.openxmlformats.org/officeDocument/2006/relationships/hyperlink" Target="https://secure.gcmtotalsolutions.com/league/reports/standingsDetails.aspx?golferID=2989&amp;weekNum=13&amp;aID=27" TargetMode="External"/><Relationship Id="rId1444" Type="http://schemas.openxmlformats.org/officeDocument/2006/relationships/hyperlink" Target="https://secure.gcmtotalsolutions.com/league/reports/standingsDetails.aspx?golferID=3001&amp;weekNum=4&amp;aID=27" TargetMode="External"/><Relationship Id="rId1651" Type="http://schemas.openxmlformats.org/officeDocument/2006/relationships/hyperlink" Target="https://secure.gcmtotalsolutions.com/league/reports/standingsDetails.aspx?golferID=3012&amp;weekNum=13&amp;aID=27" TargetMode="External"/><Relationship Id="rId2702" Type="http://schemas.openxmlformats.org/officeDocument/2006/relationships/hyperlink" Target="https://secure.gcmtotalsolutions.com/league/reports/standingsDetails.aspx?golferID=3071&amp;weekNum=2&amp;aID=27" TargetMode="External"/><Relationship Id="rId1304" Type="http://schemas.openxmlformats.org/officeDocument/2006/relationships/hyperlink" Target="https://secure.gcmtotalsolutions.com/league/reports/standingsDetails.aspx?golferID=2993&amp;weekNum=8&amp;aID=27" TargetMode="External"/><Relationship Id="rId1511" Type="http://schemas.openxmlformats.org/officeDocument/2006/relationships/hyperlink" Target="https://secure.gcmtotalsolutions.com/league/reports/standingsDetails.aspx?golferID=3004&amp;weekNum=17&amp;aID=27" TargetMode="External"/><Relationship Id="rId3269" Type="http://schemas.openxmlformats.org/officeDocument/2006/relationships/hyperlink" Target="https://secure.gcmtotalsolutions.com/league/reports/standingsDetails.aspx?golferID=3102&amp;weekNum=11&amp;aID=27" TargetMode="External"/><Relationship Id="rId10" Type="http://schemas.openxmlformats.org/officeDocument/2006/relationships/hyperlink" Target="https://secure.gcmtotalsolutions.com/league/reports/standingsDetails.aspx?golferID=2921&amp;weekNum=10&amp;aID=27" TargetMode="External"/><Relationship Id="rId397" Type="http://schemas.openxmlformats.org/officeDocument/2006/relationships/hyperlink" Target="https://secure.gcmtotalsolutions.com/league/reports/standingsDetails.aspx?golferID=2943&amp;weekNum=1&amp;aID=27" TargetMode="External"/><Relationship Id="rId2078" Type="http://schemas.openxmlformats.org/officeDocument/2006/relationships/hyperlink" Target="https://secure.gcmtotalsolutions.com/league/reports/standingsDetails.aspx?golferID=3036&amp;weekNum=8&amp;aID=27" TargetMode="External"/><Relationship Id="rId2285" Type="http://schemas.openxmlformats.org/officeDocument/2006/relationships/hyperlink" Target="https://secure.gcmtotalsolutions.com/league/reports/standingsDetails.aspx?golferID=3047&amp;weekNum=17&amp;aID=27" TargetMode="External"/><Relationship Id="rId2492" Type="http://schemas.openxmlformats.org/officeDocument/2006/relationships/hyperlink" Target="https://secure.gcmtotalsolutions.com/league/reports/standingsDetails.aspx?golferID=3059&amp;weekNum=8&amp;aID=27" TargetMode="External"/><Relationship Id="rId3129" Type="http://schemas.openxmlformats.org/officeDocument/2006/relationships/hyperlink" Target="https://secure.gcmtotalsolutions.com/league/reports/standingsDetails.aspx?golferID=3094&amp;weekNum=15&amp;aID=27" TargetMode="External"/><Relationship Id="rId3336" Type="http://schemas.openxmlformats.org/officeDocument/2006/relationships/hyperlink" Target="https://secure.gcmtotalsolutions.com/league/reports/standingsDetails.aspx?golferID=3106&amp;weekNum=6&amp;aID=27" TargetMode="External"/><Relationship Id="rId257" Type="http://schemas.openxmlformats.org/officeDocument/2006/relationships/hyperlink" Target="https://secure.gcmtotalsolutions.com/league/reports/standingsDetails.aspx?golferID=2935&amp;weekNum=5&amp;aID=27" TargetMode="External"/><Relationship Id="rId464" Type="http://schemas.openxmlformats.org/officeDocument/2006/relationships/hyperlink" Target="https://secure.gcmtotalsolutions.com/league/reports/standingsDetails.aspx?golferID=2946&amp;weekNum=14&amp;aID=27" TargetMode="External"/><Relationship Id="rId1094" Type="http://schemas.openxmlformats.org/officeDocument/2006/relationships/hyperlink" Target="https://secure.gcmtotalsolutions.com/league/reports/standingsDetails.aspx?golferID=2981&amp;weekNum=14&amp;aID=27" TargetMode="External"/><Relationship Id="rId2145" Type="http://schemas.openxmlformats.org/officeDocument/2006/relationships/hyperlink" Target="https://secure.gcmtotalsolutions.com/league/reports/standingsDetails.aspx?golferID=3040&amp;weekNum=3&amp;aID=27" TargetMode="External"/><Relationship Id="rId117" Type="http://schemas.openxmlformats.org/officeDocument/2006/relationships/hyperlink" Target="https://secure.gcmtotalsolutions.com/league/reports/standingsDetails.aspx?golferID=2927&amp;weekNum=9&amp;aID=27" TargetMode="External"/><Relationship Id="rId671" Type="http://schemas.openxmlformats.org/officeDocument/2006/relationships/hyperlink" Target="https://secure.gcmtotalsolutions.com/league/reports/standingsDetails.aspx?golferID=2958&amp;weekNum=5&amp;aID=27" TargetMode="External"/><Relationship Id="rId2352" Type="http://schemas.openxmlformats.org/officeDocument/2006/relationships/hyperlink" Target="https://secure.gcmtotalsolutions.com/league/reports/standingsDetails.aspx?golferID=3051&amp;weekNum=12&amp;aID=27" TargetMode="External"/><Relationship Id="rId3403" Type="http://schemas.openxmlformats.org/officeDocument/2006/relationships/hyperlink" Target="https://secure.gcmtotalsolutions.com/league/reports/standingsDetails.aspx?golferID=3110&amp;weekNum=1&amp;aID=27" TargetMode="External"/><Relationship Id="rId324" Type="http://schemas.openxmlformats.org/officeDocument/2006/relationships/hyperlink" Target="https://secure.gcmtotalsolutions.com/league/reports/standingsDetails.aspx?golferID=2938&amp;weekNum=18&amp;aID=27" TargetMode="External"/><Relationship Id="rId531" Type="http://schemas.openxmlformats.org/officeDocument/2006/relationships/hyperlink" Target="https://secure.gcmtotalsolutions.com/league/reports/standingsDetails.aspx?golferID=2950&amp;weekNum=9&amp;aID=27" TargetMode="External"/><Relationship Id="rId1161" Type="http://schemas.openxmlformats.org/officeDocument/2006/relationships/hyperlink" Target="https://secure.gcmtotalsolutions.com/league/reports/standingsDetails.aspx?golferID=2985&amp;weekNum=9&amp;aID=27" TargetMode="External"/><Relationship Id="rId2005" Type="http://schemas.openxmlformats.org/officeDocument/2006/relationships/hyperlink" Target="https://secure.gcmtotalsolutions.com/league/reports/standingsDetails.aspx?golferID=3032&amp;weekNum=7&amp;aID=27" TargetMode="External"/><Relationship Id="rId2212" Type="http://schemas.openxmlformats.org/officeDocument/2006/relationships/hyperlink" Target="https://secure.gcmtotalsolutions.com/league/reports/standingsDetails.aspx?golferID=3043&amp;weekNum=16&amp;aID=27" TargetMode="External"/><Relationship Id="rId1021" Type="http://schemas.openxmlformats.org/officeDocument/2006/relationships/hyperlink" Target="https://secure.gcmtotalsolutions.com/league/reports/standingsDetails.aspx?golferID=2977&amp;weekNum=13&amp;aID=27" TargetMode="External"/><Relationship Id="rId1978" Type="http://schemas.openxmlformats.org/officeDocument/2006/relationships/hyperlink" Target="https://secure.gcmtotalsolutions.com/league/reports/standingsDetails.aspx?golferID=3030&amp;weekNum=16&amp;aID=27" TargetMode="External"/><Relationship Id="rId3193" Type="http://schemas.openxmlformats.org/officeDocument/2006/relationships/hyperlink" Target="https://secure.gcmtotalsolutions.com/league/reports/standingsDetails.aspx?golferID=3098&amp;weekNum=7&amp;aID=27" TargetMode="External"/><Relationship Id="rId1838" Type="http://schemas.openxmlformats.org/officeDocument/2006/relationships/hyperlink" Target="https://secure.gcmtotalsolutions.com/league/reports/standingsDetails.aspx?golferID=3023&amp;weekNum=2&amp;aID=27" TargetMode="External"/><Relationship Id="rId3053" Type="http://schemas.openxmlformats.org/officeDocument/2006/relationships/hyperlink" Target="https://secure.gcmtotalsolutions.com/league/reports/standingsDetails.aspx?golferID=3090&amp;weekNum=11&amp;aID=27" TargetMode="External"/><Relationship Id="rId3260" Type="http://schemas.openxmlformats.org/officeDocument/2006/relationships/hyperlink" Target="https://secure.gcmtotalsolutions.com/league/reports/standingsDetails.aspx?golferID=3102&amp;weekNum=2&amp;aID=27" TargetMode="External"/><Relationship Id="rId181" Type="http://schemas.openxmlformats.org/officeDocument/2006/relationships/hyperlink" Target="https://secure.gcmtotalsolutions.com/league/reports/standingsDetails.aspx?golferID=2931&amp;weekNum=1&amp;aID=27" TargetMode="External"/><Relationship Id="rId1905" Type="http://schemas.openxmlformats.org/officeDocument/2006/relationships/hyperlink" Target="https://secure.gcmtotalsolutions.com/league/reports/standingsDetails.aspx?golferID=3026&amp;weekNum=15&amp;aID=27" TargetMode="External"/><Relationship Id="rId3120" Type="http://schemas.openxmlformats.org/officeDocument/2006/relationships/hyperlink" Target="https://secure.gcmtotalsolutions.com/league/reports/standingsDetails.aspx?golferID=3094&amp;weekNum=6&amp;aID=27" TargetMode="External"/><Relationship Id="rId998" Type="http://schemas.openxmlformats.org/officeDocument/2006/relationships/hyperlink" Target="https://secure.gcmtotalsolutions.com/league/reports/standingsDetails.aspx?golferID=2976&amp;weekNum=8&amp;aID=27" TargetMode="External"/><Relationship Id="rId2679" Type="http://schemas.openxmlformats.org/officeDocument/2006/relationships/hyperlink" Target="https://secure.gcmtotalsolutions.com/league/reports/standingsDetails.aspx?golferID=3069&amp;weekNum=15&amp;aID=27" TargetMode="External"/><Relationship Id="rId2886" Type="http://schemas.openxmlformats.org/officeDocument/2006/relationships/hyperlink" Target="https://secure.gcmtotalsolutions.com/league/reports/standingsDetails.aspx?golferID=3081&amp;weekNum=6&amp;aID=27" TargetMode="External"/><Relationship Id="rId858" Type="http://schemas.openxmlformats.org/officeDocument/2006/relationships/hyperlink" Target="https://secure.gcmtotalsolutions.com/league/reports/standingsDetails.aspx?golferID=2968&amp;weekNum=12&amp;aID=27" TargetMode="External"/><Relationship Id="rId1488" Type="http://schemas.openxmlformats.org/officeDocument/2006/relationships/hyperlink" Target="https://secure.gcmtotalsolutions.com/league/reports/standingsDetails.aspx?golferID=3003&amp;weekNum=12&amp;aID=27" TargetMode="External"/><Relationship Id="rId1695" Type="http://schemas.openxmlformats.org/officeDocument/2006/relationships/hyperlink" Target="https://secure.gcmtotalsolutions.com/league/reports/standingsDetails.aspx?golferID=3015&amp;weekNum=3&amp;aID=27" TargetMode="External"/><Relationship Id="rId2539" Type="http://schemas.openxmlformats.org/officeDocument/2006/relationships/hyperlink" Target="https://secure.gcmtotalsolutions.com/league/reports/standingsDetails.aspx?golferID=3062&amp;weekNum=1&amp;aID=27" TargetMode="External"/><Relationship Id="rId2746" Type="http://schemas.openxmlformats.org/officeDocument/2006/relationships/hyperlink" Target="https://secure.gcmtotalsolutions.com/league/reports/standingsDetails.aspx?golferID=3073&amp;weekNum=10&amp;aID=27" TargetMode="External"/><Relationship Id="rId2953" Type="http://schemas.openxmlformats.org/officeDocument/2006/relationships/hyperlink" Target="https://secure.gcmtotalsolutions.com/league/reports/standingsDetails.aspx?golferID=3085&amp;weekNum=1&amp;aID=27" TargetMode="External"/><Relationship Id="rId718" Type="http://schemas.openxmlformats.org/officeDocument/2006/relationships/hyperlink" Target="https://secure.gcmtotalsolutions.com/league/reports/standingsDetails.aspx?golferID=2960&amp;weekNum=16&amp;aID=27" TargetMode="External"/><Relationship Id="rId925" Type="http://schemas.openxmlformats.org/officeDocument/2006/relationships/hyperlink" Target="https://secure.gcmtotalsolutions.com/league/reports/standingsDetails.aspx?golferID=2972&amp;weekNum=7&amp;aID=27" TargetMode="External"/><Relationship Id="rId1348" Type="http://schemas.openxmlformats.org/officeDocument/2006/relationships/hyperlink" Target="https://secure.gcmtotalsolutions.com/league/reports/standingsDetails.aspx?golferID=2995&amp;weekNum=16&amp;aID=27" TargetMode="External"/><Relationship Id="rId1555" Type="http://schemas.openxmlformats.org/officeDocument/2006/relationships/hyperlink" Target="https://secure.gcmtotalsolutions.com/league/reports/standingsDetails.aspx?golferID=3007&amp;weekNum=7&amp;aID=27" TargetMode="External"/><Relationship Id="rId1762" Type="http://schemas.openxmlformats.org/officeDocument/2006/relationships/hyperlink" Target="https://secure.gcmtotalsolutions.com/league/reports/standingsDetails.aspx?golferID=3018&amp;weekNum=16&amp;aID=27" TargetMode="External"/><Relationship Id="rId2606" Type="http://schemas.openxmlformats.org/officeDocument/2006/relationships/hyperlink" Target="https://secure.gcmtotalsolutions.com/league/reports/standingsDetails.aspx?golferID=3065&amp;weekNum=14&amp;aID=27" TargetMode="External"/><Relationship Id="rId1208" Type="http://schemas.openxmlformats.org/officeDocument/2006/relationships/hyperlink" Target="https://secure.gcmtotalsolutions.com/league/reports/standingsDetails.aspx?golferID=2988&amp;weekNum=2&amp;aID=27" TargetMode="External"/><Relationship Id="rId1415" Type="http://schemas.openxmlformats.org/officeDocument/2006/relationships/hyperlink" Target="https://secure.gcmtotalsolutions.com/league/reports/standingsDetails.aspx?golferID=2999&amp;weekNum=11&amp;aID=27" TargetMode="External"/><Relationship Id="rId2813" Type="http://schemas.openxmlformats.org/officeDocument/2006/relationships/hyperlink" Target="https://secure.gcmtotalsolutions.com/league/reports/standingsDetails.aspx?golferID=3077&amp;weekNum=5&amp;aID=27" TargetMode="External"/><Relationship Id="rId54" Type="http://schemas.openxmlformats.org/officeDocument/2006/relationships/hyperlink" Target="https://secure.gcmtotalsolutions.com/league/reports/standingsDetails.aspx?golferID=2923&amp;weekNum=18&amp;aID=27" TargetMode="External"/><Relationship Id="rId1622" Type="http://schemas.openxmlformats.org/officeDocument/2006/relationships/hyperlink" Target="https://secure.gcmtotalsolutions.com/league/reports/standingsDetails.aspx?golferID=3011&amp;weekNum=2&amp;aID=27" TargetMode="External"/><Relationship Id="rId2189" Type="http://schemas.openxmlformats.org/officeDocument/2006/relationships/hyperlink" Target="https://secure.gcmtotalsolutions.com/league/reports/standingsDetails.aspx?golferID=3042&amp;weekNum=11&amp;aID=27" TargetMode="External"/><Relationship Id="rId2396" Type="http://schemas.openxmlformats.org/officeDocument/2006/relationships/hyperlink" Target="https://secure.gcmtotalsolutions.com/league/reports/standingsDetails.aspx?golferID=3054&amp;weekNum=2&amp;aID=27" TargetMode="External"/><Relationship Id="rId3447" Type="http://schemas.openxmlformats.org/officeDocument/2006/relationships/hyperlink" Target="https://secure.gcmtotalsolutions.com/league/reports/standingsDetails.aspx?golferID=3112&amp;weekNum=9&amp;aID=27" TargetMode="External"/><Relationship Id="rId368" Type="http://schemas.openxmlformats.org/officeDocument/2006/relationships/hyperlink" Target="https://secure.gcmtotalsolutions.com/league/reports/standingsDetails.aspx?golferID=2941&amp;weekNum=8&amp;aID=27" TargetMode="External"/><Relationship Id="rId575" Type="http://schemas.openxmlformats.org/officeDocument/2006/relationships/hyperlink" Target="https://secure.gcmtotalsolutions.com/league/reports/standingsDetails.aspx?golferID=2952&amp;weekNum=17&amp;aID=27" TargetMode="External"/><Relationship Id="rId782" Type="http://schemas.openxmlformats.org/officeDocument/2006/relationships/hyperlink" Target="https://secure.gcmtotalsolutions.com/league/reports/standingsDetails.aspx?golferID=2964&amp;weekNum=8&amp;aID=27" TargetMode="External"/><Relationship Id="rId2049" Type="http://schemas.openxmlformats.org/officeDocument/2006/relationships/hyperlink" Target="https://secure.gcmtotalsolutions.com/league/reports/standingsDetails.aspx?golferID=3034&amp;weekNum=15&amp;aID=27" TargetMode="External"/><Relationship Id="rId2256" Type="http://schemas.openxmlformats.org/officeDocument/2006/relationships/hyperlink" Target="https://secure.gcmtotalsolutions.com/league/reports/standingsDetails.aspx?golferID=3046&amp;weekNum=6&amp;aID=27" TargetMode="External"/><Relationship Id="rId2463" Type="http://schemas.openxmlformats.org/officeDocument/2006/relationships/hyperlink" Target="https://secure.gcmtotalsolutions.com/league/reports/standingsDetails.aspx?golferID=3057&amp;weekNum=15&amp;aID=27" TargetMode="External"/><Relationship Id="rId2670" Type="http://schemas.openxmlformats.org/officeDocument/2006/relationships/hyperlink" Target="https://secure.gcmtotalsolutions.com/league/reports/standingsDetails.aspx?golferID=3069&amp;weekNum=6&amp;aID=27" TargetMode="External"/><Relationship Id="rId3307" Type="http://schemas.openxmlformats.org/officeDocument/2006/relationships/hyperlink" Target="https://secure.gcmtotalsolutions.com/league/reports/standingsDetails.aspx?golferID=3104&amp;weekNum=13&amp;aID=27" TargetMode="External"/><Relationship Id="rId228" Type="http://schemas.openxmlformats.org/officeDocument/2006/relationships/hyperlink" Target="https://secure.gcmtotalsolutions.com/league/reports/standingsDetails.aspx?golferID=2933&amp;weekNum=12&amp;aID=27" TargetMode="External"/><Relationship Id="rId435" Type="http://schemas.openxmlformats.org/officeDocument/2006/relationships/hyperlink" Target="https://secure.gcmtotalsolutions.com/league/reports/standingsDetails.aspx?golferID=2945&amp;weekNum=3&amp;aID=27" TargetMode="External"/><Relationship Id="rId642" Type="http://schemas.openxmlformats.org/officeDocument/2006/relationships/hyperlink" Target="https://secure.gcmtotalsolutions.com/league/reports/standingsDetails.aspx?golferID=2956&amp;weekNum=12&amp;aID=27" TargetMode="External"/><Relationship Id="rId1065" Type="http://schemas.openxmlformats.org/officeDocument/2006/relationships/hyperlink" Target="https://secure.gcmtotalsolutions.com/league/reports/standingsDetails.aspx?golferID=2980&amp;weekNum=3&amp;aID=27" TargetMode="External"/><Relationship Id="rId1272" Type="http://schemas.openxmlformats.org/officeDocument/2006/relationships/hyperlink" Target="https://secure.gcmtotalsolutions.com/league/reports/standingsDetails.aspx?golferID=2991&amp;weekNum=12&amp;aID=27" TargetMode="External"/><Relationship Id="rId2116" Type="http://schemas.openxmlformats.org/officeDocument/2006/relationships/hyperlink" Target="https://secure.gcmtotalsolutions.com/league/reports/standingsDetails.aspx?golferID=3038&amp;weekNum=10&amp;aID=27" TargetMode="External"/><Relationship Id="rId2323" Type="http://schemas.openxmlformats.org/officeDocument/2006/relationships/hyperlink" Target="https://secure.gcmtotalsolutions.com/league/reports/standingsDetails.aspx?golferID=3050&amp;weekNum=1&amp;aID=27" TargetMode="External"/><Relationship Id="rId2530" Type="http://schemas.openxmlformats.org/officeDocument/2006/relationships/hyperlink" Target="https://secure.gcmtotalsolutions.com/league/reports/standingsDetails.aspx?golferID=3061&amp;weekNum=10&amp;aID=27" TargetMode="External"/><Relationship Id="rId502" Type="http://schemas.openxmlformats.org/officeDocument/2006/relationships/hyperlink" Target="https://secure.gcmtotalsolutions.com/league/reports/standingsDetails.aspx?golferID=2948&amp;weekNum=16&amp;aID=27" TargetMode="External"/><Relationship Id="rId1132" Type="http://schemas.openxmlformats.org/officeDocument/2006/relationships/hyperlink" Target="https://secure.gcmtotalsolutions.com/league/reports/standingsDetails.aspx?golferID=2983&amp;weekNum=16&amp;aID=27" TargetMode="External"/><Relationship Id="rId3097" Type="http://schemas.openxmlformats.org/officeDocument/2006/relationships/hyperlink" Target="https://secure.gcmtotalsolutions.com/league/reports/standingsDetails.aspx?golferID=3093&amp;weekNum=1&amp;aID=27" TargetMode="External"/><Relationship Id="rId1949" Type="http://schemas.openxmlformats.org/officeDocument/2006/relationships/hyperlink" Target="https://secure.gcmtotalsolutions.com/league/reports/standingsDetails.aspx?golferID=3029&amp;weekNum=5&amp;aID=27" TargetMode="External"/><Relationship Id="rId3164" Type="http://schemas.openxmlformats.org/officeDocument/2006/relationships/hyperlink" Target="https://secure.gcmtotalsolutions.com/league/reports/standingsDetails.aspx?golferID=3096&amp;weekNum=14&amp;aID=27" TargetMode="External"/><Relationship Id="rId292" Type="http://schemas.openxmlformats.org/officeDocument/2006/relationships/hyperlink" Target="https://secure.gcmtotalsolutions.com/league/reports/standingsDetails.aspx?golferID=2937&amp;weekNum=4&amp;aID=27" TargetMode="External"/><Relationship Id="rId1809" Type="http://schemas.openxmlformats.org/officeDocument/2006/relationships/hyperlink" Target="https://secure.gcmtotalsolutions.com/league/reports/standingsDetails.aspx?golferID=3021&amp;weekNum=9&amp;aID=27" TargetMode="External"/><Relationship Id="rId3371" Type="http://schemas.openxmlformats.org/officeDocument/2006/relationships/hyperlink" Target="https://secure.gcmtotalsolutions.com/league/reports/standingsDetails.aspx?golferID=3108&amp;weekNum=5&amp;aID=27" TargetMode="External"/><Relationship Id="rId2180" Type="http://schemas.openxmlformats.org/officeDocument/2006/relationships/hyperlink" Target="https://secure.gcmtotalsolutions.com/league/reports/standingsDetails.aspx?golferID=3042&amp;weekNum=2&amp;aID=27" TargetMode="External"/><Relationship Id="rId3024" Type="http://schemas.openxmlformats.org/officeDocument/2006/relationships/hyperlink" Target="https://secure.gcmtotalsolutions.com/league/reports/standingsDetails.aspx?golferID=3088&amp;weekNum=18&amp;aID=27" TargetMode="External"/><Relationship Id="rId3231" Type="http://schemas.openxmlformats.org/officeDocument/2006/relationships/hyperlink" Target="https://secure.gcmtotalsolutions.com/league/reports/standingsDetails.aspx?golferID=3100&amp;weekNum=9&amp;aID=27" TargetMode="External"/><Relationship Id="rId152" Type="http://schemas.openxmlformats.org/officeDocument/2006/relationships/hyperlink" Target="https://secure.gcmtotalsolutions.com/league/reports/standingsDetails.aspx?golferID=2929&amp;weekNum=8&amp;aID=27" TargetMode="External"/><Relationship Id="rId2040" Type="http://schemas.openxmlformats.org/officeDocument/2006/relationships/hyperlink" Target="https://secure.gcmtotalsolutions.com/league/reports/standingsDetails.aspx?golferID=3034&amp;weekNum=6&amp;aID=27" TargetMode="External"/><Relationship Id="rId2997" Type="http://schemas.openxmlformats.org/officeDocument/2006/relationships/hyperlink" Target="https://secure.gcmtotalsolutions.com/league/reports/standingsDetails.aspx?golferID=3087&amp;weekNum=9&amp;aID=27" TargetMode="External"/><Relationship Id="rId969" Type="http://schemas.openxmlformats.org/officeDocument/2006/relationships/hyperlink" Target="https://secure.gcmtotalsolutions.com/league/reports/standingsDetails.aspx?golferID=2974&amp;weekNum=15&amp;aID=27" TargetMode="External"/><Relationship Id="rId1599" Type="http://schemas.openxmlformats.org/officeDocument/2006/relationships/hyperlink" Target="https://secure.gcmtotalsolutions.com/league/reports/standingsDetails.aspx?golferID=3009&amp;weekNum=15&amp;aID=27" TargetMode="External"/><Relationship Id="rId1459" Type="http://schemas.openxmlformats.org/officeDocument/2006/relationships/hyperlink" Target="https://secure.gcmtotalsolutions.com/league/reports/standingsDetails.aspx?golferID=3002&amp;weekNum=1&amp;aID=27" TargetMode="External"/><Relationship Id="rId2857" Type="http://schemas.openxmlformats.org/officeDocument/2006/relationships/hyperlink" Target="https://secure.gcmtotalsolutions.com/league/reports/standingsDetails.aspx?golferID=3079&amp;weekNum=13&amp;aID=27" TargetMode="External"/><Relationship Id="rId98" Type="http://schemas.openxmlformats.org/officeDocument/2006/relationships/hyperlink" Target="https://secure.gcmtotalsolutions.com/league/reports/standingsDetails.aspx?golferID=2926&amp;weekNum=8&amp;aID=27" TargetMode="External"/><Relationship Id="rId829" Type="http://schemas.openxmlformats.org/officeDocument/2006/relationships/hyperlink" Target="https://secure.gcmtotalsolutions.com/league/reports/standingsDetails.aspx?golferID=2967&amp;weekNum=1&amp;aID=27" TargetMode="External"/><Relationship Id="rId1666" Type="http://schemas.openxmlformats.org/officeDocument/2006/relationships/hyperlink" Target="https://secure.gcmtotalsolutions.com/league/reports/standingsDetails.aspx?golferID=3013&amp;weekNum=10&amp;aID=27" TargetMode="External"/><Relationship Id="rId1873" Type="http://schemas.openxmlformats.org/officeDocument/2006/relationships/hyperlink" Target="https://secure.gcmtotalsolutions.com/league/reports/standingsDetails.aspx?golferID=3025&amp;weekNum=1&amp;aID=27" TargetMode="External"/><Relationship Id="rId2717" Type="http://schemas.openxmlformats.org/officeDocument/2006/relationships/hyperlink" Target="https://secure.gcmtotalsolutions.com/league/reports/standingsDetails.aspx?golferID=3071&amp;weekNum=17&amp;aID=27" TargetMode="External"/><Relationship Id="rId2924" Type="http://schemas.openxmlformats.org/officeDocument/2006/relationships/hyperlink" Target="https://secure.gcmtotalsolutions.com/league/reports/standingsDetails.aspx?golferID=3083&amp;weekNum=8&amp;aID=27" TargetMode="External"/><Relationship Id="rId1319" Type="http://schemas.openxmlformats.org/officeDocument/2006/relationships/hyperlink" Target="https://secure.gcmtotalsolutions.com/league/reports/standingsDetails.aspx?golferID=2994&amp;weekNum=5&amp;aID=27" TargetMode="External"/><Relationship Id="rId1526" Type="http://schemas.openxmlformats.org/officeDocument/2006/relationships/hyperlink" Target="https://secure.gcmtotalsolutions.com/league/reports/standingsDetails.aspx?golferID=3005&amp;weekNum=14&amp;aID=27" TargetMode="External"/><Relationship Id="rId1733" Type="http://schemas.openxmlformats.org/officeDocument/2006/relationships/hyperlink" Target="https://secure.gcmtotalsolutions.com/league/reports/standingsDetails.aspx?golferID=3017&amp;weekNum=5&amp;aID=27" TargetMode="External"/><Relationship Id="rId1940" Type="http://schemas.openxmlformats.org/officeDocument/2006/relationships/hyperlink" Target="https://secure.gcmtotalsolutions.com/league/reports/standingsDetails.aspx?golferID=3028&amp;weekNum=14&amp;aID=27" TargetMode="External"/><Relationship Id="rId25" Type="http://schemas.openxmlformats.org/officeDocument/2006/relationships/hyperlink" Target="https://secure.gcmtotalsolutions.com/league/reports/standingsDetails.aspx?golferID=2922&amp;weekNum=7&amp;aID=27" TargetMode="External"/><Relationship Id="rId1800" Type="http://schemas.openxmlformats.org/officeDocument/2006/relationships/hyperlink" Target="https://secure.gcmtotalsolutions.com/league/reports/standingsDetails.aspx?golferID=3020&amp;weekNum=18&amp;aID=27" TargetMode="External"/><Relationship Id="rId479" Type="http://schemas.openxmlformats.org/officeDocument/2006/relationships/hyperlink" Target="https://secure.gcmtotalsolutions.com/league/reports/standingsDetails.aspx?golferID=2947&amp;weekNum=11&amp;aID=27" TargetMode="External"/><Relationship Id="rId686" Type="http://schemas.openxmlformats.org/officeDocument/2006/relationships/hyperlink" Target="https://secure.gcmtotalsolutions.com/league/reports/standingsDetails.aspx?golferID=2959&amp;weekNum=2&amp;aID=27" TargetMode="External"/><Relationship Id="rId893" Type="http://schemas.openxmlformats.org/officeDocument/2006/relationships/hyperlink" Target="https://secure.gcmtotalsolutions.com/league/reports/standingsDetails.aspx?golferID=2970&amp;weekNum=11&amp;aID=27" TargetMode="External"/><Relationship Id="rId2367" Type="http://schemas.openxmlformats.org/officeDocument/2006/relationships/hyperlink" Target="https://secure.gcmtotalsolutions.com/league/reports/standingsDetails.aspx?golferID=3052&amp;weekNum=9&amp;aID=27" TargetMode="External"/><Relationship Id="rId2574" Type="http://schemas.openxmlformats.org/officeDocument/2006/relationships/hyperlink" Target="https://secure.gcmtotalsolutions.com/league/reports/standingsDetails.aspx?golferID=3063&amp;weekNum=18&amp;aID=27" TargetMode="External"/><Relationship Id="rId2781" Type="http://schemas.openxmlformats.org/officeDocument/2006/relationships/hyperlink" Target="https://secure.gcmtotalsolutions.com/league/reports/standingsDetails.aspx?golferID=3075&amp;weekNum=9&amp;aID=27" TargetMode="External"/><Relationship Id="rId3418" Type="http://schemas.openxmlformats.org/officeDocument/2006/relationships/hyperlink" Target="https://secure.gcmtotalsolutions.com/league/reports/standingsDetails.aspx?golferID=3110&amp;weekNum=16&amp;aID=27" TargetMode="External"/><Relationship Id="rId339" Type="http://schemas.openxmlformats.org/officeDocument/2006/relationships/hyperlink" Target="https://secure.gcmtotalsolutions.com/league/reports/standingsDetails.aspx?golferID=2939&amp;weekNum=15&amp;aID=27" TargetMode="External"/><Relationship Id="rId546" Type="http://schemas.openxmlformats.org/officeDocument/2006/relationships/hyperlink" Target="https://secure.gcmtotalsolutions.com/league/reports/standingsDetails.aspx?golferID=2951&amp;weekNum=6&amp;aID=27" TargetMode="External"/><Relationship Id="rId753" Type="http://schemas.openxmlformats.org/officeDocument/2006/relationships/hyperlink" Target="https://secure.gcmtotalsolutions.com/league/reports/standingsDetails.aspx?golferID=2962&amp;weekNum=15&amp;aID=27" TargetMode="External"/><Relationship Id="rId1176" Type="http://schemas.openxmlformats.org/officeDocument/2006/relationships/hyperlink" Target="https://secure.gcmtotalsolutions.com/league/reports/standingsDetails.aspx?golferID=2986&amp;weekNum=6&amp;aID=27" TargetMode="External"/><Relationship Id="rId1383" Type="http://schemas.openxmlformats.org/officeDocument/2006/relationships/hyperlink" Target="https://secure.gcmtotalsolutions.com/league/reports/standingsDetails.aspx?golferID=2997&amp;weekNum=15&amp;aID=27" TargetMode="External"/><Relationship Id="rId2227" Type="http://schemas.openxmlformats.org/officeDocument/2006/relationships/hyperlink" Target="https://secure.gcmtotalsolutions.com/league/reports/standingsDetails.aspx?golferID=3044&amp;weekNum=13&amp;aID=27" TargetMode="External"/><Relationship Id="rId2434" Type="http://schemas.openxmlformats.org/officeDocument/2006/relationships/hyperlink" Target="https://secure.gcmtotalsolutions.com/league/reports/standingsDetails.aspx?golferID=3056&amp;weekNum=4&amp;aID=27" TargetMode="External"/><Relationship Id="rId406" Type="http://schemas.openxmlformats.org/officeDocument/2006/relationships/hyperlink" Target="https://secure.gcmtotalsolutions.com/league/reports/standingsDetails.aspx?golferID=2943&amp;weekNum=10&amp;aID=27" TargetMode="External"/><Relationship Id="rId960" Type="http://schemas.openxmlformats.org/officeDocument/2006/relationships/hyperlink" Target="https://secure.gcmtotalsolutions.com/league/reports/standingsDetails.aspx?golferID=2974&amp;weekNum=6&amp;aID=27" TargetMode="External"/><Relationship Id="rId1036" Type="http://schemas.openxmlformats.org/officeDocument/2006/relationships/hyperlink" Target="https://secure.gcmtotalsolutions.com/league/reports/standingsDetails.aspx?golferID=2978&amp;weekNum=10&amp;aID=27" TargetMode="External"/><Relationship Id="rId1243" Type="http://schemas.openxmlformats.org/officeDocument/2006/relationships/hyperlink" Target="https://secure.gcmtotalsolutions.com/league/reports/standingsDetails.aspx?golferID=2990&amp;weekNum=1&amp;aID=27" TargetMode="External"/><Relationship Id="rId1590" Type="http://schemas.openxmlformats.org/officeDocument/2006/relationships/hyperlink" Target="https://secure.gcmtotalsolutions.com/league/reports/standingsDetails.aspx?golferID=3009&amp;weekNum=6&amp;aID=27" TargetMode="External"/><Relationship Id="rId2641" Type="http://schemas.openxmlformats.org/officeDocument/2006/relationships/hyperlink" Target="https://secure.gcmtotalsolutions.com/league/reports/standingsDetails.aspx?golferID=3067&amp;weekNum=13&amp;aID=27" TargetMode="External"/><Relationship Id="rId613" Type="http://schemas.openxmlformats.org/officeDocument/2006/relationships/hyperlink" Target="https://secure.gcmtotalsolutions.com/league/reports/standingsDetails.aspx?golferID=2955&amp;weekNum=1&amp;aID=27" TargetMode="External"/><Relationship Id="rId820" Type="http://schemas.openxmlformats.org/officeDocument/2006/relationships/hyperlink" Target="https://secure.gcmtotalsolutions.com/league/reports/standingsDetails.aspx?golferID=2966&amp;weekNum=10&amp;aID=27" TargetMode="External"/><Relationship Id="rId1450" Type="http://schemas.openxmlformats.org/officeDocument/2006/relationships/hyperlink" Target="https://secure.gcmtotalsolutions.com/league/reports/standingsDetails.aspx?golferID=3001&amp;weekNum=10&amp;aID=27" TargetMode="External"/><Relationship Id="rId2501" Type="http://schemas.openxmlformats.org/officeDocument/2006/relationships/hyperlink" Target="https://secure.gcmtotalsolutions.com/league/reports/standingsDetails.aspx?golferID=3059&amp;weekNum=17&amp;aID=27" TargetMode="External"/><Relationship Id="rId1103" Type="http://schemas.openxmlformats.org/officeDocument/2006/relationships/hyperlink" Target="https://secure.gcmtotalsolutions.com/league/reports/standingsDetails.aspx?golferID=2982&amp;weekNum=5&amp;aID=27" TargetMode="External"/><Relationship Id="rId1310" Type="http://schemas.openxmlformats.org/officeDocument/2006/relationships/hyperlink" Target="https://secure.gcmtotalsolutions.com/league/reports/standingsDetails.aspx?golferID=2993&amp;weekNum=14&amp;aID=27" TargetMode="External"/><Relationship Id="rId3068" Type="http://schemas.openxmlformats.org/officeDocument/2006/relationships/hyperlink" Target="https://secure.gcmtotalsolutions.com/league/reports/standingsDetails.aspx?golferID=3091&amp;weekNum=8&amp;aID=27" TargetMode="External"/><Relationship Id="rId3275" Type="http://schemas.openxmlformats.org/officeDocument/2006/relationships/hyperlink" Target="https://secure.gcmtotalsolutions.com/league/reports/standingsDetails.aspx?golferID=3102&amp;weekNum=17&amp;aID=27" TargetMode="External"/><Relationship Id="rId196" Type="http://schemas.openxmlformats.org/officeDocument/2006/relationships/hyperlink" Target="https://secure.gcmtotalsolutions.com/league/reports/standingsDetails.aspx?golferID=2931&amp;weekNum=16&amp;aID=27" TargetMode="External"/><Relationship Id="rId2084" Type="http://schemas.openxmlformats.org/officeDocument/2006/relationships/hyperlink" Target="https://secure.gcmtotalsolutions.com/league/reports/standingsDetails.aspx?golferID=3036&amp;weekNum=14&amp;aID=27" TargetMode="External"/><Relationship Id="rId2291" Type="http://schemas.openxmlformats.org/officeDocument/2006/relationships/hyperlink" Target="https://secure.gcmtotalsolutions.com/league/reports/standingsDetails.aspx?golferID=3048&amp;weekNum=5&amp;aID=27" TargetMode="External"/><Relationship Id="rId3135" Type="http://schemas.openxmlformats.org/officeDocument/2006/relationships/hyperlink" Target="https://secure.gcmtotalsolutions.com/league/reports/standingsDetails.aspx?golferID=3095&amp;weekNum=3&amp;aID=27" TargetMode="External"/><Relationship Id="rId3342" Type="http://schemas.openxmlformats.org/officeDocument/2006/relationships/hyperlink" Target="https://secure.gcmtotalsolutions.com/league/reports/standingsDetails.aspx?golferID=3106&amp;weekNum=12&amp;aID=27" TargetMode="External"/><Relationship Id="rId263" Type="http://schemas.openxmlformats.org/officeDocument/2006/relationships/hyperlink" Target="https://secure.gcmtotalsolutions.com/league/reports/standingsDetails.aspx?golferID=2935&amp;weekNum=11&amp;aID=27" TargetMode="External"/><Relationship Id="rId470" Type="http://schemas.openxmlformats.org/officeDocument/2006/relationships/hyperlink" Target="https://secure.gcmtotalsolutions.com/league/reports/standingsDetails.aspx?golferID=2947&amp;weekNum=2&amp;aID=27" TargetMode="External"/><Relationship Id="rId2151" Type="http://schemas.openxmlformats.org/officeDocument/2006/relationships/hyperlink" Target="https://secure.gcmtotalsolutions.com/league/reports/standingsDetails.aspx?golferID=3040&amp;weekNum=9&amp;aID=27" TargetMode="External"/><Relationship Id="rId3202" Type="http://schemas.openxmlformats.org/officeDocument/2006/relationships/hyperlink" Target="https://secure.gcmtotalsolutions.com/league/reports/standingsDetails.aspx?golferID=3098&amp;weekNum=16&amp;aID=27" TargetMode="External"/><Relationship Id="rId123" Type="http://schemas.openxmlformats.org/officeDocument/2006/relationships/hyperlink" Target="https://secure.gcmtotalsolutions.com/league/reports/standingsDetails.aspx?golferID=2927&amp;weekNum=15&amp;aID=27" TargetMode="External"/><Relationship Id="rId330" Type="http://schemas.openxmlformats.org/officeDocument/2006/relationships/hyperlink" Target="https://secure.gcmtotalsolutions.com/league/reports/standingsDetails.aspx?golferID=2939&amp;weekNum=6&amp;aID=27" TargetMode="External"/><Relationship Id="rId2011" Type="http://schemas.openxmlformats.org/officeDocument/2006/relationships/hyperlink" Target="https://secure.gcmtotalsolutions.com/league/reports/standingsDetails.aspx?golferID=3032&amp;weekNum=13&amp;aID=27" TargetMode="External"/><Relationship Id="rId2968" Type="http://schemas.openxmlformats.org/officeDocument/2006/relationships/hyperlink" Target="https://secure.gcmtotalsolutions.com/league/reports/standingsDetails.aspx?golferID=3085&amp;weekNum=16&amp;aID=27" TargetMode="External"/><Relationship Id="rId1777" Type="http://schemas.openxmlformats.org/officeDocument/2006/relationships/hyperlink" Target="https://secure.gcmtotalsolutions.com/league/reports/standingsDetails.aspx?golferID=3019&amp;weekNum=13&amp;aID=27" TargetMode="External"/><Relationship Id="rId1984" Type="http://schemas.openxmlformats.org/officeDocument/2006/relationships/hyperlink" Target="https://secure.gcmtotalsolutions.com/league/reports/standingsDetails.aspx?golferID=3031&amp;weekNum=4&amp;aID=27" TargetMode="External"/><Relationship Id="rId2828" Type="http://schemas.openxmlformats.org/officeDocument/2006/relationships/hyperlink" Target="https://secure.gcmtotalsolutions.com/league/reports/standingsDetails.aspx?golferID=3078&amp;weekNum=2&amp;aID=27" TargetMode="External"/><Relationship Id="rId69" Type="http://schemas.openxmlformats.org/officeDocument/2006/relationships/hyperlink" Target="https://secure.gcmtotalsolutions.com/league/reports/standingsDetails.aspx?golferID=2924&amp;weekNum=15&amp;aID=27" TargetMode="External"/><Relationship Id="rId1637" Type="http://schemas.openxmlformats.org/officeDocument/2006/relationships/hyperlink" Target="https://secure.gcmtotalsolutions.com/league/reports/standingsDetails.aspx?golferID=3011&amp;weekNum=17&amp;aID=27" TargetMode="External"/><Relationship Id="rId1844" Type="http://schemas.openxmlformats.org/officeDocument/2006/relationships/hyperlink" Target="https://secure.gcmtotalsolutions.com/league/reports/standingsDetails.aspx?golferID=3023&amp;weekNum=8&amp;aID=27" TargetMode="External"/><Relationship Id="rId1704" Type="http://schemas.openxmlformats.org/officeDocument/2006/relationships/hyperlink" Target="https://secure.gcmtotalsolutions.com/league/reports/standingsDetails.aspx?golferID=3015&amp;weekNum=12&amp;aID=27" TargetMode="External"/><Relationship Id="rId1911" Type="http://schemas.openxmlformats.org/officeDocument/2006/relationships/hyperlink" Target="https://secure.gcmtotalsolutions.com/league/reports/standingsDetails.aspx?golferID=3027&amp;weekNum=3&amp;aID=27" TargetMode="External"/><Relationship Id="rId797" Type="http://schemas.openxmlformats.org/officeDocument/2006/relationships/hyperlink" Target="https://secure.gcmtotalsolutions.com/league/reports/standingsDetails.aspx?golferID=2965&amp;weekNum=5&amp;aID=27" TargetMode="External"/><Relationship Id="rId2478" Type="http://schemas.openxmlformats.org/officeDocument/2006/relationships/hyperlink" Target="https://secure.gcmtotalsolutions.com/league/reports/standingsDetails.aspx?golferID=3058&amp;weekNum=12&amp;aID=27" TargetMode="External"/><Relationship Id="rId1287" Type="http://schemas.openxmlformats.org/officeDocument/2006/relationships/hyperlink" Target="https://secure.gcmtotalsolutions.com/league/reports/standingsDetails.aspx?golferID=2992&amp;weekNum=9&amp;aID=27" TargetMode="External"/><Relationship Id="rId2685" Type="http://schemas.openxmlformats.org/officeDocument/2006/relationships/hyperlink" Target="https://secure.gcmtotalsolutions.com/league/reports/standingsDetails.aspx?golferID=3070&amp;weekNum=3&amp;aID=27" TargetMode="External"/><Relationship Id="rId2892" Type="http://schemas.openxmlformats.org/officeDocument/2006/relationships/hyperlink" Target="https://secure.gcmtotalsolutions.com/league/reports/standingsDetails.aspx?golferID=3081&amp;weekNum=12&amp;aID=27" TargetMode="External"/><Relationship Id="rId657" Type="http://schemas.openxmlformats.org/officeDocument/2006/relationships/hyperlink" Target="https://secure.gcmtotalsolutions.com/league/reports/standingsDetails.aspx?golferID=2957&amp;weekNum=9&amp;aID=27" TargetMode="External"/><Relationship Id="rId864" Type="http://schemas.openxmlformats.org/officeDocument/2006/relationships/hyperlink" Target="https://secure.gcmtotalsolutions.com/league/reports/standingsDetails.aspx?golferID=2968&amp;weekNum=18&amp;aID=27" TargetMode="External"/><Relationship Id="rId1494" Type="http://schemas.openxmlformats.org/officeDocument/2006/relationships/hyperlink" Target="https://secure.gcmtotalsolutions.com/league/reports/standingsDetails.aspx?golferID=3003&amp;weekNum=18&amp;aID=27" TargetMode="External"/><Relationship Id="rId2338" Type="http://schemas.openxmlformats.org/officeDocument/2006/relationships/hyperlink" Target="https://secure.gcmtotalsolutions.com/league/reports/standingsDetails.aspx?golferID=3050&amp;weekNum=16&amp;aID=27" TargetMode="External"/><Relationship Id="rId2545" Type="http://schemas.openxmlformats.org/officeDocument/2006/relationships/hyperlink" Target="https://secure.gcmtotalsolutions.com/league/reports/standingsDetails.aspx?golferID=3062&amp;weekNum=7&amp;aID=27" TargetMode="External"/><Relationship Id="rId2752" Type="http://schemas.openxmlformats.org/officeDocument/2006/relationships/hyperlink" Target="https://secure.gcmtotalsolutions.com/league/reports/standingsDetails.aspx?golferID=3073&amp;weekNum=16&amp;aID=27" TargetMode="External"/><Relationship Id="rId517" Type="http://schemas.openxmlformats.org/officeDocument/2006/relationships/hyperlink" Target="https://secure.gcmtotalsolutions.com/league/reports/standingsDetails.aspx?golferID=2949&amp;weekNum=13&amp;aID=27" TargetMode="External"/><Relationship Id="rId724" Type="http://schemas.openxmlformats.org/officeDocument/2006/relationships/hyperlink" Target="https://secure.gcmtotalsolutions.com/league/reports/standingsDetails.aspx?golferID=2961&amp;weekNum=4&amp;aID=27" TargetMode="External"/><Relationship Id="rId931" Type="http://schemas.openxmlformats.org/officeDocument/2006/relationships/hyperlink" Target="https://secure.gcmtotalsolutions.com/league/reports/standingsDetails.aspx?golferID=2972&amp;weekNum=13&amp;aID=27" TargetMode="External"/><Relationship Id="rId1147" Type="http://schemas.openxmlformats.org/officeDocument/2006/relationships/hyperlink" Target="https://secure.gcmtotalsolutions.com/league/reports/standingsDetails.aspx?golferID=2984&amp;weekNum=13&amp;aID=27" TargetMode="External"/><Relationship Id="rId1354" Type="http://schemas.openxmlformats.org/officeDocument/2006/relationships/hyperlink" Target="https://secure.gcmtotalsolutions.com/league/reports/standingsDetails.aspx?golferID=2996&amp;weekNum=4&amp;aID=27" TargetMode="External"/><Relationship Id="rId1561" Type="http://schemas.openxmlformats.org/officeDocument/2006/relationships/hyperlink" Target="https://secure.gcmtotalsolutions.com/league/reports/standingsDetails.aspx?golferID=3007&amp;weekNum=13&amp;aID=27" TargetMode="External"/><Relationship Id="rId2405" Type="http://schemas.openxmlformats.org/officeDocument/2006/relationships/hyperlink" Target="https://secure.gcmtotalsolutions.com/league/reports/standingsDetails.aspx?golferID=3054&amp;weekNum=11&amp;aID=27" TargetMode="External"/><Relationship Id="rId2612" Type="http://schemas.openxmlformats.org/officeDocument/2006/relationships/hyperlink" Target="https://secure.gcmtotalsolutions.com/league/reports/standingsDetails.aspx?golferID=3066&amp;weekNum=2&amp;aID=27" TargetMode="External"/><Relationship Id="rId60" Type="http://schemas.openxmlformats.org/officeDocument/2006/relationships/hyperlink" Target="https://secure.gcmtotalsolutions.com/league/reports/standingsDetails.aspx?golferID=2924&amp;weekNum=6&amp;aID=27" TargetMode="External"/><Relationship Id="rId1007" Type="http://schemas.openxmlformats.org/officeDocument/2006/relationships/hyperlink" Target="https://secure.gcmtotalsolutions.com/league/reports/standingsDetails.aspx?golferID=2976&amp;weekNum=17&amp;aID=27" TargetMode="External"/><Relationship Id="rId1214" Type="http://schemas.openxmlformats.org/officeDocument/2006/relationships/hyperlink" Target="https://secure.gcmtotalsolutions.com/league/reports/standingsDetails.aspx?golferID=2988&amp;weekNum=8&amp;aID=27" TargetMode="External"/><Relationship Id="rId1421" Type="http://schemas.openxmlformats.org/officeDocument/2006/relationships/hyperlink" Target="https://secure.gcmtotalsolutions.com/league/reports/standingsDetails.aspx?golferID=2999&amp;weekNum=17&amp;aID=27" TargetMode="External"/><Relationship Id="rId3179" Type="http://schemas.openxmlformats.org/officeDocument/2006/relationships/hyperlink" Target="https://secure.gcmtotalsolutions.com/league/reports/standingsDetails.aspx?golferID=3097&amp;weekNum=11&amp;aID=27" TargetMode="External"/><Relationship Id="rId3386" Type="http://schemas.openxmlformats.org/officeDocument/2006/relationships/hyperlink" Target="https://secure.gcmtotalsolutions.com/league/reports/standingsDetails.aspx?golferID=3109&amp;weekNum=2&amp;aID=27" TargetMode="External"/><Relationship Id="rId2195" Type="http://schemas.openxmlformats.org/officeDocument/2006/relationships/hyperlink" Target="https://secure.gcmtotalsolutions.com/league/reports/standingsDetails.aspx?golferID=3042&amp;weekNum=17&amp;aID=27" TargetMode="External"/><Relationship Id="rId3039" Type="http://schemas.openxmlformats.org/officeDocument/2006/relationships/hyperlink" Target="https://secure.gcmtotalsolutions.com/league/reports/standingsDetails.aspx?golferID=3089&amp;weekNum=15&amp;aID=27" TargetMode="External"/><Relationship Id="rId3246" Type="http://schemas.openxmlformats.org/officeDocument/2006/relationships/hyperlink" Target="https://secure.gcmtotalsolutions.com/league/reports/standingsDetails.aspx?golferID=3101&amp;weekNum=6&amp;aID=27" TargetMode="External"/><Relationship Id="rId3453" Type="http://schemas.openxmlformats.org/officeDocument/2006/relationships/hyperlink" Target="https://secure.gcmtotalsolutions.com/league/reports/standingsDetails.aspx?golferID=3112&amp;weekNum=15&amp;aID=27" TargetMode="External"/><Relationship Id="rId167" Type="http://schemas.openxmlformats.org/officeDocument/2006/relationships/hyperlink" Target="https://secure.gcmtotalsolutions.com/league/reports/standingsDetails.aspx?golferID=2930&amp;weekNum=5&amp;aID=27" TargetMode="External"/><Relationship Id="rId374" Type="http://schemas.openxmlformats.org/officeDocument/2006/relationships/hyperlink" Target="https://secure.gcmtotalsolutions.com/league/reports/standingsDetails.aspx?golferID=2941&amp;weekNum=14&amp;aID=27" TargetMode="External"/><Relationship Id="rId581" Type="http://schemas.openxmlformats.org/officeDocument/2006/relationships/hyperlink" Target="https://secure.gcmtotalsolutions.com/league/reports/standingsDetails.aspx?golferID=2953&amp;weekNum=5&amp;aID=27" TargetMode="External"/><Relationship Id="rId2055" Type="http://schemas.openxmlformats.org/officeDocument/2006/relationships/hyperlink" Target="https://secure.gcmtotalsolutions.com/league/reports/standingsDetails.aspx?golferID=3035&amp;weekNum=3&amp;aID=27" TargetMode="External"/><Relationship Id="rId2262" Type="http://schemas.openxmlformats.org/officeDocument/2006/relationships/hyperlink" Target="https://secure.gcmtotalsolutions.com/league/reports/standingsDetails.aspx?golferID=3046&amp;weekNum=12&amp;aID=27" TargetMode="External"/><Relationship Id="rId3106" Type="http://schemas.openxmlformats.org/officeDocument/2006/relationships/hyperlink" Target="https://secure.gcmtotalsolutions.com/league/reports/standingsDetails.aspx?golferID=3093&amp;weekNum=10&amp;aID=27" TargetMode="External"/><Relationship Id="rId234" Type="http://schemas.openxmlformats.org/officeDocument/2006/relationships/hyperlink" Target="https://secure.gcmtotalsolutions.com/league/reports/standingsDetails.aspx?golferID=2933&amp;weekNum=18&amp;aID=27" TargetMode="External"/><Relationship Id="rId3313" Type="http://schemas.openxmlformats.org/officeDocument/2006/relationships/hyperlink" Target="https://secure.gcmtotalsolutions.com/league/reports/standingsDetails.aspx?golferID=3105&amp;weekNum=1&amp;aID=27" TargetMode="External"/><Relationship Id="rId441" Type="http://schemas.openxmlformats.org/officeDocument/2006/relationships/hyperlink" Target="https://secure.gcmtotalsolutions.com/league/reports/standingsDetails.aspx?golferID=2945&amp;weekNum=9&amp;aID=27" TargetMode="External"/><Relationship Id="rId1071" Type="http://schemas.openxmlformats.org/officeDocument/2006/relationships/hyperlink" Target="https://secure.gcmtotalsolutions.com/league/reports/standingsDetails.aspx?golferID=2980&amp;weekNum=9&amp;aID=27" TargetMode="External"/><Relationship Id="rId2122" Type="http://schemas.openxmlformats.org/officeDocument/2006/relationships/hyperlink" Target="https://secure.gcmtotalsolutions.com/league/reports/standingsDetails.aspx?golferID=3038&amp;weekNum=16&amp;aID=27" TargetMode="External"/><Relationship Id="rId301" Type="http://schemas.openxmlformats.org/officeDocument/2006/relationships/hyperlink" Target="https://secure.gcmtotalsolutions.com/league/reports/standingsDetails.aspx?golferID=2937&amp;weekNum=13&amp;aID=27" TargetMode="External"/><Relationship Id="rId1888" Type="http://schemas.openxmlformats.org/officeDocument/2006/relationships/hyperlink" Target="https://secure.gcmtotalsolutions.com/league/reports/standingsDetails.aspx?golferID=3025&amp;weekNum=16&amp;aID=27" TargetMode="External"/><Relationship Id="rId2939" Type="http://schemas.openxmlformats.org/officeDocument/2006/relationships/hyperlink" Target="https://secure.gcmtotalsolutions.com/league/reports/standingsDetails.aspx?golferID=3084&amp;weekNum=5&amp;aID=27" TargetMode="External"/><Relationship Id="rId1748" Type="http://schemas.openxmlformats.org/officeDocument/2006/relationships/hyperlink" Target="https://secure.gcmtotalsolutions.com/league/reports/standingsDetails.aspx?golferID=3018&amp;weekNum=2&amp;aID=27" TargetMode="External"/><Relationship Id="rId1955" Type="http://schemas.openxmlformats.org/officeDocument/2006/relationships/hyperlink" Target="https://secure.gcmtotalsolutions.com/league/reports/standingsDetails.aspx?golferID=3029&amp;weekNum=11&amp;aID=27" TargetMode="External"/><Relationship Id="rId3170" Type="http://schemas.openxmlformats.org/officeDocument/2006/relationships/hyperlink" Target="https://secure.gcmtotalsolutions.com/league/reports/standingsDetails.aspx?golferID=3097&amp;weekNum=2&amp;aID=27" TargetMode="External"/><Relationship Id="rId1608" Type="http://schemas.openxmlformats.org/officeDocument/2006/relationships/hyperlink" Target="https://secure.gcmtotalsolutions.com/league/reports/standingsDetails.aspx?golferID=3010&amp;weekNum=6&amp;aID=27" TargetMode="External"/><Relationship Id="rId1815" Type="http://schemas.openxmlformats.org/officeDocument/2006/relationships/hyperlink" Target="https://secure.gcmtotalsolutions.com/league/reports/standingsDetails.aspx?golferID=3021&amp;weekNum=15&amp;aID=27" TargetMode="External"/><Relationship Id="rId3030" Type="http://schemas.openxmlformats.org/officeDocument/2006/relationships/hyperlink" Target="https://secure.gcmtotalsolutions.com/league/reports/standingsDetails.aspx?golferID=3089&amp;weekNum=6&amp;aID=27" TargetMode="External"/><Relationship Id="rId2589" Type="http://schemas.openxmlformats.org/officeDocument/2006/relationships/hyperlink" Target="https://secure.gcmtotalsolutions.com/league/reports/standingsDetails.aspx?golferID=3064&amp;weekNum=15&amp;aID=27" TargetMode="External"/><Relationship Id="rId2796" Type="http://schemas.openxmlformats.org/officeDocument/2006/relationships/hyperlink" Target="https://secure.gcmtotalsolutions.com/league/reports/standingsDetails.aspx?golferID=3076&amp;weekNum=6&amp;aID=27" TargetMode="External"/><Relationship Id="rId768" Type="http://schemas.openxmlformats.org/officeDocument/2006/relationships/hyperlink" Target="https://secure.gcmtotalsolutions.com/league/reports/standingsDetails.aspx?golferID=2963&amp;weekNum=12&amp;aID=27" TargetMode="External"/><Relationship Id="rId975" Type="http://schemas.openxmlformats.org/officeDocument/2006/relationships/hyperlink" Target="https://secure.gcmtotalsolutions.com/league/reports/standingsDetails.aspx?golferID=2975&amp;weekNum=3&amp;aID=27" TargetMode="External"/><Relationship Id="rId1398" Type="http://schemas.openxmlformats.org/officeDocument/2006/relationships/hyperlink" Target="https://secure.gcmtotalsolutions.com/league/reports/standingsDetails.aspx?golferID=2998&amp;weekNum=12&amp;aID=27" TargetMode="External"/><Relationship Id="rId2449" Type="http://schemas.openxmlformats.org/officeDocument/2006/relationships/hyperlink" Target="https://secure.gcmtotalsolutions.com/league/reports/standingsDetails.aspx?golferID=3057&amp;weekNum=1&amp;aID=27" TargetMode="External"/><Relationship Id="rId2656" Type="http://schemas.openxmlformats.org/officeDocument/2006/relationships/hyperlink" Target="https://secure.gcmtotalsolutions.com/league/reports/standingsDetails.aspx?golferID=3068&amp;weekNum=10&amp;aID=27" TargetMode="External"/><Relationship Id="rId2863" Type="http://schemas.openxmlformats.org/officeDocument/2006/relationships/hyperlink" Target="https://secure.gcmtotalsolutions.com/league/reports/standingsDetails.aspx?golferID=3080&amp;weekNum=1&amp;aID=27" TargetMode="External"/><Relationship Id="rId628" Type="http://schemas.openxmlformats.org/officeDocument/2006/relationships/hyperlink" Target="https://secure.gcmtotalsolutions.com/league/reports/standingsDetails.aspx?golferID=2955&amp;weekNum=16&amp;aID=27" TargetMode="External"/><Relationship Id="rId835" Type="http://schemas.openxmlformats.org/officeDocument/2006/relationships/hyperlink" Target="https://secure.gcmtotalsolutions.com/league/reports/standingsDetails.aspx?golferID=2967&amp;weekNum=7&amp;aID=27" TargetMode="External"/><Relationship Id="rId1258" Type="http://schemas.openxmlformats.org/officeDocument/2006/relationships/hyperlink" Target="https://secure.gcmtotalsolutions.com/league/reports/standingsDetails.aspx?golferID=2990&amp;weekNum=16&amp;aID=27" TargetMode="External"/><Relationship Id="rId1465" Type="http://schemas.openxmlformats.org/officeDocument/2006/relationships/hyperlink" Target="https://secure.gcmtotalsolutions.com/league/reports/standingsDetails.aspx?golferID=3002&amp;weekNum=7&amp;aID=27" TargetMode="External"/><Relationship Id="rId1672" Type="http://schemas.openxmlformats.org/officeDocument/2006/relationships/hyperlink" Target="https://secure.gcmtotalsolutions.com/league/reports/standingsDetails.aspx?golferID=3013&amp;weekNum=16&amp;aID=27" TargetMode="External"/><Relationship Id="rId2309" Type="http://schemas.openxmlformats.org/officeDocument/2006/relationships/hyperlink" Target="https://secure.gcmtotalsolutions.com/league/reports/standingsDetails.aspx?golferID=3049&amp;weekNum=5&amp;aID=27" TargetMode="External"/><Relationship Id="rId2516" Type="http://schemas.openxmlformats.org/officeDocument/2006/relationships/hyperlink" Target="https://secure.gcmtotalsolutions.com/league/reports/standingsDetails.aspx?golferID=3060&amp;weekNum=14&amp;aID=27" TargetMode="External"/><Relationship Id="rId2723" Type="http://schemas.openxmlformats.org/officeDocument/2006/relationships/hyperlink" Target="https://secure.gcmtotalsolutions.com/league/reports/standingsDetails.aspx?golferID=3072&amp;weekNum=5&amp;aID=27" TargetMode="External"/><Relationship Id="rId1118" Type="http://schemas.openxmlformats.org/officeDocument/2006/relationships/hyperlink" Target="https://secure.gcmtotalsolutions.com/league/reports/standingsDetails.aspx?golferID=2983&amp;weekNum=2&amp;aID=27" TargetMode="External"/><Relationship Id="rId1325" Type="http://schemas.openxmlformats.org/officeDocument/2006/relationships/hyperlink" Target="https://secure.gcmtotalsolutions.com/league/reports/standingsDetails.aspx?golferID=2994&amp;weekNum=11&amp;aID=27" TargetMode="External"/><Relationship Id="rId1532" Type="http://schemas.openxmlformats.org/officeDocument/2006/relationships/hyperlink" Target="https://secure.gcmtotalsolutions.com/league/reports/standingsDetails.aspx?golferID=3006&amp;weekNum=2&amp;aID=27" TargetMode="External"/><Relationship Id="rId2930" Type="http://schemas.openxmlformats.org/officeDocument/2006/relationships/hyperlink" Target="https://secure.gcmtotalsolutions.com/league/reports/standingsDetails.aspx?golferID=3083&amp;weekNum=14&amp;aID=27" TargetMode="External"/><Relationship Id="rId902" Type="http://schemas.openxmlformats.org/officeDocument/2006/relationships/hyperlink" Target="https://secure.gcmtotalsolutions.com/league/reports/standingsDetails.aspx?golferID=2971&amp;weekNum=2&amp;aID=27" TargetMode="External"/><Relationship Id="rId31" Type="http://schemas.openxmlformats.org/officeDocument/2006/relationships/hyperlink" Target="https://secure.gcmtotalsolutions.com/league/reports/standingsDetails.aspx?golferID=2922&amp;weekNum=13&amp;aID=27" TargetMode="External"/><Relationship Id="rId2099" Type="http://schemas.openxmlformats.org/officeDocument/2006/relationships/hyperlink" Target="https://secure.gcmtotalsolutions.com/league/reports/standingsDetails.aspx?golferID=3037&amp;weekNum=11&amp;aID=27" TargetMode="External"/><Relationship Id="rId278" Type="http://schemas.openxmlformats.org/officeDocument/2006/relationships/hyperlink" Target="https://secure.gcmtotalsolutions.com/league/reports/standingsDetails.aspx?golferID=2936&amp;weekNum=8&amp;aID=27" TargetMode="External"/><Relationship Id="rId3357" Type="http://schemas.openxmlformats.org/officeDocument/2006/relationships/hyperlink" Target="https://secure.gcmtotalsolutions.com/league/reports/standingsDetails.aspx?golferID=3107&amp;weekNum=9&amp;aID=27" TargetMode="External"/><Relationship Id="rId485" Type="http://schemas.openxmlformats.org/officeDocument/2006/relationships/hyperlink" Target="https://secure.gcmtotalsolutions.com/league/reports/standingsDetails.aspx?golferID=2947&amp;weekNum=17&amp;aID=27" TargetMode="External"/><Relationship Id="rId692" Type="http://schemas.openxmlformats.org/officeDocument/2006/relationships/hyperlink" Target="https://secure.gcmtotalsolutions.com/league/reports/standingsDetails.aspx?golferID=2959&amp;weekNum=8&amp;aID=27" TargetMode="External"/><Relationship Id="rId2166" Type="http://schemas.openxmlformats.org/officeDocument/2006/relationships/hyperlink" Target="https://secure.gcmtotalsolutions.com/league/reports/standingsDetails.aspx?golferID=3041&amp;weekNum=6&amp;aID=27" TargetMode="External"/><Relationship Id="rId2373" Type="http://schemas.openxmlformats.org/officeDocument/2006/relationships/hyperlink" Target="https://secure.gcmtotalsolutions.com/league/reports/standingsDetails.aspx?golferID=3052&amp;weekNum=15&amp;aID=27" TargetMode="External"/><Relationship Id="rId2580" Type="http://schemas.openxmlformats.org/officeDocument/2006/relationships/hyperlink" Target="https://secure.gcmtotalsolutions.com/league/reports/standingsDetails.aspx?golferID=3064&amp;weekNum=6&amp;aID=27" TargetMode="External"/><Relationship Id="rId3217" Type="http://schemas.openxmlformats.org/officeDocument/2006/relationships/hyperlink" Target="https://secure.gcmtotalsolutions.com/league/reports/standingsDetails.aspx?golferID=3099&amp;weekNum=13&amp;aID=27" TargetMode="External"/><Relationship Id="rId3424" Type="http://schemas.openxmlformats.org/officeDocument/2006/relationships/hyperlink" Target="https://secure.gcmtotalsolutions.com/league/reports/standingsDetails.aspx?golferID=3111&amp;weekNum=4&amp;aID=27" TargetMode="External"/><Relationship Id="rId138" Type="http://schemas.openxmlformats.org/officeDocument/2006/relationships/hyperlink" Target="https://secure.gcmtotalsolutions.com/league/reports/standingsDetails.aspx?golferID=2928&amp;weekNum=12&amp;aID=27" TargetMode="External"/><Relationship Id="rId345" Type="http://schemas.openxmlformats.org/officeDocument/2006/relationships/hyperlink" Target="https://secure.gcmtotalsolutions.com/league/reports/standingsDetails.aspx?golferID=2940&amp;weekNum=3&amp;aID=27" TargetMode="External"/><Relationship Id="rId552" Type="http://schemas.openxmlformats.org/officeDocument/2006/relationships/hyperlink" Target="https://secure.gcmtotalsolutions.com/league/reports/standingsDetails.aspx?golferID=2951&amp;weekNum=12&amp;aID=27" TargetMode="External"/><Relationship Id="rId1182" Type="http://schemas.openxmlformats.org/officeDocument/2006/relationships/hyperlink" Target="https://secure.gcmtotalsolutions.com/league/reports/standingsDetails.aspx?golferID=2986&amp;weekNum=12&amp;aID=27" TargetMode="External"/><Relationship Id="rId2026" Type="http://schemas.openxmlformats.org/officeDocument/2006/relationships/hyperlink" Target="https://secure.gcmtotalsolutions.com/league/reports/standingsDetails.aspx?golferID=3033&amp;weekNum=10&amp;aID=27" TargetMode="External"/><Relationship Id="rId2233" Type="http://schemas.openxmlformats.org/officeDocument/2006/relationships/hyperlink" Target="https://secure.gcmtotalsolutions.com/league/reports/standingsDetails.aspx?golferID=3045&amp;weekNum=1&amp;aID=27" TargetMode="External"/><Relationship Id="rId2440" Type="http://schemas.openxmlformats.org/officeDocument/2006/relationships/hyperlink" Target="https://secure.gcmtotalsolutions.com/league/reports/standingsDetails.aspx?golferID=3056&amp;weekNum=10&amp;aID=27" TargetMode="External"/><Relationship Id="rId205" Type="http://schemas.openxmlformats.org/officeDocument/2006/relationships/hyperlink" Target="https://secure.gcmtotalsolutions.com/league/reports/standingsDetails.aspx?golferID=2932&amp;weekNum=7&amp;aID=27" TargetMode="External"/><Relationship Id="rId412" Type="http://schemas.openxmlformats.org/officeDocument/2006/relationships/hyperlink" Target="https://secure.gcmtotalsolutions.com/league/reports/standingsDetails.aspx?golferID=2943&amp;weekNum=16&amp;aID=27" TargetMode="External"/><Relationship Id="rId1042" Type="http://schemas.openxmlformats.org/officeDocument/2006/relationships/hyperlink" Target="https://secure.gcmtotalsolutions.com/league/reports/standingsDetails.aspx?golferID=2978&amp;weekNum=16&amp;aID=27" TargetMode="External"/><Relationship Id="rId2300" Type="http://schemas.openxmlformats.org/officeDocument/2006/relationships/hyperlink" Target="https://secure.gcmtotalsolutions.com/league/reports/standingsDetails.aspx?golferID=3048&amp;weekNum=14&amp;aID=27" TargetMode="External"/><Relationship Id="rId1999" Type="http://schemas.openxmlformats.org/officeDocument/2006/relationships/hyperlink" Target="https://secure.gcmtotalsolutions.com/league/reports/standingsDetails.aspx?golferID=3032&amp;weekNum=1&amp;aID=27" TargetMode="External"/><Relationship Id="rId1859" Type="http://schemas.openxmlformats.org/officeDocument/2006/relationships/hyperlink" Target="https://secure.gcmtotalsolutions.com/league/reports/standingsDetails.aspx?golferID=3024&amp;weekNum=5&amp;aID=27" TargetMode="External"/><Relationship Id="rId3074" Type="http://schemas.openxmlformats.org/officeDocument/2006/relationships/hyperlink" Target="https://secure.gcmtotalsolutions.com/league/reports/standingsDetails.aspx?golferID=3091&amp;weekNum=14&amp;aID=27" TargetMode="External"/><Relationship Id="rId1719" Type="http://schemas.openxmlformats.org/officeDocument/2006/relationships/hyperlink" Target="https://secure.gcmtotalsolutions.com/league/reports/standingsDetails.aspx?golferID=3016&amp;weekNum=9&amp;aID=27" TargetMode="External"/><Relationship Id="rId1926" Type="http://schemas.openxmlformats.org/officeDocument/2006/relationships/hyperlink" Target="https://secure.gcmtotalsolutions.com/league/reports/standingsDetails.aspx?golferID=3027&amp;weekNum=18&amp;aID=27" TargetMode="External"/><Relationship Id="rId3281" Type="http://schemas.openxmlformats.org/officeDocument/2006/relationships/hyperlink" Target="https://secure.gcmtotalsolutions.com/league/reports/standingsDetails.aspx?golferID=3103&amp;weekNum=5&amp;aID=27" TargetMode="External"/><Relationship Id="rId2090" Type="http://schemas.openxmlformats.org/officeDocument/2006/relationships/hyperlink" Target="https://secure.gcmtotalsolutions.com/league/reports/standingsDetails.aspx?golferID=3037&amp;weekNum=2&amp;aID=27" TargetMode="External"/><Relationship Id="rId3141" Type="http://schemas.openxmlformats.org/officeDocument/2006/relationships/hyperlink" Target="https://secure.gcmtotalsolutions.com/league/reports/standingsDetails.aspx?golferID=3095&amp;weekNum=9&amp;aID=27" TargetMode="External"/><Relationship Id="rId3001" Type="http://schemas.openxmlformats.org/officeDocument/2006/relationships/hyperlink" Target="https://secure.gcmtotalsolutions.com/league/reports/standingsDetails.aspx?golferID=3087&amp;weekNum=13&amp;aID=27" TargetMode="External"/><Relationship Id="rId879" Type="http://schemas.openxmlformats.org/officeDocument/2006/relationships/hyperlink" Target="https://secure.gcmtotalsolutions.com/league/reports/standingsDetails.aspx?golferID=2969&amp;weekNum=15&amp;aID=27" TargetMode="External"/><Relationship Id="rId2767" Type="http://schemas.openxmlformats.org/officeDocument/2006/relationships/hyperlink" Target="https://secure.gcmtotalsolutions.com/league/reports/standingsDetails.aspx?golferID=3074&amp;weekNum=13&amp;aID=27" TargetMode="External"/><Relationship Id="rId739" Type="http://schemas.openxmlformats.org/officeDocument/2006/relationships/hyperlink" Target="https://secure.gcmtotalsolutions.com/league/reports/standingsDetails.aspx?golferID=2962&amp;weekNum=1&amp;aID=27" TargetMode="External"/><Relationship Id="rId1369" Type="http://schemas.openxmlformats.org/officeDocument/2006/relationships/hyperlink" Target="https://secure.gcmtotalsolutions.com/league/reports/standingsDetails.aspx?golferID=2997&amp;weekNum=1&amp;aID=27" TargetMode="External"/><Relationship Id="rId1576" Type="http://schemas.openxmlformats.org/officeDocument/2006/relationships/hyperlink" Target="https://secure.gcmtotalsolutions.com/league/reports/standingsDetails.aspx?golferID=3008&amp;weekNum=10&amp;aID=27" TargetMode="External"/><Relationship Id="rId2974" Type="http://schemas.openxmlformats.org/officeDocument/2006/relationships/hyperlink" Target="https://secure.gcmtotalsolutions.com/league/reports/standingsDetails.aspx?golferID=3086&amp;weekNum=4&amp;aID=27" TargetMode="External"/><Relationship Id="rId946" Type="http://schemas.openxmlformats.org/officeDocument/2006/relationships/hyperlink" Target="https://secure.gcmtotalsolutions.com/league/reports/standingsDetails.aspx?golferID=2973&amp;weekNum=10&amp;aID=27" TargetMode="External"/><Relationship Id="rId1229" Type="http://schemas.openxmlformats.org/officeDocument/2006/relationships/hyperlink" Target="https://secure.gcmtotalsolutions.com/league/reports/standingsDetails.aspx?golferID=2989&amp;weekNum=5&amp;aID=27" TargetMode="External"/><Relationship Id="rId1783" Type="http://schemas.openxmlformats.org/officeDocument/2006/relationships/hyperlink" Target="https://secure.gcmtotalsolutions.com/league/reports/standingsDetails.aspx?golferID=3020&amp;weekNum=1&amp;aID=27" TargetMode="External"/><Relationship Id="rId1990" Type="http://schemas.openxmlformats.org/officeDocument/2006/relationships/hyperlink" Target="https://secure.gcmtotalsolutions.com/league/reports/standingsDetails.aspx?golferID=3031&amp;weekNum=10&amp;aID=27" TargetMode="External"/><Relationship Id="rId2627" Type="http://schemas.openxmlformats.org/officeDocument/2006/relationships/hyperlink" Target="https://secure.gcmtotalsolutions.com/league/reports/standingsDetails.aspx?golferID=3066&amp;weekNum=17&amp;aID=27" TargetMode="External"/><Relationship Id="rId2834" Type="http://schemas.openxmlformats.org/officeDocument/2006/relationships/hyperlink" Target="https://secure.gcmtotalsolutions.com/league/reports/standingsDetails.aspx?golferID=3078&amp;weekNum=8&amp;aID=27" TargetMode="External"/><Relationship Id="rId75" Type="http://schemas.openxmlformats.org/officeDocument/2006/relationships/hyperlink" Target="https://secure.gcmtotalsolutions.com/league/reports/standingsDetails.aspx?golferID=2925&amp;weekNum=3&amp;aID=27" TargetMode="External"/><Relationship Id="rId806" Type="http://schemas.openxmlformats.org/officeDocument/2006/relationships/hyperlink" Target="https://secure.gcmtotalsolutions.com/league/reports/standingsDetails.aspx?golferID=2965&amp;weekNum=14&amp;aID=27" TargetMode="External"/><Relationship Id="rId1436" Type="http://schemas.openxmlformats.org/officeDocument/2006/relationships/hyperlink" Target="https://secure.gcmtotalsolutions.com/league/reports/standingsDetails.aspx?golferID=3000&amp;weekNum=14&amp;aID=27" TargetMode="External"/><Relationship Id="rId1643" Type="http://schemas.openxmlformats.org/officeDocument/2006/relationships/hyperlink" Target="https://secure.gcmtotalsolutions.com/league/reports/standingsDetails.aspx?golferID=3012&amp;weekNum=5&amp;aID=27" TargetMode="External"/><Relationship Id="rId1850" Type="http://schemas.openxmlformats.org/officeDocument/2006/relationships/hyperlink" Target="https://secure.gcmtotalsolutions.com/league/reports/standingsDetails.aspx?golferID=3023&amp;weekNum=14&amp;aID=27" TargetMode="External"/><Relationship Id="rId2901" Type="http://schemas.openxmlformats.org/officeDocument/2006/relationships/hyperlink" Target="https://secure.gcmtotalsolutions.com/league/reports/standingsDetails.aspx?golferID=3082&amp;weekNum=3&amp;aID=27" TargetMode="External"/><Relationship Id="rId1503" Type="http://schemas.openxmlformats.org/officeDocument/2006/relationships/hyperlink" Target="https://secure.gcmtotalsolutions.com/league/reports/standingsDetails.aspx?golferID=3004&amp;weekNum=9&amp;aID=27" TargetMode="External"/><Relationship Id="rId1710" Type="http://schemas.openxmlformats.org/officeDocument/2006/relationships/hyperlink" Target="https://secure.gcmtotalsolutions.com/league/reports/standingsDetails.aspx?golferID=3015&amp;weekNum=18&amp;aID=27" TargetMode="External"/><Relationship Id="rId389" Type="http://schemas.openxmlformats.org/officeDocument/2006/relationships/hyperlink" Target="https://secure.gcmtotalsolutions.com/league/reports/standingsDetails.aspx?golferID=2942&amp;weekNum=11&amp;aID=27" TargetMode="External"/><Relationship Id="rId596" Type="http://schemas.openxmlformats.org/officeDocument/2006/relationships/hyperlink" Target="https://secure.gcmtotalsolutions.com/league/reports/standingsDetails.aspx?golferID=2954&amp;weekNum=2&amp;aID=27" TargetMode="External"/><Relationship Id="rId2277" Type="http://schemas.openxmlformats.org/officeDocument/2006/relationships/hyperlink" Target="https://secure.gcmtotalsolutions.com/league/reports/standingsDetails.aspx?golferID=3047&amp;weekNum=9&amp;aID=27" TargetMode="External"/><Relationship Id="rId2484" Type="http://schemas.openxmlformats.org/officeDocument/2006/relationships/hyperlink" Target="https://secure.gcmtotalsolutions.com/league/reports/standingsDetails.aspx?golferID=3058&amp;weekNum=18&amp;aID=27" TargetMode="External"/><Relationship Id="rId2691" Type="http://schemas.openxmlformats.org/officeDocument/2006/relationships/hyperlink" Target="https://secure.gcmtotalsolutions.com/league/reports/standingsDetails.aspx?golferID=3070&amp;weekNum=9&amp;aID=27" TargetMode="External"/><Relationship Id="rId3328" Type="http://schemas.openxmlformats.org/officeDocument/2006/relationships/hyperlink" Target="https://secure.gcmtotalsolutions.com/league/reports/standingsDetails.aspx?golferID=3105&amp;weekNum=16&amp;aID=27" TargetMode="External"/><Relationship Id="rId249" Type="http://schemas.openxmlformats.org/officeDocument/2006/relationships/hyperlink" Target="https://secure.gcmtotalsolutions.com/league/reports/standingsDetails.aspx?golferID=2934&amp;weekNum=15&amp;aID=27" TargetMode="External"/><Relationship Id="rId456" Type="http://schemas.openxmlformats.org/officeDocument/2006/relationships/hyperlink" Target="https://secure.gcmtotalsolutions.com/league/reports/standingsDetails.aspx?golferID=2946&amp;weekNum=6&amp;aID=27" TargetMode="External"/><Relationship Id="rId663" Type="http://schemas.openxmlformats.org/officeDocument/2006/relationships/hyperlink" Target="https://secure.gcmtotalsolutions.com/league/reports/standingsDetails.aspx?golferID=2957&amp;weekNum=15&amp;aID=27" TargetMode="External"/><Relationship Id="rId870" Type="http://schemas.openxmlformats.org/officeDocument/2006/relationships/hyperlink" Target="https://secure.gcmtotalsolutions.com/league/reports/standingsDetails.aspx?golferID=2969&amp;weekNum=6&amp;aID=27" TargetMode="External"/><Relationship Id="rId1086" Type="http://schemas.openxmlformats.org/officeDocument/2006/relationships/hyperlink" Target="https://secure.gcmtotalsolutions.com/league/reports/standingsDetails.aspx?golferID=2981&amp;weekNum=6&amp;aID=27" TargetMode="External"/><Relationship Id="rId1293" Type="http://schemas.openxmlformats.org/officeDocument/2006/relationships/hyperlink" Target="https://secure.gcmtotalsolutions.com/league/reports/standingsDetails.aspx?golferID=2992&amp;weekNum=15&amp;aID=27" TargetMode="External"/><Relationship Id="rId2137" Type="http://schemas.openxmlformats.org/officeDocument/2006/relationships/hyperlink" Target="https://secure.gcmtotalsolutions.com/league/reports/standingsDetails.aspx?golferID=3039&amp;weekNum=13&amp;aID=27" TargetMode="External"/><Relationship Id="rId2344" Type="http://schemas.openxmlformats.org/officeDocument/2006/relationships/hyperlink" Target="https://secure.gcmtotalsolutions.com/league/reports/standingsDetails.aspx?golferID=3051&amp;weekNum=4&amp;aID=27" TargetMode="External"/><Relationship Id="rId2551" Type="http://schemas.openxmlformats.org/officeDocument/2006/relationships/hyperlink" Target="https://secure.gcmtotalsolutions.com/league/reports/standingsDetails.aspx?golferID=3062&amp;weekNum=13&amp;aID=27" TargetMode="External"/><Relationship Id="rId109" Type="http://schemas.openxmlformats.org/officeDocument/2006/relationships/hyperlink" Target="https://secure.gcmtotalsolutions.com/league/reports/standingsDetails.aspx?golferID=2927&amp;weekNum=1&amp;aID=27" TargetMode="External"/><Relationship Id="rId316" Type="http://schemas.openxmlformats.org/officeDocument/2006/relationships/hyperlink" Target="https://secure.gcmtotalsolutions.com/league/reports/standingsDetails.aspx?golferID=2938&amp;weekNum=10&amp;aID=27" TargetMode="External"/><Relationship Id="rId523" Type="http://schemas.openxmlformats.org/officeDocument/2006/relationships/hyperlink" Target="https://secure.gcmtotalsolutions.com/league/reports/standingsDetails.aspx?golferID=2950&amp;weekNum=1&amp;aID=27" TargetMode="External"/><Relationship Id="rId1153" Type="http://schemas.openxmlformats.org/officeDocument/2006/relationships/hyperlink" Target="https://secure.gcmtotalsolutions.com/league/reports/standingsDetails.aspx?golferID=2985&amp;weekNum=1&amp;aID=27" TargetMode="External"/><Relationship Id="rId2204" Type="http://schemas.openxmlformats.org/officeDocument/2006/relationships/hyperlink" Target="https://secure.gcmtotalsolutions.com/league/reports/standingsDetails.aspx?golferID=3043&amp;weekNum=8&amp;aID=27" TargetMode="External"/><Relationship Id="rId730" Type="http://schemas.openxmlformats.org/officeDocument/2006/relationships/hyperlink" Target="https://secure.gcmtotalsolutions.com/league/reports/standingsDetails.aspx?golferID=2961&amp;weekNum=10&amp;aID=27" TargetMode="External"/><Relationship Id="rId1013" Type="http://schemas.openxmlformats.org/officeDocument/2006/relationships/hyperlink" Target="https://secure.gcmtotalsolutions.com/league/reports/standingsDetails.aspx?golferID=2977&amp;weekNum=5&amp;aID=27" TargetMode="External"/><Relationship Id="rId1360" Type="http://schemas.openxmlformats.org/officeDocument/2006/relationships/hyperlink" Target="https://secure.gcmtotalsolutions.com/league/reports/standingsDetails.aspx?golferID=2996&amp;weekNum=10&amp;aID=27" TargetMode="External"/><Relationship Id="rId2411" Type="http://schemas.openxmlformats.org/officeDocument/2006/relationships/hyperlink" Target="https://secure.gcmtotalsolutions.com/league/reports/standingsDetails.aspx?golferID=3054&amp;weekNum=17&amp;aID=27" TargetMode="External"/><Relationship Id="rId1220" Type="http://schemas.openxmlformats.org/officeDocument/2006/relationships/hyperlink" Target="https://secure.gcmtotalsolutions.com/league/reports/standingsDetails.aspx?golferID=2988&amp;weekNum=14&amp;aID=27" TargetMode="External"/><Relationship Id="rId3185" Type="http://schemas.openxmlformats.org/officeDocument/2006/relationships/hyperlink" Target="https://secure.gcmtotalsolutions.com/league/reports/standingsDetails.aspx?golferID=3097&amp;weekNum=17&amp;aID=27" TargetMode="External"/><Relationship Id="rId3392" Type="http://schemas.openxmlformats.org/officeDocument/2006/relationships/hyperlink" Target="https://secure.gcmtotalsolutions.com/league/reports/standingsDetails.aspx?golferID=3109&amp;weekNum=8&amp;aID=27" TargetMode="External"/><Relationship Id="rId3045" Type="http://schemas.openxmlformats.org/officeDocument/2006/relationships/hyperlink" Target="https://secure.gcmtotalsolutions.com/league/reports/standingsDetails.aspx?golferID=3090&amp;weekNum=3&amp;aID=27" TargetMode="External"/><Relationship Id="rId3252" Type="http://schemas.openxmlformats.org/officeDocument/2006/relationships/hyperlink" Target="https://secure.gcmtotalsolutions.com/league/reports/standingsDetails.aspx?golferID=3101&amp;weekNum=12&amp;aID=27" TargetMode="External"/><Relationship Id="rId173" Type="http://schemas.openxmlformats.org/officeDocument/2006/relationships/hyperlink" Target="https://secure.gcmtotalsolutions.com/league/reports/standingsDetails.aspx?golferID=2930&amp;weekNum=11&amp;aID=27" TargetMode="External"/><Relationship Id="rId380" Type="http://schemas.openxmlformats.org/officeDocument/2006/relationships/hyperlink" Target="https://secure.gcmtotalsolutions.com/league/reports/standingsDetails.aspx?golferID=2942&amp;weekNum=2&amp;aID=27" TargetMode="External"/><Relationship Id="rId2061" Type="http://schemas.openxmlformats.org/officeDocument/2006/relationships/hyperlink" Target="https://secure.gcmtotalsolutions.com/league/reports/standingsDetails.aspx?golferID=3035&amp;weekNum=9&amp;aID=27" TargetMode="External"/><Relationship Id="rId3112" Type="http://schemas.openxmlformats.org/officeDocument/2006/relationships/hyperlink" Target="https://secure.gcmtotalsolutions.com/league/reports/standingsDetails.aspx?golferID=3093&amp;weekNum=16&amp;aID=27" TargetMode="External"/><Relationship Id="rId240" Type="http://schemas.openxmlformats.org/officeDocument/2006/relationships/hyperlink" Target="https://secure.gcmtotalsolutions.com/league/reports/standingsDetails.aspx?golferID=2934&amp;weekNum=6&amp;aID=27" TargetMode="External"/><Relationship Id="rId100" Type="http://schemas.openxmlformats.org/officeDocument/2006/relationships/hyperlink" Target="https://secure.gcmtotalsolutions.com/league/reports/standingsDetails.aspx?golferID=2926&amp;weekNum=10&amp;aID=27" TargetMode="External"/><Relationship Id="rId2878" Type="http://schemas.openxmlformats.org/officeDocument/2006/relationships/hyperlink" Target="https://secure.gcmtotalsolutions.com/league/reports/standingsDetails.aspx?golferID=3080&amp;weekNum=16&amp;aID=27" TargetMode="External"/><Relationship Id="rId1687" Type="http://schemas.openxmlformats.org/officeDocument/2006/relationships/hyperlink" Target="https://secure.gcmtotalsolutions.com/league/reports/standingsDetails.aspx?golferID=3014&amp;weekNum=13&amp;aID=27" TargetMode="External"/><Relationship Id="rId1894" Type="http://schemas.openxmlformats.org/officeDocument/2006/relationships/hyperlink" Target="https://secure.gcmtotalsolutions.com/league/reports/standingsDetails.aspx?golferID=3026&amp;weekNum=4&amp;aID=27" TargetMode="External"/><Relationship Id="rId2738" Type="http://schemas.openxmlformats.org/officeDocument/2006/relationships/hyperlink" Target="https://secure.gcmtotalsolutions.com/league/reports/standingsDetails.aspx?golferID=3073&amp;weekNum=2&amp;aID=27" TargetMode="External"/><Relationship Id="rId2945" Type="http://schemas.openxmlformats.org/officeDocument/2006/relationships/hyperlink" Target="https://secure.gcmtotalsolutions.com/league/reports/standingsDetails.aspx?golferID=3084&amp;weekNum=11&amp;aID=27" TargetMode="External"/><Relationship Id="rId917" Type="http://schemas.openxmlformats.org/officeDocument/2006/relationships/hyperlink" Target="https://secure.gcmtotalsolutions.com/league/reports/standingsDetails.aspx?golferID=2971&amp;weekNum=17&amp;aID=27" TargetMode="External"/><Relationship Id="rId1547" Type="http://schemas.openxmlformats.org/officeDocument/2006/relationships/hyperlink" Target="https://secure.gcmtotalsolutions.com/league/reports/standingsDetails.aspx?golferID=3006&amp;weekNum=17&amp;aID=27" TargetMode="External"/><Relationship Id="rId1754" Type="http://schemas.openxmlformats.org/officeDocument/2006/relationships/hyperlink" Target="https://secure.gcmtotalsolutions.com/league/reports/standingsDetails.aspx?golferID=3018&amp;weekNum=8&amp;aID=27" TargetMode="External"/><Relationship Id="rId1961" Type="http://schemas.openxmlformats.org/officeDocument/2006/relationships/hyperlink" Target="https://secure.gcmtotalsolutions.com/league/reports/standingsDetails.aspx?golferID=3029&amp;weekNum=17&amp;aID=27" TargetMode="External"/><Relationship Id="rId2805" Type="http://schemas.openxmlformats.org/officeDocument/2006/relationships/hyperlink" Target="https://secure.gcmtotalsolutions.com/league/reports/standingsDetails.aspx?golferID=3076&amp;weekNum=15&amp;aID=27" TargetMode="External"/><Relationship Id="rId46" Type="http://schemas.openxmlformats.org/officeDocument/2006/relationships/hyperlink" Target="https://secure.gcmtotalsolutions.com/league/reports/standingsDetails.aspx?golferID=2923&amp;weekNum=10&amp;aID=27" TargetMode="External"/><Relationship Id="rId1407" Type="http://schemas.openxmlformats.org/officeDocument/2006/relationships/hyperlink" Target="https://secure.gcmtotalsolutions.com/league/reports/standingsDetails.aspx?golferID=2999&amp;weekNum=3&amp;aID=27" TargetMode="External"/><Relationship Id="rId1614" Type="http://schemas.openxmlformats.org/officeDocument/2006/relationships/hyperlink" Target="https://secure.gcmtotalsolutions.com/league/reports/standingsDetails.aspx?golferID=3010&amp;weekNum=12&amp;aID=27" TargetMode="External"/><Relationship Id="rId1821" Type="http://schemas.openxmlformats.org/officeDocument/2006/relationships/hyperlink" Target="https://secure.gcmtotalsolutions.com/league/reports/standingsDetails.aspx?golferID=3022&amp;weekNum=3&amp;aID=27" TargetMode="External"/><Relationship Id="rId2388" Type="http://schemas.openxmlformats.org/officeDocument/2006/relationships/hyperlink" Target="https://secure.gcmtotalsolutions.com/league/reports/standingsDetails.aspx?golferID=3053&amp;weekNum=12&amp;aID=27" TargetMode="External"/><Relationship Id="rId2595" Type="http://schemas.openxmlformats.org/officeDocument/2006/relationships/hyperlink" Target="https://secure.gcmtotalsolutions.com/league/reports/standingsDetails.aspx?golferID=3065&amp;weekNum=3&amp;aID=27" TargetMode="External"/><Relationship Id="rId3439" Type="http://schemas.openxmlformats.org/officeDocument/2006/relationships/hyperlink" Target="https://secure.gcmtotalsolutions.com/league/reports/standingsDetails.aspx?golferID=3112&amp;weekNum=1&amp;aID=27" TargetMode="External"/><Relationship Id="rId567" Type="http://schemas.openxmlformats.org/officeDocument/2006/relationships/hyperlink" Target="https://secure.gcmtotalsolutions.com/league/reports/standingsDetails.aspx?golferID=2952&amp;weekNum=9&amp;aID=27" TargetMode="External"/><Relationship Id="rId1197" Type="http://schemas.openxmlformats.org/officeDocument/2006/relationships/hyperlink" Target="https://secure.gcmtotalsolutions.com/league/reports/standingsDetails.aspx?golferID=2987&amp;weekNum=9&amp;aID=27" TargetMode="External"/><Relationship Id="rId2248" Type="http://schemas.openxmlformats.org/officeDocument/2006/relationships/hyperlink" Target="https://secure.gcmtotalsolutions.com/league/reports/standingsDetails.aspx?golferID=3045&amp;weekNum=16&amp;aID=27" TargetMode="External"/><Relationship Id="rId774" Type="http://schemas.openxmlformats.org/officeDocument/2006/relationships/hyperlink" Target="https://secure.gcmtotalsolutions.com/league/reports/standingsDetails.aspx?golferID=2963&amp;weekNum=18&amp;aID=27" TargetMode="External"/><Relationship Id="rId981" Type="http://schemas.openxmlformats.org/officeDocument/2006/relationships/hyperlink" Target="https://secure.gcmtotalsolutions.com/league/reports/standingsDetails.aspx?golferID=2975&amp;weekNum=9&amp;aID=27" TargetMode="External"/><Relationship Id="rId1057" Type="http://schemas.openxmlformats.org/officeDocument/2006/relationships/hyperlink" Target="https://secure.gcmtotalsolutions.com/league/reports/standingsDetails.aspx?golferID=2979&amp;weekNum=13&amp;aID=27" TargetMode="External"/><Relationship Id="rId2455" Type="http://schemas.openxmlformats.org/officeDocument/2006/relationships/hyperlink" Target="https://secure.gcmtotalsolutions.com/league/reports/standingsDetails.aspx?golferID=3057&amp;weekNum=7&amp;aID=27" TargetMode="External"/><Relationship Id="rId2662" Type="http://schemas.openxmlformats.org/officeDocument/2006/relationships/hyperlink" Target="https://secure.gcmtotalsolutions.com/league/reports/standingsDetails.aspx?golferID=3068&amp;weekNum=16&amp;aID=27" TargetMode="External"/><Relationship Id="rId427" Type="http://schemas.openxmlformats.org/officeDocument/2006/relationships/hyperlink" Target="https://secure.gcmtotalsolutions.com/league/reports/standingsDetails.aspx?golferID=2944&amp;weekNum=13&amp;aID=27" TargetMode="External"/><Relationship Id="rId634" Type="http://schemas.openxmlformats.org/officeDocument/2006/relationships/hyperlink" Target="https://secure.gcmtotalsolutions.com/league/reports/standingsDetails.aspx?golferID=2956&amp;weekNum=4&amp;aID=27" TargetMode="External"/><Relationship Id="rId841" Type="http://schemas.openxmlformats.org/officeDocument/2006/relationships/hyperlink" Target="https://secure.gcmtotalsolutions.com/league/reports/standingsDetails.aspx?golferID=2967&amp;weekNum=13&amp;aID=27" TargetMode="External"/><Relationship Id="rId1264" Type="http://schemas.openxmlformats.org/officeDocument/2006/relationships/hyperlink" Target="https://secure.gcmtotalsolutions.com/league/reports/standingsDetails.aspx?golferID=2991&amp;weekNum=4&amp;aID=27" TargetMode="External"/><Relationship Id="rId1471" Type="http://schemas.openxmlformats.org/officeDocument/2006/relationships/hyperlink" Target="https://secure.gcmtotalsolutions.com/league/reports/standingsDetails.aspx?golferID=3002&amp;weekNum=13&amp;aID=27" TargetMode="External"/><Relationship Id="rId2108" Type="http://schemas.openxmlformats.org/officeDocument/2006/relationships/hyperlink" Target="https://secure.gcmtotalsolutions.com/league/reports/standingsDetails.aspx?golferID=3038&amp;weekNum=2&amp;aID=27" TargetMode="External"/><Relationship Id="rId2315" Type="http://schemas.openxmlformats.org/officeDocument/2006/relationships/hyperlink" Target="https://secure.gcmtotalsolutions.com/league/reports/standingsDetails.aspx?golferID=3049&amp;weekNum=11&amp;aID=27" TargetMode="External"/><Relationship Id="rId2522" Type="http://schemas.openxmlformats.org/officeDocument/2006/relationships/hyperlink" Target="https://secure.gcmtotalsolutions.com/league/reports/standingsDetails.aspx?golferID=3061&amp;weekNum=2&amp;aID=27" TargetMode="External"/><Relationship Id="rId701" Type="http://schemas.openxmlformats.org/officeDocument/2006/relationships/hyperlink" Target="https://secure.gcmtotalsolutions.com/league/reports/standingsDetails.aspx?golferID=2959&amp;weekNum=17&amp;aID=27" TargetMode="External"/><Relationship Id="rId1124" Type="http://schemas.openxmlformats.org/officeDocument/2006/relationships/hyperlink" Target="https://secure.gcmtotalsolutions.com/league/reports/standingsDetails.aspx?golferID=2983&amp;weekNum=8&amp;aID=27" TargetMode="External"/><Relationship Id="rId1331" Type="http://schemas.openxmlformats.org/officeDocument/2006/relationships/hyperlink" Target="https://secure.gcmtotalsolutions.com/league/reports/standingsDetails.aspx?golferID=2994&amp;weekNum=17&amp;aID=27" TargetMode="External"/><Relationship Id="rId68" Type="http://schemas.openxmlformats.org/officeDocument/2006/relationships/hyperlink" Target="https://secure.gcmtotalsolutions.com/league/reports/standingsDetails.aspx?golferID=2924&amp;weekNum=14&amp;aID=27" TargetMode="External"/><Relationship Id="rId1429" Type="http://schemas.openxmlformats.org/officeDocument/2006/relationships/hyperlink" Target="https://secure.gcmtotalsolutions.com/league/reports/standingsDetails.aspx?golferID=3000&amp;weekNum=7&amp;aID=27" TargetMode="External"/><Relationship Id="rId1636" Type="http://schemas.openxmlformats.org/officeDocument/2006/relationships/hyperlink" Target="https://secure.gcmtotalsolutions.com/league/reports/standingsDetails.aspx?golferID=3011&amp;weekNum=16&amp;aID=27" TargetMode="External"/><Relationship Id="rId1843" Type="http://schemas.openxmlformats.org/officeDocument/2006/relationships/hyperlink" Target="https://secure.gcmtotalsolutions.com/league/reports/standingsDetails.aspx?golferID=3023&amp;weekNum=7&amp;aID=27" TargetMode="External"/><Relationship Id="rId3089" Type="http://schemas.openxmlformats.org/officeDocument/2006/relationships/hyperlink" Target="https://secure.gcmtotalsolutions.com/league/reports/standingsDetails.aspx?golferID=3092&amp;weekNum=11&amp;aID=27" TargetMode="External"/><Relationship Id="rId3296" Type="http://schemas.openxmlformats.org/officeDocument/2006/relationships/hyperlink" Target="https://secure.gcmtotalsolutions.com/league/reports/standingsDetails.aspx?golferID=3104&amp;weekNum=2&amp;aID=27" TargetMode="External"/><Relationship Id="rId1703" Type="http://schemas.openxmlformats.org/officeDocument/2006/relationships/hyperlink" Target="https://secure.gcmtotalsolutions.com/league/reports/standingsDetails.aspx?golferID=3015&amp;weekNum=11&amp;aID=27" TargetMode="External"/><Relationship Id="rId1910" Type="http://schemas.openxmlformats.org/officeDocument/2006/relationships/hyperlink" Target="https://secure.gcmtotalsolutions.com/league/reports/standingsDetails.aspx?golferID=3027&amp;weekNum=2&amp;aID=27" TargetMode="External"/><Relationship Id="rId3156" Type="http://schemas.openxmlformats.org/officeDocument/2006/relationships/hyperlink" Target="https://secure.gcmtotalsolutions.com/league/reports/standingsDetails.aspx?golferID=3096&amp;weekNum=6&amp;aID=27" TargetMode="External"/><Relationship Id="rId3363" Type="http://schemas.openxmlformats.org/officeDocument/2006/relationships/hyperlink" Target="https://secure.gcmtotalsolutions.com/league/reports/standingsDetails.aspx?golferID=3107&amp;weekNum=15&amp;aID=27" TargetMode="External"/><Relationship Id="rId284" Type="http://schemas.openxmlformats.org/officeDocument/2006/relationships/hyperlink" Target="https://secure.gcmtotalsolutions.com/league/reports/standingsDetails.aspx?golferID=2936&amp;weekNum=14&amp;aID=27" TargetMode="External"/><Relationship Id="rId491" Type="http://schemas.openxmlformats.org/officeDocument/2006/relationships/hyperlink" Target="https://secure.gcmtotalsolutions.com/league/reports/standingsDetails.aspx?golferID=2948&amp;weekNum=5&amp;aID=27" TargetMode="External"/><Relationship Id="rId2172" Type="http://schemas.openxmlformats.org/officeDocument/2006/relationships/hyperlink" Target="https://secure.gcmtotalsolutions.com/league/reports/standingsDetails.aspx?golferID=3041&amp;weekNum=12&amp;aID=27" TargetMode="External"/><Relationship Id="rId3016" Type="http://schemas.openxmlformats.org/officeDocument/2006/relationships/hyperlink" Target="https://secure.gcmtotalsolutions.com/league/reports/standingsDetails.aspx?golferID=3088&amp;weekNum=10&amp;aID=27" TargetMode="External"/><Relationship Id="rId3223" Type="http://schemas.openxmlformats.org/officeDocument/2006/relationships/hyperlink" Target="https://secure.gcmtotalsolutions.com/league/reports/standingsDetails.aspx?golferID=3100&amp;weekNum=1&amp;aID=27" TargetMode="External"/><Relationship Id="rId144" Type="http://schemas.openxmlformats.org/officeDocument/2006/relationships/hyperlink" Target="https://secure.gcmtotalsolutions.com/league/reports/standingsDetails.aspx?golferID=2928&amp;weekNum=18&amp;aID=27" TargetMode="External"/><Relationship Id="rId589" Type="http://schemas.openxmlformats.org/officeDocument/2006/relationships/hyperlink" Target="https://secure.gcmtotalsolutions.com/league/reports/standingsDetails.aspx?golferID=2953&amp;weekNum=13&amp;aID=27" TargetMode="External"/><Relationship Id="rId796" Type="http://schemas.openxmlformats.org/officeDocument/2006/relationships/hyperlink" Target="https://secure.gcmtotalsolutions.com/league/reports/standingsDetails.aspx?golferID=2965&amp;weekNum=4&amp;aID=27" TargetMode="External"/><Relationship Id="rId2477" Type="http://schemas.openxmlformats.org/officeDocument/2006/relationships/hyperlink" Target="https://secure.gcmtotalsolutions.com/league/reports/standingsDetails.aspx?golferID=3058&amp;weekNum=11&amp;aID=27" TargetMode="External"/><Relationship Id="rId2684" Type="http://schemas.openxmlformats.org/officeDocument/2006/relationships/hyperlink" Target="https://secure.gcmtotalsolutions.com/league/reports/standingsDetails.aspx?golferID=3070&amp;weekNum=2&amp;aID=27" TargetMode="External"/><Relationship Id="rId3430" Type="http://schemas.openxmlformats.org/officeDocument/2006/relationships/hyperlink" Target="https://secure.gcmtotalsolutions.com/league/reports/standingsDetails.aspx?golferID=3111&amp;weekNum=10&amp;aID=27" TargetMode="External"/><Relationship Id="rId351" Type="http://schemas.openxmlformats.org/officeDocument/2006/relationships/hyperlink" Target="https://secure.gcmtotalsolutions.com/league/reports/standingsDetails.aspx?golferID=2940&amp;weekNum=9&amp;aID=27" TargetMode="External"/><Relationship Id="rId449" Type="http://schemas.openxmlformats.org/officeDocument/2006/relationships/hyperlink" Target="https://secure.gcmtotalsolutions.com/league/reports/standingsDetails.aspx?golferID=2945&amp;weekNum=17&amp;aID=27" TargetMode="External"/><Relationship Id="rId656" Type="http://schemas.openxmlformats.org/officeDocument/2006/relationships/hyperlink" Target="https://secure.gcmtotalsolutions.com/league/reports/standingsDetails.aspx?golferID=2957&amp;weekNum=8&amp;aID=27" TargetMode="External"/><Relationship Id="rId863" Type="http://schemas.openxmlformats.org/officeDocument/2006/relationships/hyperlink" Target="https://secure.gcmtotalsolutions.com/league/reports/standingsDetails.aspx?golferID=2968&amp;weekNum=17&amp;aID=27" TargetMode="External"/><Relationship Id="rId1079" Type="http://schemas.openxmlformats.org/officeDocument/2006/relationships/hyperlink" Target="https://secure.gcmtotalsolutions.com/league/reports/standingsDetails.aspx?golferID=2980&amp;weekNum=17&amp;aID=27" TargetMode="External"/><Relationship Id="rId1286" Type="http://schemas.openxmlformats.org/officeDocument/2006/relationships/hyperlink" Target="https://secure.gcmtotalsolutions.com/league/reports/standingsDetails.aspx?golferID=2992&amp;weekNum=8&amp;aID=27" TargetMode="External"/><Relationship Id="rId1493" Type="http://schemas.openxmlformats.org/officeDocument/2006/relationships/hyperlink" Target="https://secure.gcmtotalsolutions.com/league/reports/standingsDetails.aspx?golferID=3003&amp;weekNum=17&amp;aID=27" TargetMode="External"/><Relationship Id="rId2032" Type="http://schemas.openxmlformats.org/officeDocument/2006/relationships/hyperlink" Target="https://secure.gcmtotalsolutions.com/league/reports/standingsDetails.aspx?golferID=3033&amp;weekNum=16&amp;aID=27" TargetMode="External"/><Relationship Id="rId2337" Type="http://schemas.openxmlformats.org/officeDocument/2006/relationships/hyperlink" Target="https://secure.gcmtotalsolutions.com/league/reports/standingsDetails.aspx?golferID=3050&amp;weekNum=15&amp;aID=27" TargetMode="External"/><Relationship Id="rId2544" Type="http://schemas.openxmlformats.org/officeDocument/2006/relationships/hyperlink" Target="https://secure.gcmtotalsolutions.com/league/reports/standingsDetails.aspx?golferID=3062&amp;weekNum=6&amp;aID=27" TargetMode="External"/><Relationship Id="rId2891" Type="http://schemas.openxmlformats.org/officeDocument/2006/relationships/hyperlink" Target="https://secure.gcmtotalsolutions.com/league/reports/standingsDetails.aspx?golferID=3081&amp;weekNum=11&amp;aID=27" TargetMode="External"/><Relationship Id="rId2989" Type="http://schemas.openxmlformats.org/officeDocument/2006/relationships/hyperlink" Target="https://secure.gcmtotalsolutions.com/league/reports/standingsDetails.aspx?golferID=3087&amp;weekNum=1&amp;aID=27" TargetMode="External"/><Relationship Id="rId211" Type="http://schemas.openxmlformats.org/officeDocument/2006/relationships/hyperlink" Target="https://secure.gcmtotalsolutions.com/league/reports/standingsDetails.aspx?golferID=2932&amp;weekNum=13&amp;aID=27" TargetMode="External"/><Relationship Id="rId309" Type="http://schemas.openxmlformats.org/officeDocument/2006/relationships/hyperlink" Target="https://secure.gcmtotalsolutions.com/league/reports/standingsDetails.aspx?golferID=2938&amp;weekNum=3&amp;aID=27" TargetMode="External"/><Relationship Id="rId516" Type="http://schemas.openxmlformats.org/officeDocument/2006/relationships/hyperlink" Target="https://secure.gcmtotalsolutions.com/league/reports/standingsDetails.aspx?golferID=2949&amp;weekNum=12&amp;aID=27" TargetMode="External"/><Relationship Id="rId1146" Type="http://schemas.openxmlformats.org/officeDocument/2006/relationships/hyperlink" Target="https://secure.gcmtotalsolutions.com/league/reports/standingsDetails.aspx?golferID=2984&amp;weekNum=12&amp;aID=27" TargetMode="External"/><Relationship Id="rId1798" Type="http://schemas.openxmlformats.org/officeDocument/2006/relationships/hyperlink" Target="https://secure.gcmtotalsolutions.com/league/reports/standingsDetails.aspx?golferID=3020&amp;weekNum=16&amp;aID=27" TargetMode="External"/><Relationship Id="rId2751" Type="http://schemas.openxmlformats.org/officeDocument/2006/relationships/hyperlink" Target="https://secure.gcmtotalsolutions.com/league/reports/standingsDetails.aspx?golferID=3073&amp;weekNum=15&amp;aID=27" TargetMode="External"/><Relationship Id="rId2849" Type="http://schemas.openxmlformats.org/officeDocument/2006/relationships/hyperlink" Target="https://secure.gcmtotalsolutions.com/league/reports/standingsDetails.aspx?golferID=3079&amp;weekNum=5&amp;aID=27" TargetMode="External"/><Relationship Id="rId723" Type="http://schemas.openxmlformats.org/officeDocument/2006/relationships/hyperlink" Target="https://secure.gcmtotalsolutions.com/league/reports/standingsDetails.aspx?golferID=2961&amp;weekNum=3&amp;aID=27" TargetMode="External"/><Relationship Id="rId930" Type="http://schemas.openxmlformats.org/officeDocument/2006/relationships/hyperlink" Target="https://secure.gcmtotalsolutions.com/league/reports/standingsDetails.aspx?golferID=2972&amp;weekNum=12&amp;aID=27" TargetMode="External"/><Relationship Id="rId1006" Type="http://schemas.openxmlformats.org/officeDocument/2006/relationships/hyperlink" Target="https://secure.gcmtotalsolutions.com/league/reports/standingsDetails.aspx?golferID=2976&amp;weekNum=16&amp;aID=27" TargetMode="External"/><Relationship Id="rId1353" Type="http://schemas.openxmlformats.org/officeDocument/2006/relationships/hyperlink" Target="https://secure.gcmtotalsolutions.com/league/reports/standingsDetails.aspx?golferID=2996&amp;weekNum=3&amp;aID=27" TargetMode="External"/><Relationship Id="rId1560" Type="http://schemas.openxmlformats.org/officeDocument/2006/relationships/hyperlink" Target="https://secure.gcmtotalsolutions.com/league/reports/standingsDetails.aspx?golferID=3007&amp;weekNum=12&amp;aID=27" TargetMode="External"/><Relationship Id="rId1658" Type="http://schemas.openxmlformats.org/officeDocument/2006/relationships/hyperlink" Target="https://secure.gcmtotalsolutions.com/league/reports/standingsDetails.aspx?golferID=3013&amp;weekNum=2&amp;aID=27" TargetMode="External"/><Relationship Id="rId1865" Type="http://schemas.openxmlformats.org/officeDocument/2006/relationships/hyperlink" Target="https://secure.gcmtotalsolutions.com/league/reports/standingsDetails.aspx?golferID=3024&amp;weekNum=11&amp;aID=27" TargetMode="External"/><Relationship Id="rId2404" Type="http://schemas.openxmlformats.org/officeDocument/2006/relationships/hyperlink" Target="https://secure.gcmtotalsolutions.com/league/reports/standingsDetails.aspx?golferID=3054&amp;weekNum=10&amp;aID=27" TargetMode="External"/><Relationship Id="rId2611" Type="http://schemas.openxmlformats.org/officeDocument/2006/relationships/hyperlink" Target="https://secure.gcmtotalsolutions.com/league/reports/standingsDetails.aspx?golferID=3066&amp;weekNum=1&amp;aID=27" TargetMode="External"/><Relationship Id="rId2709" Type="http://schemas.openxmlformats.org/officeDocument/2006/relationships/hyperlink" Target="https://secure.gcmtotalsolutions.com/league/reports/standingsDetails.aspx?golferID=3071&amp;weekNum=9&amp;aID=27" TargetMode="External"/><Relationship Id="rId1213" Type="http://schemas.openxmlformats.org/officeDocument/2006/relationships/hyperlink" Target="https://secure.gcmtotalsolutions.com/league/reports/standingsDetails.aspx?golferID=2988&amp;weekNum=7&amp;aID=27" TargetMode="External"/><Relationship Id="rId1420" Type="http://schemas.openxmlformats.org/officeDocument/2006/relationships/hyperlink" Target="https://secure.gcmtotalsolutions.com/league/reports/standingsDetails.aspx?golferID=2999&amp;weekNum=16&amp;aID=27" TargetMode="External"/><Relationship Id="rId1518" Type="http://schemas.openxmlformats.org/officeDocument/2006/relationships/hyperlink" Target="https://secure.gcmtotalsolutions.com/league/reports/standingsDetails.aspx?golferID=3005&amp;weekNum=6&amp;aID=27" TargetMode="External"/><Relationship Id="rId2916" Type="http://schemas.openxmlformats.org/officeDocument/2006/relationships/hyperlink" Target="https://secure.gcmtotalsolutions.com/league/reports/standingsDetails.aspx?golferID=3082&amp;weekNum=18&amp;aID=27" TargetMode="External"/><Relationship Id="rId3080" Type="http://schemas.openxmlformats.org/officeDocument/2006/relationships/hyperlink" Target="https://secure.gcmtotalsolutions.com/league/reports/standingsDetails.aspx?golferID=3092&amp;weekNum=2&amp;aID=27" TargetMode="External"/><Relationship Id="rId1725" Type="http://schemas.openxmlformats.org/officeDocument/2006/relationships/hyperlink" Target="https://secure.gcmtotalsolutions.com/league/reports/standingsDetails.aspx?golferID=3016&amp;weekNum=15&amp;aID=27" TargetMode="External"/><Relationship Id="rId1932" Type="http://schemas.openxmlformats.org/officeDocument/2006/relationships/hyperlink" Target="https://secure.gcmtotalsolutions.com/league/reports/standingsDetails.aspx?golferID=3028&amp;weekNum=6&amp;aID=27" TargetMode="External"/><Relationship Id="rId3178" Type="http://schemas.openxmlformats.org/officeDocument/2006/relationships/hyperlink" Target="https://secure.gcmtotalsolutions.com/league/reports/standingsDetails.aspx?golferID=3097&amp;weekNum=10&amp;aID=27" TargetMode="External"/><Relationship Id="rId3385" Type="http://schemas.openxmlformats.org/officeDocument/2006/relationships/hyperlink" Target="https://secure.gcmtotalsolutions.com/league/reports/standingsDetails.aspx?golferID=3109&amp;weekNum=1&amp;aID=27" TargetMode="External"/><Relationship Id="rId17" Type="http://schemas.openxmlformats.org/officeDocument/2006/relationships/hyperlink" Target="https://secure.gcmtotalsolutions.com/league/reports/standingsDetails.aspx?golferID=2921&amp;weekNum=17&amp;aID=27" TargetMode="External"/><Relationship Id="rId2194" Type="http://schemas.openxmlformats.org/officeDocument/2006/relationships/hyperlink" Target="https://secure.gcmtotalsolutions.com/league/reports/standingsDetails.aspx?golferID=3042&amp;weekNum=16&amp;aID=27" TargetMode="External"/><Relationship Id="rId3038" Type="http://schemas.openxmlformats.org/officeDocument/2006/relationships/hyperlink" Target="https://secure.gcmtotalsolutions.com/league/reports/standingsDetails.aspx?golferID=3089&amp;weekNum=14&amp;aID=27" TargetMode="External"/><Relationship Id="rId3245" Type="http://schemas.openxmlformats.org/officeDocument/2006/relationships/hyperlink" Target="https://secure.gcmtotalsolutions.com/league/reports/standingsDetails.aspx?golferID=3101&amp;weekNum=5&amp;aID=27" TargetMode="External"/><Relationship Id="rId3452" Type="http://schemas.openxmlformats.org/officeDocument/2006/relationships/hyperlink" Target="https://secure.gcmtotalsolutions.com/league/reports/standingsDetails.aspx?golferID=3112&amp;weekNum=14&amp;aID=27" TargetMode="External"/><Relationship Id="rId166" Type="http://schemas.openxmlformats.org/officeDocument/2006/relationships/hyperlink" Target="https://secure.gcmtotalsolutions.com/league/reports/standingsDetails.aspx?golferID=2930&amp;weekNum=4&amp;aID=27" TargetMode="External"/><Relationship Id="rId373" Type="http://schemas.openxmlformats.org/officeDocument/2006/relationships/hyperlink" Target="https://secure.gcmtotalsolutions.com/league/reports/standingsDetails.aspx?golferID=2941&amp;weekNum=13&amp;aID=27" TargetMode="External"/><Relationship Id="rId580" Type="http://schemas.openxmlformats.org/officeDocument/2006/relationships/hyperlink" Target="https://secure.gcmtotalsolutions.com/league/reports/standingsDetails.aspx?golferID=2953&amp;weekNum=4&amp;aID=27" TargetMode="External"/><Relationship Id="rId2054" Type="http://schemas.openxmlformats.org/officeDocument/2006/relationships/hyperlink" Target="https://secure.gcmtotalsolutions.com/league/reports/standingsDetails.aspx?golferID=3035&amp;weekNum=2&amp;aID=27" TargetMode="External"/><Relationship Id="rId2261" Type="http://schemas.openxmlformats.org/officeDocument/2006/relationships/hyperlink" Target="https://secure.gcmtotalsolutions.com/league/reports/standingsDetails.aspx?golferID=3046&amp;weekNum=11&amp;aID=27" TargetMode="External"/><Relationship Id="rId2499" Type="http://schemas.openxmlformats.org/officeDocument/2006/relationships/hyperlink" Target="https://secure.gcmtotalsolutions.com/league/reports/standingsDetails.aspx?golferID=3059&amp;weekNum=15&amp;aID=27" TargetMode="External"/><Relationship Id="rId3105" Type="http://schemas.openxmlformats.org/officeDocument/2006/relationships/hyperlink" Target="https://secure.gcmtotalsolutions.com/league/reports/standingsDetails.aspx?golferID=3093&amp;weekNum=9&amp;aID=27" TargetMode="External"/><Relationship Id="rId3312" Type="http://schemas.openxmlformats.org/officeDocument/2006/relationships/hyperlink" Target="https://secure.gcmtotalsolutions.com/league/reports/standingsDetails.aspx?golferID=3104&amp;weekNum=18&amp;aID=27" TargetMode="External"/><Relationship Id="rId1" Type="http://schemas.openxmlformats.org/officeDocument/2006/relationships/hyperlink" Target="https://secure.gcmtotalsolutions.com/league/reports/standingsDetails.aspx?golferID=2921&amp;weekNum=1&amp;aID=27" TargetMode="External"/><Relationship Id="rId233" Type="http://schemas.openxmlformats.org/officeDocument/2006/relationships/hyperlink" Target="https://secure.gcmtotalsolutions.com/league/reports/standingsDetails.aspx?golferID=2933&amp;weekNum=17&amp;aID=27" TargetMode="External"/><Relationship Id="rId440" Type="http://schemas.openxmlformats.org/officeDocument/2006/relationships/hyperlink" Target="https://secure.gcmtotalsolutions.com/league/reports/standingsDetails.aspx?golferID=2945&amp;weekNum=8&amp;aID=27" TargetMode="External"/><Relationship Id="rId678" Type="http://schemas.openxmlformats.org/officeDocument/2006/relationships/hyperlink" Target="https://secure.gcmtotalsolutions.com/league/reports/standingsDetails.aspx?golferID=2958&amp;weekNum=12&amp;aID=27" TargetMode="External"/><Relationship Id="rId885" Type="http://schemas.openxmlformats.org/officeDocument/2006/relationships/hyperlink" Target="https://secure.gcmtotalsolutions.com/league/reports/standingsDetails.aspx?golferID=2970&amp;weekNum=3&amp;aID=27" TargetMode="External"/><Relationship Id="rId1070" Type="http://schemas.openxmlformats.org/officeDocument/2006/relationships/hyperlink" Target="https://secure.gcmtotalsolutions.com/league/reports/standingsDetails.aspx?golferID=2980&amp;weekNum=8&amp;aID=27" TargetMode="External"/><Relationship Id="rId2121" Type="http://schemas.openxmlformats.org/officeDocument/2006/relationships/hyperlink" Target="https://secure.gcmtotalsolutions.com/league/reports/standingsDetails.aspx?golferID=3038&amp;weekNum=15&amp;aID=27" TargetMode="External"/><Relationship Id="rId2359" Type="http://schemas.openxmlformats.org/officeDocument/2006/relationships/hyperlink" Target="https://secure.gcmtotalsolutions.com/league/reports/standingsDetails.aspx?golferID=3052&amp;weekNum=1&amp;aID=27" TargetMode="External"/><Relationship Id="rId2566" Type="http://schemas.openxmlformats.org/officeDocument/2006/relationships/hyperlink" Target="https://secure.gcmtotalsolutions.com/league/reports/standingsDetails.aspx?golferID=3063&amp;weekNum=10&amp;aID=27" TargetMode="External"/><Relationship Id="rId2773" Type="http://schemas.openxmlformats.org/officeDocument/2006/relationships/hyperlink" Target="https://secure.gcmtotalsolutions.com/league/reports/standingsDetails.aspx?golferID=3075&amp;weekNum=1&amp;aID=27" TargetMode="External"/><Relationship Id="rId2980" Type="http://schemas.openxmlformats.org/officeDocument/2006/relationships/hyperlink" Target="https://secure.gcmtotalsolutions.com/league/reports/standingsDetails.aspx?golferID=3086&amp;weekNum=10&amp;aID=27" TargetMode="External"/><Relationship Id="rId300" Type="http://schemas.openxmlformats.org/officeDocument/2006/relationships/hyperlink" Target="https://secure.gcmtotalsolutions.com/league/reports/standingsDetails.aspx?golferID=2937&amp;weekNum=12&amp;aID=27" TargetMode="External"/><Relationship Id="rId538" Type="http://schemas.openxmlformats.org/officeDocument/2006/relationships/hyperlink" Target="https://secure.gcmtotalsolutions.com/league/reports/standingsDetails.aspx?golferID=2950&amp;weekNum=16&amp;aID=27" TargetMode="External"/><Relationship Id="rId745" Type="http://schemas.openxmlformats.org/officeDocument/2006/relationships/hyperlink" Target="https://secure.gcmtotalsolutions.com/league/reports/standingsDetails.aspx?golferID=2962&amp;weekNum=7&amp;aID=27" TargetMode="External"/><Relationship Id="rId952" Type="http://schemas.openxmlformats.org/officeDocument/2006/relationships/hyperlink" Target="https://secure.gcmtotalsolutions.com/league/reports/standingsDetails.aspx?golferID=2973&amp;weekNum=16&amp;aID=27" TargetMode="External"/><Relationship Id="rId1168" Type="http://schemas.openxmlformats.org/officeDocument/2006/relationships/hyperlink" Target="https://secure.gcmtotalsolutions.com/league/reports/standingsDetails.aspx?golferID=2985&amp;weekNum=16&amp;aID=27" TargetMode="External"/><Relationship Id="rId1375" Type="http://schemas.openxmlformats.org/officeDocument/2006/relationships/hyperlink" Target="https://secure.gcmtotalsolutions.com/league/reports/standingsDetails.aspx?golferID=2997&amp;weekNum=7&amp;aID=27" TargetMode="External"/><Relationship Id="rId1582" Type="http://schemas.openxmlformats.org/officeDocument/2006/relationships/hyperlink" Target="https://secure.gcmtotalsolutions.com/league/reports/standingsDetails.aspx?golferID=3008&amp;weekNum=16&amp;aID=27" TargetMode="External"/><Relationship Id="rId2219" Type="http://schemas.openxmlformats.org/officeDocument/2006/relationships/hyperlink" Target="https://secure.gcmtotalsolutions.com/league/reports/standingsDetails.aspx?golferID=3044&amp;weekNum=5&amp;aID=27" TargetMode="External"/><Relationship Id="rId2426" Type="http://schemas.openxmlformats.org/officeDocument/2006/relationships/hyperlink" Target="https://secure.gcmtotalsolutions.com/league/reports/standingsDetails.aspx?golferID=3055&amp;weekNum=14&amp;aID=27" TargetMode="External"/><Relationship Id="rId2633" Type="http://schemas.openxmlformats.org/officeDocument/2006/relationships/hyperlink" Target="https://secure.gcmtotalsolutions.com/league/reports/standingsDetails.aspx?golferID=3067&amp;weekNum=5&amp;aID=27" TargetMode="External"/><Relationship Id="rId81" Type="http://schemas.openxmlformats.org/officeDocument/2006/relationships/hyperlink" Target="https://secure.gcmtotalsolutions.com/league/reports/standingsDetails.aspx?golferID=2925&amp;weekNum=9&amp;aID=27" TargetMode="External"/><Relationship Id="rId605" Type="http://schemas.openxmlformats.org/officeDocument/2006/relationships/hyperlink" Target="https://secure.gcmtotalsolutions.com/league/reports/standingsDetails.aspx?golferID=2954&amp;weekNum=11&amp;aID=27" TargetMode="External"/><Relationship Id="rId812" Type="http://schemas.openxmlformats.org/officeDocument/2006/relationships/hyperlink" Target="https://secure.gcmtotalsolutions.com/league/reports/standingsDetails.aspx?golferID=2966&amp;weekNum=2&amp;aID=27" TargetMode="External"/><Relationship Id="rId1028" Type="http://schemas.openxmlformats.org/officeDocument/2006/relationships/hyperlink" Target="https://secure.gcmtotalsolutions.com/league/reports/standingsDetails.aspx?golferID=2978&amp;weekNum=2&amp;aID=27" TargetMode="External"/><Relationship Id="rId1235" Type="http://schemas.openxmlformats.org/officeDocument/2006/relationships/hyperlink" Target="https://secure.gcmtotalsolutions.com/league/reports/standingsDetails.aspx?golferID=2989&amp;weekNum=11&amp;aID=27" TargetMode="External"/><Relationship Id="rId1442" Type="http://schemas.openxmlformats.org/officeDocument/2006/relationships/hyperlink" Target="https://secure.gcmtotalsolutions.com/league/reports/standingsDetails.aspx?golferID=3001&amp;weekNum=2&amp;aID=27" TargetMode="External"/><Relationship Id="rId1887" Type="http://schemas.openxmlformats.org/officeDocument/2006/relationships/hyperlink" Target="https://secure.gcmtotalsolutions.com/league/reports/standingsDetails.aspx?golferID=3025&amp;weekNum=15&amp;aID=27" TargetMode="External"/><Relationship Id="rId2840" Type="http://schemas.openxmlformats.org/officeDocument/2006/relationships/hyperlink" Target="https://secure.gcmtotalsolutions.com/league/reports/standingsDetails.aspx?golferID=3078&amp;weekNum=14&amp;aID=27" TargetMode="External"/><Relationship Id="rId2938" Type="http://schemas.openxmlformats.org/officeDocument/2006/relationships/hyperlink" Target="https://secure.gcmtotalsolutions.com/league/reports/standingsDetails.aspx?golferID=3084&amp;weekNum=4&amp;aID=27" TargetMode="External"/><Relationship Id="rId1302" Type="http://schemas.openxmlformats.org/officeDocument/2006/relationships/hyperlink" Target="https://secure.gcmtotalsolutions.com/league/reports/standingsDetails.aspx?golferID=2993&amp;weekNum=6&amp;aID=27" TargetMode="External"/><Relationship Id="rId1747" Type="http://schemas.openxmlformats.org/officeDocument/2006/relationships/hyperlink" Target="https://secure.gcmtotalsolutions.com/league/reports/standingsDetails.aspx?golferID=3018&amp;weekNum=1&amp;aID=27" TargetMode="External"/><Relationship Id="rId1954" Type="http://schemas.openxmlformats.org/officeDocument/2006/relationships/hyperlink" Target="https://secure.gcmtotalsolutions.com/league/reports/standingsDetails.aspx?golferID=3029&amp;weekNum=10&amp;aID=27" TargetMode="External"/><Relationship Id="rId2700" Type="http://schemas.openxmlformats.org/officeDocument/2006/relationships/hyperlink" Target="https://secure.gcmtotalsolutions.com/league/reports/standingsDetails.aspx?golferID=3070&amp;weekNum=18&amp;aID=27" TargetMode="External"/><Relationship Id="rId39" Type="http://schemas.openxmlformats.org/officeDocument/2006/relationships/hyperlink" Target="https://secure.gcmtotalsolutions.com/league/reports/standingsDetails.aspx?golferID=2923&amp;weekNum=3&amp;aID=27" TargetMode="External"/><Relationship Id="rId1607" Type="http://schemas.openxmlformats.org/officeDocument/2006/relationships/hyperlink" Target="https://secure.gcmtotalsolutions.com/league/reports/standingsDetails.aspx?golferID=3010&amp;weekNum=5&amp;aID=27" TargetMode="External"/><Relationship Id="rId1814" Type="http://schemas.openxmlformats.org/officeDocument/2006/relationships/hyperlink" Target="https://secure.gcmtotalsolutions.com/league/reports/standingsDetails.aspx?golferID=3021&amp;weekNum=14&amp;aID=27" TargetMode="External"/><Relationship Id="rId3267" Type="http://schemas.openxmlformats.org/officeDocument/2006/relationships/hyperlink" Target="https://secure.gcmtotalsolutions.com/league/reports/standingsDetails.aspx?golferID=3102&amp;weekNum=9&amp;aID=27" TargetMode="External"/><Relationship Id="rId188" Type="http://schemas.openxmlformats.org/officeDocument/2006/relationships/hyperlink" Target="https://secure.gcmtotalsolutions.com/league/reports/standingsDetails.aspx?golferID=2931&amp;weekNum=8&amp;aID=27" TargetMode="External"/><Relationship Id="rId395" Type="http://schemas.openxmlformats.org/officeDocument/2006/relationships/hyperlink" Target="https://secure.gcmtotalsolutions.com/league/reports/standingsDetails.aspx?golferID=2942&amp;weekNum=17&amp;aID=27" TargetMode="External"/><Relationship Id="rId2076" Type="http://schemas.openxmlformats.org/officeDocument/2006/relationships/hyperlink" Target="https://secure.gcmtotalsolutions.com/league/reports/standingsDetails.aspx?golferID=3036&amp;weekNum=6&amp;aID=27" TargetMode="External"/><Relationship Id="rId2283" Type="http://schemas.openxmlformats.org/officeDocument/2006/relationships/hyperlink" Target="https://secure.gcmtotalsolutions.com/league/reports/standingsDetails.aspx?golferID=3047&amp;weekNum=15&amp;aID=27" TargetMode="External"/><Relationship Id="rId2490" Type="http://schemas.openxmlformats.org/officeDocument/2006/relationships/hyperlink" Target="https://secure.gcmtotalsolutions.com/league/reports/standingsDetails.aspx?golferID=3059&amp;weekNum=6&amp;aID=27" TargetMode="External"/><Relationship Id="rId2588" Type="http://schemas.openxmlformats.org/officeDocument/2006/relationships/hyperlink" Target="https://secure.gcmtotalsolutions.com/league/reports/standingsDetails.aspx?golferID=3064&amp;weekNum=14&amp;aID=27" TargetMode="External"/><Relationship Id="rId3127" Type="http://schemas.openxmlformats.org/officeDocument/2006/relationships/hyperlink" Target="https://secure.gcmtotalsolutions.com/league/reports/standingsDetails.aspx?golferID=3094&amp;weekNum=13&amp;aID=27" TargetMode="External"/><Relationship Id="rId3334" Type="http://schemas.openxmlformats.org/officeDocument/2006/relationships/hyperlink" Target="https://secure.gcmtotalsolutions.com/league/reports/standingsDetails.aspx?golferID=3106&amp;weekNum=4&amp;aID=27" TargetMode="External"/><Relationship Id="rId255" Type="http://schemas.openxmlformats.org/officeDocument/2006/relationships/hyperlink" Target="https://secure.gcmtotalsolutions.com/league/reports/standingsDetails.aspx?golferID=2935&amp;weekNum=3&amp;aID=27" TargetMode="External"/><Relationship Id="rId462" Type="http://schemas.openxmlformats.org/officeDocument/2006/relationships/hyperlink" Target="https://secure.gcmtotalsolutions.com/league/reports/standingsDetails.aspx?golferID=2946&amp;weekNum=12&amp;aID=27" TargetMode="External"/><Relationship Id="rId1092" Type="http://schemas.openxmlformats.org/officeDocument/2006/relationships/hyperlink" Target="https://secure.gcmtotalsolutions.com/league/reports/standingsDetails.aspx?golferID=2981&amp;weekNum=12&amp;aID=27" TargetMode="External"/><Relationship Id="rId1397" Type="http://schemas.openxmlformats.org/officeDocument/2006/relationships/hyperlink" Target="https://secure.gcmtotalsolutions.com/league/reports/standingsDetails.aspx?golferID=2998&amp;weekNum=11&amp;aID=27" TargetMode="External"/><Relationship Id="rId2143" Type="http://schemas.openxmlformats.org/officeDocument/2006/relationships/hyperlink" Target="https://secure.gcmtotalsolutions.com/league/reports/standingsDetails.aspx?golferID=3040&amp;weekNum=1&amp;aID=27" TargetMode="External"/><Relationship Id="rId2350" Type="http://schemas.openxmlformats.org/officeDocument/2006/relationships/hyperlink" Target="https://secure.gcmtotalsolutions.com/league/reports/standingsDetails.aspx?golferID=3051&amp;weekNum=10&amp;aID=27" TargetMode="External"/><Relationship Id="rId2795" Type="http://schemas.openxmlformats.org/officeDocument/2006/relationships/hyperlink" Target="https://secure.gcmtotalsolutions.com/league/reports/standingsDetails.aspx?golferID=3076&amp;weekNum=5&amp;aID=27" TargetMode="External"/><Relationship Id="rId3401" Type="http://schemas.openxmlformats.org/officeDocument/2006/relationships/hyperlink" Target="https://secure.gcmtotalsolutions.com/league/reports/standingsDetails.aspx?golferID=3109&amp;weekNum=17&amp;aID=27" TargetMode="External"/><Relationship Id="rId115" Type="http://schemas.openxmlformats.org/officeDocument/2006/relationships/hyperlink" Target="https://secure.gcmtotalsolutions.com/league/reports/standingsDetails.aspx?golferID=2927&amp;weekNum=7&amp;aID=27" TargetMode="External"/><Relationship Id="rId322" Type="http://schemas.openxmlformats.org/officeDocument/2006/relationships/hyperlink" Target="https://secure.gcmtotalsolutions.com/league/reports/standingsDetails.aspx?golferID=2938&amp;weekNum=16&amp;aID=27" TargetMode="External"/><Relationship Id="rId767" Type="http://schemas.openxmlformats.org/officeDocument/2006/relationships/hyperlink" Target="https://secure.gcmtotalsolutions.com/league/reports/standingsDetails.aspx?golferID=2963&amp;weekNum=11&amp;aID=27" TargetMode="External"/><Relationship Id="rId974" Type="http://schemas.openxmlformats.org/officeDocument/2006/relationships/hyperlink" Target="https://secure.gcmtotalsolutions.com/league/reports/standingsDetails.aspx?golferID=2975&amp;weekNum=2&amp;aID=27" TargetMode="External"/><Relationship Id="rId2003" Type="http://schemas.openxmlformats.org/officeDocument/2006/relationships/hyperlink" Target="https://secure.gcmtotalsolutions.com/league/reports/standingsDetails.aspx?golferID=3032&amp;weekNum=5&amp;aID=27" TargetMode="External"/><Relationship Id="rId2210" Type="http://schemas.openxmlformats.org/officeDocument/2006/relationships/hyperlink" Target="https://secure.gcmtotalsolutions.com/league/reports/standingsDetails.aspx?golferID=3043&amp;weekNum=14&amp;aID=27" TargetMode="External"/><Relationship Id="rId2448" Type="http://schemas.openxmlformats.org/officeDocument/2006/relationships/hyperlink" Target="https://secure.gcmtotalsolutions.com/league/reports/standingsDetails.aspx?golferID=3056&amp;weekNum=18&amp;aID=27" TargetMode="External"/><Relationship Id="rId2655" Type="http://schemas.openxmlformats.org/officeDocument/2006/relationships/hyperlink" Target="https://secure.gcmtotalsolutions.com/league/reports/standingsDetails.aspx?golferID=3068&amp;weekNum=9&amp;aID=27" TargetMode="External"/><Relationship Id="rId2862" Type="http://schemas.openxmlformats.org/officeDocument/2006/relationships/hyperlink" Target="https://secure.gcmtotalsolutions.com/league/reports/standingsDetails.aspx?golferID=3079&amp;weekNum=18&amp;aID=27" TargetMode="External"/><Relationship Id="rId627" Type="http://schemas.openxmlformats.org/officeDocument/2006/relationships/hyperlink" Target="https://secure.gcmtotalsolutions.com/league/reports/standingsDetails.aspx?golferID=2955&amp;weekNum=15&amp;aID=27" TargetMode="External"/><Relationship Id="rId834" Type="http://schemas.openxmlformats.org/officeDocument/2006/relationships/hyperlink" Target="https://secure.gcmtotalsolutions.com/league/reports/standingsDetails.aspx?golferID=2967&amp;weekNum=6&amp;aID=27" TargetMode="External"/><Relationship Id="rId1257" Type="http://schemas.openxmlformats.org/officeDocument/2006/relationships/hyperlink" Target="https://secure.gcmtotalsolutions.com/league/reports/standingsDetails.aspx?golferID=2990&amp;weekNum=15&amp;aID=27" TargetMode="External"/><Relationship Id="rId1464" Type="http://schemas.openxmlformats.org/officeDocument/2006/relationships/hyperlink" Target="https://secure.gcmtotalsolutions.com/league/reports/standingsDetails.aspx?golferID=3002&amp;weekNum=6&amp;aID=27" TargetMode="External"/><Relationship Id="rId1671" Type="http://schemas.openxmlformats.org/officeDocument/2006/relationships/hyperlink" Target="https://secure.gcmtotalsolutions.com/league/reports/standingsDetails.aspx?golferID=3013&amp;weekNum=15&amp;aID=27" TargetMode="External"/><Relationship Id="rId2308" Type="http://schemas.openxmlformats.org/officeDocument/2006/relationships/hyperlink" Target="https://secure.gcmtotalsolutions.com/league/reports/standingsDetails.aspx?golferID=3049&amp;weekNum=4&amp;aID=27" TargetMode="External"/><Relationship Id="rId2515" Type="http://schemas.openxmlformats.org/officeDocument/2006/relationships/hyperlink" Target="https://secure.gcmtotalsolutions.com/league/reports/standingsDetails.aspx?golferID=3060&amp;weekNum=13&amp;aID=27" TargetMode="External"/><Relationship Id="rId2722" Type="http://schemas.openxmlformats.org/officeDocument/2006/relationships/hyperlink" Target="https://secure.gcmtotalsolutions.com/league/reports/standingsDetails.aspx?golferID=3072&amp;weekNum=4&amp;aID=27" TargetMode="External"/><Relationship Id="rId901" Type="http://schemas.openxmlformats.org/officeDocument/2006/relationships/hyperlink" Target="https://secure.gcmtotalsolutions.com/league/reports/standingsDetails.aspx?golferID=2971&amp;weekNum=1&amp;aID=27" TargetMode="External"/><Relationship Id="rId1117" Type="http://schemas.openxmlformats.org/officeDocument/2006/relationships/hyperlink" Target="https://secure.gcmtotalsolutions.com/league/reports/standingsDetails.aspx?golferID=2983&amp;weekNum=1&amp;aID=27" TargetMode="External"/><Relationship Id="rId1324" Type="http://schemas.openxmlformats.org/officeDocument/2006/relationships/hyperlink" Target="https://secure.gcmtotalsolutions.com/league/reports/standingsDetails.aspx?golferID=2994&amp;weekNum=10&amp;aID=27" TargetMode="External"/><Relationship Id="rId1531" Type="http://schemas.openxmlformats.org/officeDocument/2006/relationships/hyperlink" Target="https://secure.gcmtotalsolutions.com/league/reports/standingsDetails.aspx?golferID=3006&amp;weekNum=1&amp;aID=27" TargetMode="External"/><Relationship Id="rId1769" Type="http://schemas.openxmlformats.org/officeDocument/2006/relationships/hyperlink" Target="https://secure.gcmtotalsolutions.com/league/reports/standingsDetails.aspx?golferID=3019&amp;weekNum=5&amp;aID=27" TargetMode="External"/><Relationship Id="rId1976" Type="http://schemas.openxmlformats.org/officeDocument/2006/relationships/hyperlink" Target="https://secure.gcmtotalsolutions.com/league/reports/standingsDetails.aspx?golferID=3030&amp;weekNum=14&amp;aID=27" TargetMode="External"/><Relationship Id="rId3191" Type="http://schemas.openxmlformats.org/officeDocument/2006/relationships/hyperlink" Target="https://secure.gcmtotalsolutions.com/league/reports/standingsDetails.aspx?golferID=3098&amp;weekNum=5&amp;aID=27" TargetMode="External"/><Relationship Id="rId30" Type="http://schemas.openxmlformats.org/officeDocument/2006/relationships/hyperlink" Target="https://secure.gcmtotalsolutions.com/league/reports/standingsDetails.aspx?golferID=2922&amp;weekNum=12&amp;aID=27" TargetMode="External"/><Relationship Id="rId1629" Type="http://schemas.openxmlformats.org/officeDocument/2006/relationships/hyperlink" Target="https://secure.gcmtotalsolutions.com/league/reports/standingsDetails.aspx?golferID=3011&amp;weekNum=9&amp;aID=27" TargetMode="External"/><Relationship Id="rId1836" Type="http://schemas.openxmlformats.org/officeDocument/2006/relationships/hyperlink" Target="https://secure.gcmtotalsolutions.com/league/reports/standingsDetails.aspx?golferID=3022&amp;weekNum=18&amp;aID=27" TargetMode="External"/><Relationship Id="rId3289" Type="http://schemas.openxmlformats.org/officeDocument/2006/relationships/hyperlink" Target="https://secure.gcmtotalsolutions.com/league/reports/standingsDetails.aspx?golferID=3103&amp;weekNum=13&amp;aID=27" TargetMode="External"/><Relationship Id="rId1903" Type="http://schemas.openxmlformats.org/officeDocument/2006/relationships/hyperlink" Target="https://secure.gcmtotalsolutions.com/league/reports/standingsDetails.aspx?golferID=3026&amp;weekNum=13&amp;aID=27" TargetMode="External"/><Relationship Id="rId2098" Type="http://schemas.openxmlformats.org/officeDocument/2006/relationships/hyperlink" Target="https://secure.gcmtotalsolutions.com/league/reports/standingsDetails.aspx?golferID=3037&amp;weekNum=10&amp;aID=27" TargetMode="External"/><Relationship Id="rId3051" Type="http://schemas.openxmlformats.org/officeDocument/2006/relationships/hyperlink" Target="https://secure.gcmtotalsolutions.com/league/reports/standingsDetails.aspx?golferID=3090&amp;weekNum=9&amp;aID=27" TargetMode="External"/><Relationship Id="rId3149" Type="http://schemas.openxmlformats.org/officeDocument/2006/relationships/hyperlink" Target="https://secure.gcmtotalsolutions.com/league/reports/standingsDetails.aspx?golferID=3095&amp;weekNum=17&amp;aID=27" TargetMode="External"/><Relationship Id="rId3356" Type="http://schemas.openxmlformats.org/officeDocument/2006/relationships/hyperlink" Target="https://secure.gcmtotalsolutions.com/league/reports/standingsDetails.aspx?golferID=3107&amp;weekNum=8&amp;aID=27" TargetMode="External"/><Relationship Id="rId277" Type="http://schemas.openxmlformats.org/officeDocument/2006/relationships/hyperlink" Target="https://secure.gcmtotalsolutions.com/league/reports/standingsDetails.aspx?golferID=2936&amp;weekNum=7&amp;aID=27" TargetMode="External"/><Relationship Id="rId484" Type="http://schemas.openxmlformats.org/officeDocument/2006/relationships/hyperlink" Target="https://secure.gcmtotalsolutions.com/league/reports/standingsDetails.aspx?golferID=2947&amp;weekNum=16&amp;aID=27" TargetMode="External"/><Relationship Id="rId2165" Type="http://schemas.openxmlformats.org/officeDocument/2006/relationships/hyperlink" Target="https://secure.gcmtotalsolutions.com/league/reports/standingsDetails.aspx?golferID=3041&amp;weekNum=5&amp;aID=27" TargetMode="External"/><Relationship Id="rId3009" Type="http://schemas.openxmlformats.org/officeDocument/2006/relationships/hyperlink" Target="https://secure.gcmtotalsolutions.com/league/reports/standingsDetails.aspx?golferID=3088&amp;weekNum=3&amp;aID=27" TargetMode="External"/><Relationship Id="rId3216" Type="http://schemas.openxmlformats.org/officeDocument/2006/relationships/hyperlink" Target="https://secure.gcmtotalsolutions.com/league/reports/standingsDetails.aspx?golferID=3099&amp;weekNum=12&amp;aID=27" TargetMode="External"/><Relationship Id="rId137" Type="http://schemas.openxmlformats.org/officeDocument/2006/relationships/hyperlink" Target="https://secure.gcmtotalsolutions.com/league/reports/standingsDetails.aspx?golferID=2928&amp;weekNum=11&amp;aID=27" TargetMode="External"/><Relationship Id="rId344" Type="http://schemas.openxmlformats.org/officeDocument/2006/relationships/hyperlink" Target="https://secure.gcmtotalsolutions.com/league/reports/standingsDetails.aspx?golferID=2940&amp;weekNum=2&amp;aID=27" TargetMode="External"/><Relationship Id="rId691" Type="http://schemas.openxmlformats.org/officeDocument/2006/relationships/hyperlink" Target="https://secure.gcmtotalsolutions.com/league/reports/standingsDetails.aspx?golferID=2959&amp;weekNum=7&amp;aID=27" TargetMode="External"/><Relationship Id="rId789" Type="http://schemas.openxmlformats.org/officeDocument/2006/relationships/hyperlink" Target="https://secure.gcmtotalsolutions.com/league/reports/standingsDetails.aspx?golferID=2964&amp;weekNum=15&amp;aID=27" TargetMode="External"/><Relationship Id="rId996" Type="http://schemas.openxmlformats.org/officeDocument/2006/relationships/hyperlink" Target="https://secure.gcmtotalsolutions.com/league/reports/standingsDetails.aspx?golferID=2976&amp;weekNum=6&amp;aID=27" TargetMode="External"/><Relationship Id="rId2025" Type="http://schemas.openxmlformats.org/officeDocument/2006/relationships/hyperlink" Target="https://secure.gcmtotalsolutions.com/league/reports/standingsDetails.aspx?golferID=3033&amp;weekNum=9&amp;aID=27" TargetMode="External"/><Relationship Id="rId2372" Type="http://schemas.openxmlformats.org/officeDocument/2006/relationships/hyperlink" Target="https://secure.gcmtotalsolutions.com/league/reports/standingsDetails.aspx?golferID=3052&amp;weekNum=14&amp;aID=27" TargetMode="External"/><Relationship Id="rId2677" Type="http://schemas.openxmlformats.org/officeDocument/2006/relationships/hyperlink" Target="https://secure.gcmtotalsolutions.com/league/reports/standingsDetails.aspx?golferID=3069&amp;weekNum=13&amp;aID=27" TargetMode="External"/><Relationship Id="rId2884" Type="http://schemas.openxmlformats.org/officeDocument/2006/relationships/hyperlink" Target="https://secure.gcmtotalsolutions.com/league/reports/standingsDetails.aspx?golferID=3081&amp;weekNum=4&amp;aID=27" TargetMode="External"/><Relationship Id="rId3423" Type="http://schemas.openxmlformats.org/officeDocument/2006/relationships/hyperlink" Target="https://secure.gcmtotalsolutions.com/league/reports/standingsDetails.aspx?golferID=3111&amp;weekNum=3&amp;aID=27" TargetMode="External"/><Relationship Id="rId551" Type="http://schemas.openxmlformats.org/officeDocument/2006/relationships/hyperlink" Target="https://secure.gcmtotalsolutions.com/league/reports/standingsDetails.aspx?golferID=2951&amp;weekNum=11&amp;aID=27" TargetMode="External"/><Relationship Id="rId649" Type="http://schemas.openxmlformats.org/officeDocument/2006/relationships/hyperlink" Target="https://secure.gcmtotalsolutions.com/league/reports/standingsDetails.aspx?golferID=2957&amp;weekNum=1&amp;aID=27" TargetMode="External"/><Relationship Id="rId856" Type="http://schemas.openxmlformats.org/officeDocument/2006/relationships/hyperlink" Target="https://secure.gcmtotalsolutions.com/league/reports/standingsDetails.aspx?golferID=2968&amp;weekNum=10&amp;aID=27" TargetMode="External"/><Relationship Id="rId1181" Type="http://schemas.openxmlformats.org/officeDocument/2006/relationships/hyperlink" Target="https://secure.gcmtotalsolutions.com/league/reports/standingsDetails.aspx?golferID=2986&amp;weekNum=11&amp;aID=27" TargetMode="External"/><Relationship Id="rId1279" Type="http://schemas.openxmlformats.org/officeDocument/2006/relationships/hyperlink" Target="https://secure.gcmtotalsolutions.com/league/reports/standingsDetails.aspx?golferID=2992&amp;weekNum=1&amp;aID=27" TargetMode="External"/><Relationship Id="rId1486" Type="http://schemas.openxmlformats.org/officeDocument/2006/relationships/hyperlink" Target="https://secure.gcmtotalsolutions.com/league/reports/standingsDetails.aspx?golferID=3003&amp;weekNum=10&amp;aID=27" TargetMode="External"/><Relationship Id="rId2232" Type="http://schemas.openxmlformats.org/officeDocument/2006/relationships/hyperlink" Target="https://secure.gcmtotalsolutions.com/league/reports/standingsDetails.aspx?golferID=3044&amp;weekNum=18&amp;aID=27" TargetMode="External"/><Relationship Id="rId2537" Type="http://schemas.openxmlformats.org/officeDocument/2006/relationships/hyperlink" Target="https://secure.gcmtotalsolutions.com/league/reports/standingsDetails.aspx?golferID=3061&amp;weekNum=17&amp;aID=27" TargetMode="External"/><Relationship Id="rId204" Type="http://schemas.openxmlformats.org/officeDocument/2006/relationships/hyperlink" Target="https://secure.gcmtotalsolutions.com/league/reports/standingsDetails.aspx?golferID=2932&amp;weekNum=6&amp;aID=27" TargetMode="External"/><Relationship Id="rId411" Type="http://schemas.openxmlformats.org/officeDocument/2006/relationships/hyperlink" Target="https://secure.gcmtotalsolutions.com/league/reports/standingsDetails.aspx?golferID=2943&amp;weekNum=15&amp;aID=27" TargetMode="External"/><Relationship Id="rId509" Type="http://schemas.openxmlformats.org/officeDocument/2006/relationships/hyperlink" Target="https://secure.gcmtotalsolutions.com/league/reports/standingsDetails.aspx?golferID=2949&amp;weekNum=5&amp;aID=27" TargetMode="External"/><Relationship Id="rId1041" Type="http://schemas.openxmlformats.org/officeDocument/2006/relationships/hyperlink" Target="https://secure.gcmtotalsolutions.com/league/reports/standingsDetails.aspx?golferID=2978&amp;weekNum=15&amp;aID=27" TargetMode="External"/><Relationship Id="rId1139" Type="http://schemas.openxmlformats.org/officeDocument/2006/relationships/hyperlink" Target="https://secure.gcmtotalsolutions.com/league/reports/standingsDetails.aspx?golferID=2984&amp;weekNum=5&amp;aID=27" TargetMode="External"/><Relationship Id="rId1346" Type="http://schemas.openxmlformats.org/officeDocument/2006/relationships/hyperlink" Target="https://secure.gcmtotalsolutions.com/league/reports/standingsDetails.aspx?golferID=2995&amp;weekNum=14&amp;aID=27" TargetMode="External"/><Relationship Id="rId1693" Type="http://schemas.openxmlformats.org/officeDocument/2006/relationships/hyperlink" Target="https://secure.gcmtotalsolutions.com/league/reports/standingsDetails.aspx?golferID=3015&amp;weekNum=1&amp;aID=27" TargetMode="External"/><Relationship Id="rId1998" Type="http://schemas.openxmlformats.org/officeDocument/2006/relationships/hyperlink" Target="https://secure.gcmtotalsolutions.com/league/reports/standingsDetails.aspx?golferID=3031&amp;weekNum=18&amp;aID=27" TargetMode="External"/><Relationship Id="rId2744" Type="http://schemas.openxmlformats.org/officeDocument/2006/relationships/hyperlink" Target="https://secure.gcmtotalsolutions.com/league/reports/standingsDetails.aspx?golferID=3073&amp;weekNum=8&amp;aID=27" TargetMode="External"/><Relationship Id="rId2951" Type="http://schemas.openxmlformats.org/officeDocument/2006/relationships/hyperlink" Target="https://secure.gcmtotalsolutions.com/league/reports/standingsDetails.aspx?golferID=3084&amp;weekNum=17&amp;aID=27" TargetMode="External"/><Relationship Id="rId716" Type="http://schemas.openxmlformats.org/officeDocument/2006/relationships/hyperlink" Target="https://secure.gcmtotalsolutions.com/league/reports/standingsDetails.aspx?golferID=2960&amp;weekNum=14&amp;aID=27" TargetMode="External"/><Relationship Id="rId923" Type="http://schemas.openxmlformats.org/officeDocument/2006/relationships/hyperlink" Target="https://secure.gcmtotalsolutions.com/league/reports/standingsDetails.aspx?golferID=2972&amp;weekNum=5&amp;aID=27" TargetMode="External"/><Relationship Id="rId1553" Type="http://schemas.openxmlformats.org/officeDocument/2006/relationships/hyperlink" Target="https://secure.gcmtotalsolutions.com/league/reports/standingsDetails.aspx?golferID=3007&amp;weekNum=5&amp;aID=27" TargetMode="External"/><Relationship Id="rId1760" Type="http://schemas.openxmlformats.org/officeDocument/2006/relationships/hyperlink" Target="https://secure.gcmtotalsolutions.com/league/reports/standingsDetails.aspx?golferID=3018&amp;weekNum=14&amp;aID=27" TargetMode="External"/><Relationship Id="rId1858" Type="http://schemas.openxmlformats.org/officeDocument/2006/relationships/hyperlink" Target="https://secure.gcmtotalsolutions.com/league/reports/standingsDetails.aspx?golferID=3024&amp;weekNum=4&amp;aID=27" TargetMode="External"/><Relationship Id="rId2604" Type="http://schemas.openxmlformats.org/officeDocument/2006/relationships/hyperlink" Target="https://secure.gcmtotalsolutions.com/league/reports/standingsDetails.aspx?golferID=3065&amp;weekNum=12&amp;aID=27" TargetMode="External"/><Relationship Id="rId2811" Type="http://schemas.openxmlformats.org/officeDocument/2006/relationships/hyperlink" Target="https://secure.gcmtotalsolutions.com/league/reports/standingsDetails.aspx?golferID=3077&amp;weekNum=3&amp;aID=27" TargetMode="External"/><Relationship Id="rId52" Type="http://schemas.openxmlformats.org/officeDocument/2006/relationships/hyperlink" Target="https://secure.gcmtotalsolutions.com/league/reports/standingsDetails.aspx?golferID=2923&amp;weekNum=16&amp;aID=27" TargetMode="External"/><Relationship Id="rId1206" Type="http://schemas.openxmlformats.org/officeDocument/2006/relationships/hyperlink" Target="https://secure.gcmtotalsolutions.com/league/reports/standingsDetails.aspx?golferID=2987&amp;weekNum=18&amp;aID=27" TargetMode="External"/><Relationship Id="rId1413" Type="http://schemas.openxmlformats.org/officeDocument/2006/relationships/hyperlink" Target="https://secure.gcmtotalsolutions.com/league/reports/standingsDetails.aspx?golferID=2999&amp;weekNum=9&amp;aID=27" TargetMode="External"/><Relationship Id="rId1620" Type="http://schemas.openxmlformats.org/officeDocument/2006/relationships/hyperlink" Target="https://secure.gcmtotalsolutions.com/league/reports/standingsDetails.aspx?golferID=3010&amp;weekNum=18&amp;aID=27" TargetMode="External"/><Relationship Id="rId2909" Type="http://schemas.openxmlformats.org/officeDocument/2006/relationships/hyperlink" Target="https://secure.gcmtotalsolutions.com/league/reports/standingsDetails.aspx?golferID=3082&amp;weekNum=11&amp;aID=27" TargetMode="External"/><Relationship Id="rId3073" Type="http://schemas.openxmlformats.org/officeDocument/2006/relationships/hyperlink" Target="https://secure.gcmtotalsolutions.com/league/reports/standingsDetails.aspx?golferID=3091&amp;weekNum=13&amp;aID=27" TargetMode="External"/><Relationship Id="rId3280" Type="http://schemas.openxmlformats.org/officeDocument/2006/relationships/hyperlink" Target="https://secure.gcmtotalsolutions.com/league/reports/standingsDetails.aspx?golferID=3103&amp;weekNum=4&amp;aID=27" TargetMode="External"/><Relationship Id="rId1718" Type="http://schemas.openxmlformats.org/officeDocument/2006/relationships/hyperlink" Target="https://secure.gcmtotalsolutions.com/league/reports/standingsDetails.aspx?golferID=3016&amp;weekNum=8&amp;aID=27" TargetMode="External"/><Relationship Id="rId1925" Type="http://schemas.openxmlformats.org/officeDocument/2006/relationships/hyperlink" Target="https://secure.gcmtotalsolutions.com/league/reports/standingsDetails.aspx?golferID=3027&amp;weekNum=17&amp;aID=27" TargetMode="External"/><Relationship Id="rId3140" Type="http://schemas.openxmlformats.org/officeDocument/2006/relationships/hyperlink" Target="https://secure.gcmtotalsolutions.com/league/reports/standingsDetails.aspx?golferID=3095&amp;weekNum=8&amp;aID=27" TargetMode="External"/><Relationship Id="rId3378" Type="http://schemas.openxmlformats.org/officeDocument/2006/relationships/hyperlink" Target="https://secure.gcmtotalsolutions.com/league/reports/standingsDetails.aspx?golferID=3108&amp;weekNum=12&amp;aID=27" TargetMode="External"/><Relationship Id="rId299" Type="http://schemas.openxmlformats.org/officeDocument/2006/relationships/hyperlink" Target="https://secure.gcmtotalsolutions.com/league/reports/standingsDetails.aspx?golferID=2937&amp;weekNum=11&amp;aID=27" TargetMode="External"/><Relationship Id="rId2187" Type="http://schemas.openxmlformats.org/officeDocument/2006/relationships/hyperlink" Target="https://secure.gcmtotalsolutions.com/league/reports/standingsDetails.aspx?golferID=3042&amp;weekNum=9&amp;aID=27" TargetMode="External"/><Relationship Id="rId2394" Type="http://schemas.openxmlformats.org/officeDocument/2006/relationships/hyperlink" Target="https://secure.gcmtotalsolutions.com/league/reports/standingsDetails.aspx?golferID=3053&amp;weekNum=18&amp;aID=27" TargetMode="External"/><Relationship Id="rId3238" Type="http://schemas.openxmlformats.org/officeDocument/2006/relationships/hyperlink" Target="https://secure.gcmtotalsolutions.com/league/reports/standingsDetails.aspx?golferID=3100&amp;weekNum=16&amp;aID=27" TargetMode="External"/><Relationship Id="rId3445" Type="http://schemas.openxmlformats.org/officeDocument/2006/relationships/hyperlink" Target="https://secure.gcmtotalsolutions.com/league/reports/standingsDetails.aspx?golferID=3112&amp;weekNum=7&amp;aID=27" TargetMode="External"/><Relationship Id="rId159" Type="http://schemas.openxmlformats.org/officeDocument/2006/relationships/hyperlink" Target="https://secure.gcmtotalsolutions.com/league/reports/standingsDetails.aspx?golferID=2929&amp;weekNum=15&amp;aID=27" TargetMode="External"/><Relationship Id="rId366" Type="http://schemas.openxmlformats.org/officeDocument/2006/relationships/hyperlink" Target="https://secure.gcmtotalsolutions.com/league/reports/standingsDetails.aspx?golferID=2941&amp;weekNum=6&amp;aID=27" TargetMode="External"/><Relationship Id="rId573" Type="http://schemas.openxmlformats.org/officeDocument/2006/relationships/hyperlink" Target="https://secure.gcmtotalsolutions.com/league/reports/standingsDetails.aspx?golferID=2952&amp;weekNum=15&amp;aID=27" TargetMode="External"/><Relationship Id="rId780" Type="http://schemas.openxmlformats.org/officeDocument/2006/relationships/hyperlink" Target="https://secure.gcmtotalsolutions.com/league/reports/standingsDetails.aspx?golferID=2964&amp;weekNum=6&amp;aID=27" TargetMode="External"/><Relationship Id="rId2047" Type="http://schemas.openxmlformats.org/officeDocument/2006/relationships/hyperlink" Target="https://secure.gcmtotalsolutions.com/league/reports/standingsDetails.aspx?golferID=3034&amp;weekNum=13&amp;aID=27" TargetMode="External"/><Relationship Id="rId2254" Type="http://schemas.openxmlformats.org/officeDocument/2006/relationships/hyperlink" Target="https://secure.gcmtotalsolutions.com/league/reports/standingsDetails.aspx?golferID=3046&amp;weekNum=4&amp;aID=27" TargetMode="External"/><Relationship Id="rId2461" Type="http://schemas.openxmlformats.org/officeDocument/2006/relationships/hyperlink" Target="https://secure.gcmtotalsolutions.com/league/reports/standingsDetails.aspx?golferID=3057&amp;weekNum=13&amp;aID=27" TargetMode="External"/><Relationship Id="rId2699" Type="http://schemas.openxmlformats.org/officeDocument/2006/relationships/hyperlink" Target="https://secure.gcmtotalsolutions.com/league/reports/standingsDetails.aspx?golferID=3070&amp;weekNum=17&amp;aID=27" TargetMode="External"/><Relationship Id="rId3000" Type="http://schemas.openxmlformats.org/officeDocument/2006/relationships/hyperlink" Target="https://secure.gcmtotalsolutions.com/league/reports/standingsDetails.aspx?golferID=3087&amp;weekNum=12&amp;aID=27" TargetMode="External"/><Relationship Id="rId3305" Type="http://schemas.openxmlformats.org/officeDocument/2006/relationships/hyperlink" Target="https://secure.gcmtotalsolutions.com/league/reports/standingsDetails.aspx?golferID=3104&amp;weekNum=11&amp;aID=27" TargetMode="External"/><Relationship Id="rId226" Type="http://schemas.openxmlformats.org/officeDocument/2006/relationships/hyperlink" Target="https://secure.gcmtotalsolutions.com/league/reports/standingsDetails.aspx?golferID=2933&amp;weekNum=10&amp;aID=27" TargetMode="External"/><Relationship Id="rId433" Type="http://schemas.openxmlformats.org/officeDocument/2006/relationships/hyperlink" Target="https://secure.gcmtotalsolutions.com/league/reports/standingsDetails.aspx?golferID=2945&amp;weekNum=1&amp;aID=27" TargetMode="External"/><Relationship Id="rId878" Type="http://schemas.openxmlformats.org/officeDocument/2006/relationships/hyperlink" Target="https://secure.gcmtotalsolutions.com/league/reports/standingsDetails.aspx?golferID=2969&amp;weekNum=14&amp;aID=27" TargetMode="External"/><Relationship Id="rId1063" Type="http://schemas.openxmlformats.org/officeDocument/2006/relationships/hyperlink" Target="https://secure.gcmtotalsolutions.com/league/reports/standingsDetails.aspx?golferID=2980&amp;weekNum=1&amp;aID=27" TargetMode="External"/><Relationship Id="rId1270" Type="http://schemas.openxmlformats.org/officeDocument/2006/relationships/hyperlink" Target="https://secure.gcmtotalsolutions.com/league/reports/standingsDetails.aspx?golferID=2991&amp;weekNum=10&amp;aID=27" TargetMode="External"/><Relationship Id="rId2114" Type="http://schemas.openxmlformats.org/officeDocument/2006/relationships/hyperlink" Target="https://secure.gcmtotalsolutions.com/league/reports/standingsDetails.aspx?golferID=3038&amp;weekNum=8&amp;aID=27" TargetMode="External"/><Relationship Id="rId2559" Type="http://schemas.openxmlformats.org/officeDocument/2006/relationships/hyperlink" Target="https://secure.gcmtotalsolutions.com/league/reports/standingsDetails.aspx?golferID=3063&amp;weekNum=3&amp;aID=27" TargetMode="External"/><Relationship Id="rId2766" Type="http://schemas.openxmlformats.org/officeDocument/2006/relationships/hyperlink" Target="https://secure.gcmtotalsolutions.com/league/reports/standingsDetails.aspx?golferID=3074&amp;weekNum=12&amp;aID=27" TargetMode="External"/><Relationship Id="rId2973" Type="http://schemas.openxmlformats.org/officeDocument/2006/relationships/hyperlink" Target="https://secure.gcmtotalsolutions.com/league/reports/standingsDetails.aspx?golferID=3086&amp;weekNum=3&amp;aID=27" TargetMode="External"/><Relationship Id="rId640" Type="http://schemas.openxmlformats.org/officeDocument/2006/relationships/hyperlink" Target="https://secure.gcmtotalsolutions.com/league/reports/standingsDetails.aspx?golferID=2956&amp;weekNum=10&amp;aID=27" TargetMode="External"/><Relationship Id="rId738" Type="http://schemas.openxmlformats.org/officeDocument/2006/relationships/hyperlink" Target="https://secure.gcmtotalsolutions.com/league/reports/standingsDetails.aspx?golferID=2961&amp;weekNum=18&amp;aID=27" TargetMode="External"/><Relationship Id="rId945" Type="http://schemas.openxmlformats.org/officeDocument/2006/relationships/hyperlink" Target="https://secure.gcmtotalsolutions.com/league/reports/standingsDetails.aspx?golferID=2973&amp;weekNum=9&amp;aID=27" TargetMode="External"/><Relationship Id="rId1368" Type="http://schemas.openxmlformats.org/officeDocument/2006/relationships/hyperlink" Target="https://secure.gcmtotalsolutions.com/league/reports/standingsDetails.aspx?golferID=2996&amp;weekNum=18&amp;aID=27" TargetMode="External"/><Relationship Id="rId1575" Type="http://schemas.openxmlformats.org/officeDocument/2006/relationships/hyperlink" Target="https://secure.gcmtotalsolutions.com/league/reports/standingsDetails.aspx?golferID=3008&amp;weekNum=9&amp;aID=27" TargetMode="External"/><Relationship Id="rId1782" Type="http://schemas.openxmlformats.org/officeDocument/2006/relationships/hyperlink" Target="https://secure.gcmtotalsolutions.com/league/reports/standingsDetails.aspx?golferID=3019&amp;weekNum=18&amp;aID=27" TargetMode="External"/><Relationship Id="rId2321" Type="http://schemas.openxmlformats.org/officeDocument/2006/relationships/hyperlink" Target="https://secure.gcmtotalsolutions.com/league/reports/standingsDetails.aspx?golferID=3049&amp;weekNum=17&amp;aID=27" TargetMode="External"/><Relationship Id="rId2419" Type="http://schemas.openxmlformats.org/officeDocument/2006/relationships/hyperlink" Target="https://secure.gcmtotalsolutions.com/league/reports/standingsDetails.aspx?golferID=3055&amp;weekNum=7&amp;aID=27" TargetMode="External"/><Relationship Id="rId2626" Type="http://schemas.openxmlformats.org/officeDocument/2006/relationships/hyperlink" Target="https://secure.gcmtotalsolutions.com/league/reports/standingsDetails.aspx?golferID=3066&amp;weekNum=16&amp;aID=27" TargetMode="External"/><Relationship Id="rId2833" Type="http://schemas.openxmlformats.org/officeDocument/2006/relationships/hyperlink" Target="https://secure.gcmtotalsolutions.com/league/reports/standingsDetails.aspx?golferID=3078&amp;weekNum=7&amp;aID=27" TargetMode="External"/><Relationship Id="rId74" Type="http://schemas.openxmlformats.org/officeDocument/2006/relationships/hyperlink" Target="https://secure.gcmtotalsolutions.com/league/reports/standingsDetails.aspx?golferID=2925&amp;weekNum=2&amp;aID=27" TargetMode="External"/><Relationship Id="rId500" Type="http://schemas.openxmlformats.org/officeDocument/2006/relationships/hyperlink" Target="https://secure.gcmtotalsolutions.com/league/reports/standingsDetails.aspx?golferID=2948&amp;weekNum=14&amp;aID=27" TargetMode="External"/><Relationship Id="rId805" Type="http://schemas.openxmlformats.org/officeDocument/2006/relationships/hyperlink" Target="https://secure.gcmtotalsolutions.com/league/reports/standingsDetails.aspx?golferID=2965&amp;weekNum=13&amp;aID=27" TargetMode="External"/><Relationship Id="rId1130" Type="http://schemas.openxmlformats.org/officeDocument/2006/relationships/hyperlink" Target="https://secure.gcmtotalsolutions.com/league/reports/standingsDetails.aspx?golferID=2983&amp;weekNum=14&amp;aID=27" TargetMode="External"/><Relationship Id="rId1228" Type="http://schemas.openxmlformats.org/officeDocument/2006/relationships/hyperlink" Target="https://secure.gcmtotalsolutions.com/league/reports/standingsDetails.aspx?golferID=2989&amp;weekNum=4&amp;aID=27" TargetMode="External"/><Relationship Id="rId1435" Type="http://schemas.openxmlformats.org/officeDocument/2006/relationships/hyperlink" Target="https://secure.gcmtotalsolutions.com/league/reports/standingsDetails.aspx?golferID=3000&amp;weekNum=13&amp;aID=27" TargetMode="External"/><Relationship Id="rId1642" Type="http://schemas.openxmlformats.org/officeDocument/2006/relationships/hyperlink" Target="https://secure.gcmtotalsolutions.com/league/reports/standingsDetails.aspx?golferID=3012&amp;weekNum=4&amp;aID=27" TargetMode="External"/><Relationship Id="rId1947" Type="http://schemas.openxmlformats.org/officeDocument/2006/relationships/hyperlink" Target="https://secure.gcmtotalsolutions.com/league/reports/standingsDetails.aspx?golferID=3029&amp;weekNum=3&amp;aID=27" TargetMode="External"/><Relationship Id="rId2900" Type="http://schemas.openxmlformats.org/officeDocument/2006/relationships/hyperlink" Target="https://secure.gcmtotalsolutions.com/league/reports/standingsDetails.aspx?golferID=3082&amp;weekNum=2&amp;aID=27" TargetMode="External"/><Relationship Id="rId3095" Type="http://schemas.openxmlformats.org/officeDocument/2006/relationships/hyperlink" Target="https://secure.gcmtotalsolutions.com/league/reports/standingsDetails.aspx?golferID=3092&amp;weekNum=17&amp;aID=27" TargetMode="External"/><Relationship Id="rId1502" Type="http://schemas.openxmlformats.org/officeDocument/2006/relationships/hyperlink" Target="https://secure.gcmtotalsolutions.com/league/reports/standingsDetails.aspx?golferID=3004&amp;weekNum=8&amp;aID=27" TargetMode="External"/><Relationship Id="rId1807" Type="http://schemas.openxmlformats.org/officeDocument/2006/relationships/hyperlink" Target="https://secure.gcmtotalsolutions.com/league/reports/standingsDetails.aspx?golferID=3021&amp;weekNum=7&amp;aID=27" TargetMode="External"/><Relationship Id="rId3162" Type="http://schemas.openxmlformats.org/officeDocument/2006/relationships/hyperlink" Target="https://secure.gcmtotalsolutions.com/league/reports/standingsDetails.aspx?golferID=3096&amp;weekNum=12&amp;aID=27" TargetMode="External"/><Relationship Id="rId290" Type="http://schemas.openxmlformats.org/officeDocument/2006/relationships/hyperlink" Target="https://secure.gcmtotalsolutions.com/league/reports/standingsDetails.aspx?golferID=2937&amp;weekNum=2&amp;aID=27" TargetMode="External"/><Relationship Id="rId388" Type="http://schemas.openxmlformats.org/officeDocument/2006/relationships/hyperlink" Target="https://secure.gcmtotalsolutions.com/league/reports/standingsDetails.aspx?golferID=2942&amp;weekNum=10&amp;aID=27" TargetMode="External"/><Relationship Id="rId2069" Type="http://schemas.openxmlformats.org/officeDocument/2006/relationships/hyperlink" Target="https://secure.gcmtotalsolutions.com/league/reports/standingsDetails.aspx?golferID=3035&amp;weekNum=17&amp;aID=27" TargetMode="External"/><Relationship Id="rId3022" Type="http://schemas.openxmlformats.org/officeDocument/2006/relationships/hyperlink" Target="https://secure.gcmtotalsolutions.com/league/reports/standingsDetails.aspx?golferID=3088&amp;weekNum=16&amp;aID=27" TargetMode="External"/><Relationship Id="rId150" Type="http://schemas.openxmlformats.org/officeDocument/2006/relationships/hyperlink" Target="https://secure.gcmtotalsolutions.com/league/reports/standingsDetails.aspx?golferID=2929&amp;weekNum=6&amp;aID=27" TargetMode="External"/><Relationship Id="rId595" Type="http://schemas.openxmlformats.org/officeDocument/2006/relationships/hyperlink" Target="https://secure.gcmtotalsolutions.com/league/reports/standingsDetails.aspx?golferID=2954&amp;weekNum=1&amp;aID=27" TargetMode="External"/><Relationship Id="rId2276" Type="http://schemas.openxmlformats.org/officeDocument/2006/relationships/hyperlink" Target="https://secure.gcmtotalsolutions.com/league/reports/standingsDetails.aspx?golferID=3047&amp;weekNum=8&amp;aID=27" TargetMode="External"/><Relationship Id="rId2483" Type="http://schemas.openxmlformats.org/officeDocument/2006/relationships/hyperlink" Target="https://secure.gcmtotalsolutions.com/league/reports/standingsDetails.aspx?golferID=3058&amp;weekNum=17&amp;aID=27" TargetMode="External"/><Relationship Id="rId2690" Type="http://schemas.openxmlformats.org/officeDocument/2006/relationships/hyperlink" Target="https://secure.gcmtotalsolutions.com/league/reports/standingsDetails.aspx?golferID=3070&amp;weekNum=8&amp;aID=27" TargetMode="External"/><Relationship Id="rId3327" Type="http://schemas.openxmlformats.org/officeDocument/2006/relationships/hyperlink" Target="https://secure.gcmtotalsolutions.com/league/reports/standingsDetails.aspx?golferID=3105&amp;weekNum=15&amp;aID=27" TargetMode="External"/><Relationship Id="rId248" Type="http://schemas.openxmlformats.org/officeDocument/2006/relationships/hyperlink" Target="https://secure.gcmtotalsolutions.com/league/reports/standingsDetails.aspx?golferID=2934&amp;weekNum=14&amp;aID=27" TargetMode="External"/><Relationship Id="rId455" Type="http://schemas.openxmlformats.org/officeDocument/2006/relationships/hyperlink" Target="https://secure.gcmtotalsolutions.com/league/reports/standingsDetails.aspx?golferID=2946&amp;weekNum=5&amp;aID=27" TargetMode="External"/><Relationship Id="rId662" Type="http://schemas.openxmlformats.org/officeDocument/2006/relationships/hyperlink" Target="https://secure.gcmtotalsolutions.com/league/reports/standingsDetails.aspx?golferID=2957&amp;weekNum=14&amp;aID=27" TargetMode="External"/><Relationship Id="rId1085" Type="http://schemas.openxmlformats.org/officeDocument/2006/relationships/hyperlink" Target="https://secure.gcmtotalsolutions.com/league/reports/standingsDetails.aspx?golferID=2981&amp;weekNum=5&amp;aID=27" TargetMode="External"/><Relationship Id="rId1292" Type="http://schemas.openxmlformats.org/officeDocument/2006/relationships/hyperlink" Target="https://secure.gcmtotalsolutions.com/league/reports/standingsDetails.aspx?golferID=2992&amp;weekNum=14&amp;aID=27" TargetMode="External"/><Relationship Id="rId2136" Type="http://schemas.openxmlformats.org/officeDocument/2006/relationships/hyperlink" Target="https://secure.gcmtotalsolutions.com/league/reports/standingsDetails.aspx?golferID=3039&amp;weekNum=12&amp;aID=27" TargetMode="External"/><Relationship Id="rId2343" Type="http://schemas.openxmlformats.org/officeDocument/2006/relationships/hyperlink" Target="https://secure.gcmtotalsolutions.com/league/reports/standingsDetails.aspx?golferID=3051&amp;weekNum=3&amp;aID=27" TargetMode="External"/><Relationship Id="rId2550" Type="http://schemas.openxmlformats.org/officeDocument/2006/relationships/hyperlink" Target="https://secure.gcmtotalsolutions.com/league/reports/standingsDetails.aspx?golferID=3062&amp;weekNum=12&amp;aID=27" TargetMode="External"/><Relationship Id="rId2788" Type="http://schemas.openxmlformats.org/officeDocument/2006/relationships/hyperlink" Target="https://secure.gcmtotalsolutions.com/league/reports/standingsDetails.aspx?golferID=3075&amp;weekNum=16&amp;aID=27" TargetMode="External"/><Relationship Id="rId2995" Type="http://schemas.openxmlformats.org/officeDocument/2006/relationships/hyperlink" Target="https://secure.gcmtotalsolutions.com/league/reports/standingsDetails.aspx?golferID=3087&amp;weekNum=7&amp;aID=27" TargetMode="External"/><Relationship Id="rId108" Type="http://schemas.openxmlformats.org/officeDocument/2006/relationships/hyperlink" Target="https://secure.gcmtotalsolutions.com/league/reports/standingsDetails.aspx?golferID=2926&amp;weekNum=18&amp;aID=27" TargetMode="External"/><Relationship Id="rId315" Type="http://schemas.openxmlformats.org/officeDocument/2006/relationships/hyperlink" Target="https://secure.gcmtotalsolutions.com/league/reports/standingsDetails.aspx?golferID=2938&amp;weekNum=9&amp;aID=27" TargetMode="External"/><Relationship Id="rId522" Type="http://schemas.openxmlformats.org/officeDocument/2006/relationships/hyperlink" Target="https://secure.gcmtotalsolutions.com/league/reports/standingsDetails.aspx?golferID=2949&amp;weekNum=18&amp;aID=27" TargetMode="External"/><Relationship Id="rId967" Type="http://schemas.openxmlformats.org/officeDocument/2006/relationships/hyperlink" Target="https://secure.gcmtotalsolutions.com/league/reports/standingsDetails.aspx?golferID=2974&amp;weekNum=13&amp;aID=27" TargetMode="External"/><Relationship Id="rId1152" Type="http://schemas.openxmlformats.org/officeDocument/2006/relationships/hyperlink" Target="https://secure.gcmtotalsolutions.com/league/reports/standingsDetails.aspx?golferID=2984&amp;weekNum=18&amp;aID=27" TargetMode="External"/><Relationship Id="rId1597" Type="http://schemas.openxmlformats.org/officeDocument/2006/relationships/hyperlink" Target="https://secure.gcmtotalsolutions.com/league/reports/standingsDetails.aspx?golferID=3009&amp;weekNum=13&amp;aID=27" TargetMode="External"/><Relationship Id="rId2203" Type="http://schemas.openxmlformats.org/officeDocument/2006/relationships/hyperlink" Target="https://secure.gcmtotalsolutions.com/league/reports/standingsDetails.aspx?golferID=3043&amp;weekNum=7&amp;aID=27" TargetMode="External"/><Relationship Id="rId2410" Type="http://schemas.openxmlformats.org/officeDocument/2006/relationships/hyperlink" Target="https://secure.gcmtotalsolutions.com/league/reports/standingsDetails.aspx?golferID=3054&amp;weekNum=16&amp;aID=27" TargetMode="External"/><Relationship Id="rId2648" Type="http://schemas.openxmlformats.org/officeDocument/2006/relationships/hyperlink" Target="https://secure.gcmtotalsolutions.com/league/reports/standingsDetails.aspx?golferID=3068&amp;weekNum=2&amp;aID=27" TargetMode="External"/><Relationship Id="rId2855" Type="http://schemas.openxmlformats.org/officeDocument/2006/relationships/hyperlink" Target="https://secure.gcmtotalsolutions.com/league/reports/standingsDetails.aspx?golferID=3079&amp;weekNum=11&amp;aID=27" TargetMode="External"/><Relationship Id="rId96" Type="http://schemas.openxmlformats.org/officeDocument/2006/relationships/hyperlink" Target="https://secure.gcmtotalsolutions.com/league/reports/standingsDetails.aspx?golferID=2926&amp;weekNum=6&amp;aID=27" TargetMode="External"/><Relationship Id="rId827" Type="http://schemas.openxmlformats.org/officeDocument/2006/relationships/hyperlink" Target="https://secure.gcmtotalsolutions.com/league/reports/standingsDetails.aspx?golferID=2966&amp;weekNum=17&amp;aID=27" TargetMode="External"/><Relationship Id="rId1012" Type="http://schemas.openxmlformats.org/officeDocument/2006/relationships/hyperlink" Target="https://secure.gcmtotalsolutions.com/league/reports/standingsDetails.aspx?golferID=2977&amp;weekNum=4&amp;aID=27" TargetMode="External"/><Relationship Id="rId1457" Type="http://schemas.openxmlformats.org/officeDocument/2006/relationships/hyperlink" Target="https://secure.gcmtotalsolutions.com/league/reports/standingsDetails.aspx?golferID=3001&amp;weekNum=17&amp;aID=27" TargetMode="External"/><Relationship Id="rId1664" Type="http://schemas.openxmlformats.org/officeDocument/2006/relationships/hyperlink" Target="https://secure.gcmtotalsolutions.com/league/reports/standingsDetails.aspx?golferID=3013&amp;weekNum=8&amp;aID=27" TargetMode="External"/><Relationship Id="rId1871" Type="http://schemas.openxmlformats.org/officeDocument/2006/relationships/hyperlink" Target="https://secure.gcmtotalsolutions.com/league/reports/standingsDetails.aspx?golferID=3024&amp;weekNum=17&amp;aID=27" TargetMode="External"/><Relationship Id="rId2508" Type="http://schemas.openxmlformats.org/officeDocument/2006/relationships/hyperlink" Target="https://secure.gcmtotalsolutions.com/league/reports/standingsDetails.aspx?golferID=3060&amp;weekNum=6&amp;aID=27" TargetMode="External"/><Relationship Id="rId2715" Type="http://schemas.openxmlformats.org/officeDocument/2006/relationships/hyperlink" Target="https://secure.gcmtotalsolutions.com/league/reports/standingsDetails.aspx?golferID=3071&amp;weekNum=15&amp;aID=27" TargetMode="External"/><Relationship Id="rId2922" Type="http://schemas.openxmlformats.org/officeDocument/2006/relationships/hyperlink" Target="https://secure.gcmtotalsolutions.com/league/reports/standingsDetails.aspx?golferID=3083&amp;weekNum=6&amp;aID=27" TargetMode="External"/><Relationship Id="rId1317" Type="http://schemas.openxmlformats.org/officeDocument/2006/relationships/hyperlink" Target="https://secure.gcmtotalsolutions.com/league/reports/standingsDetails.aspx?golferID=2994&amp;weekNum=3&amp;aID=27" TargetMode="External"/><Relationship Id="rId1524" Type="http://schemas.openxmlformats.org/officeDocument/2006/relationships/hyperlink" Target="https://secure.gcmtotalsolutions.com/league/reports/standingsDetails.aspx?golferID=3005&amp;weekNum=12&amp;aID=27" TargetMode="External"/><Relationship Id="rId1731" Type="http://schemas.openxmlformats.org/officeDocument/2006/relationships/hyperlink" Target="https://secure.gcmtotalsolutions.com/league/reports/standingsDetails.aspx?golferID=3017&amp;weekNum=3&amp;aID=27" TargetMode="External"/><Relationship Id="rId1969" Type="http://schemas.openxmlformats.org/officeDocument/2006/relationships/hyperlink" Target="https://secure.gcmtotalsolutions.com/league/reports/standingsDetails.aspx?golferID=3030&amp;weekNum=7&amp;aID=27" TargetMode="External"/><Relationship Id="rId3184" Type="http://schemas.openxmlformats.org/officeDocument/2006/relationships/hyperlink" Target="https://secure.gcmtotalsolutions.com/league/reports/standingsDetails.aspx?golferID=3097&amp;weekNum=16&amp;aID=27" TargetMode="External"/><Relationship Id="rId23" Type="http://schemas.openxmlformats.org/officeDocument/2006/relationships/hyperlink" Target="https://secure.gcmtotalsolutions.com/league/reports/standingsDetails.aspx?golferID=2922&amp;weekNum=5&amp;aID=27" TargetMode="External"/><Relationship Id="rId1829" Type="http://schemas.openxmlformats.org/officeDocument/2006/relationships/hyperlink" Target="https://secure.gcmtotalsolutions.com/league/reports/standingsDetails.aspx?golferID=3022&amp;weekNum=11&amp;aID=27" TargetMode="External"/><Relationship Id="rId3391" Type="http://schemas.openxmlformats.org/officeDocument/2006/relationships/hyperlink" Target="https://secure.gcmtotalsolutions.com/league/reports/standingsDetails.aspx?golferID=3109&amp;weekNum=7&amp;aID=27" TargetMode="External"/><Relationship Id="rId2298" Type="http://schemas.openxmlformats.org/officeDocument/2006/relationships/hyperlink" Target="https://secure.gcmtotalsolutions.com/league/reports/standingsDetails.aspx?golferID=3048&amp;weekNum=12&amp;aID=27" TargetMode="External"/><Relationship Id="rId3044" Type="http://schemas.openxmlformats.org/officeDocument/2006/relationships/hyperlink" Target="https://secure.gcmtotalsolutions.com/league/reports/standingsDetails.aspx?golferID=3090&amp;weekNum=2&amp;aID=27" TargetMode="External"/><Relationship Id="rId3251" Type="http://schemas.openxmlformats.org/officeDocument/2006/relationships/hyperlink" Target="https://secure.gcmtotalsolutions.com/league/reports/standingsDetails.aspx?golferID=3101&amp;weekNum=11&amp;aID=27" TargetMode="External"/><Relationship Id="rId3349" Type="http://schemas.openxmlformats.org/officeDocument/2006/relationships/hyperlink" Target="https://secure.gcmtotalsolutions.com/league/reports/standingsDetails.aspx?golferID=3107&amp;weekNum=1&amp;aID=27" TargetMode="External"/><Relationship Id="rId172" Type="http://schemas.openxmlformats.org/officeDocument/2006/relationships/hyperlink" Target="https://secure.gcmtotalsolutions.com/league/reports/standingsDetails.aspx?golferID=2930&amp;weekNum=10&amp;aID=27" TargetMode="External"/><Relationship Id="rId477" Type="http://schemas.openxmlformats.org/officeDocument/2006/relationships/hyperlink" Target="https://secure.gcmtotalsolutions.com/league/reports/standingsDetails.aspx?golferID=2947&amp;weekNum=9&amp;aID=27" TargetMode="External"/><Relationship Id="rId684" Type="http://schemas.openxmlformats.org/officeDocument/2006/relationships/hyperlink" Target="https://secure.gcmtotalsolutions.com/league/reports/standingsDetails.aspx?golferID=2958&amp;weekNum=18&amp;aID=27" TargetMode="External"/><Relationship Id="rId2060" Type="http://schemas.openxmlformats.org/officeDocument/2006/relationships/hyperlink" Target="https://secure.gcmtotalsolutions.com/league/reports/standingsDetails.aspx?golferID=3035&amp;weekNum=8&amp;aID=27" TargetMode="External"/><Relationship Id="rId2158" Type="http://schemas.openxmlformats.org/officeDocument/2006/relationships/hyperlink" Target="https://secure.gcmtotalsolutions.com/league/reports/standingsDetails.aspx?golferID=3040&amp;weekNum=16&amp;aID=27" TargetMode="External"/><Relationship Id="rId2365" Type="http://schemas.openxmlformats.org/officeDocument/2006/relationships/hyperlink" Target="https://secure.gcmtotalsolutions.com/league/reports/standingsDetails.aspx?golferID=3052&amp;weekNum=7&amp;aID=27" TargetMode="External"/><Relationship Id="rId3111" Type="http://schemas.openxmlformats.org/officeDocument/2006/relationships/hyperlink" Target="https://secure.gcmtotalsolutions.com/league/reports/standingsDetails.aspx?golferID=3093&amp;weekNum=15&amp;aID=27" TargetMode="External"/><Relationship Id="rId3209" Type="http://schemas.openxmlformats.org/officeDocument/2006/relationships/hyperlink" Target="https://secure.gcmtotalsolutions.com/league/reports/standingsDetails.aspx?golferID=3099&amp;weekNum=5&amp;aID=27" TargetMode="External"/><Relationship Id="rId337" Type="http://schemas.openxmlformats.org/officeDocument/2006/relationships/hyperlink" Target="https://secure.gcmtotalsolutions.com/league/reports/standingsDetails.aspx?golferID=2939&amp;weekNum=13&amp;aID=27" TargetMode="External"/><Relationship Id="rId891" Type="http://schemas.openxmlformats.org/officeDocument/2006/relationships/hyperlink" Target="https://secure.gcmtotalsolutions.com/league/reports/standingsDetails.aspx?golferID=2970&amp;weekNum=9&amp;aID=27" TargetMode="External"/><Relationship Id="rId989" Type="http://schemas.openxmlformats.org/officeDocument/2006/relationships/hyperlink" Target="https://secure.gcmtotalsolutions.com/league/reports/standingsDetails.aspx?golferID=2975&amp;weekNum=17&amp;aID=27" TargetMode="External"/><Relationship Id="rId2018" Type="http://schemas.openxmlformats.org/officeDocument/2006/relationships/hyperlink" Target="https://secure.gcmtotalsolutions.com/league/reports/standingsDetails.aspx?golferID=3033&amp;weekNum=2&amp;aID=27" TargetMode="External"/><Relationship Id="rId2572" Type="http://schemas.openxmlformats.org/officeDocument/2006/relationships/hyperlink" Target="https://secure.gcmtotalsolutions.com/league/reports/standingsDetails.aspx?golferID=3063&amp;weekNum=16&amp;aID=27" TargetMode="External"/><Relationship Id="rId2877" Type="http://schemas.openxmlformats.org/officeDocument/2006/relationships/hyperlink" Target="https://secure.gcmtotalsolutions.com/league/reports/standingsDetails.aspx?golferID=3080&amp;weekNum=15&amp;aID=27" TargetMode="External"/><Relationship Id="rId3416" Type="http://schemas.openxmlformats.org/officeDocument/2006/relationships/hyperlink" Target="https://secure.gcmtotalsolutions.com/league/reports/standingsDetails.aspx?golferID=3110&amp;weekNum=14&amp;aID=27" TargetMode="External"/><Relationship Id="rId544" Type="http://schemas.openxmlformats.org/officeDocument/2006/relationships/hyperlink" Target="https://secure.gcmtotalsolutions.com/league/reports/standingsDetails.aspx?golferID=2951&amp;weekNum=4&amp;aID=27" TargetMode="External"/><Relationship Id="rId751" Type="http://schemas.openxmlformats.org/officeDocument/2006/relationships/hyperlink" Target="https://secure.gcmtotalsolutions.com/league/reports/standingsDetails.aspx?golferID=2962&amp;weekNum=13&amp;aID=27" TargetMode="External"/><Relationship Id="rId849" Type="http://schemas.openxmlformats.org/officeDocument/2006/relationships/hyperlink" Target="https://secure.gcmtotalsolutions.com/league/reports/standingsDetails.aspx?golferID=2968&amp;weekNum=3&amp;aID=27" TargetMode="External"/><Relationship Id="rId1174" Type="http://schemas.openxmlformats.org/officeDocument/2006/relationships/hyperlink" Target="https://secure.gcmtotalsolutions.com/league/reports/standingsDetails.aspx?golferID=2986&amp;weekNum=4&amp;aID=27" TargetMode="External"/><Relationship Id="rId1381" Type="http://schemas.openxmlformats.org/officeDocument/2006/relationships/hyperlink" Target="https://secure.gcmtotalsolutions.com/league/reports/standingsDetails.aspx?golferID=2997&amp;weekNum=13&amp;aID=27" TargetMode="External"/><Relationship Id="rId1479" Type="http://schemas.openxmlformats.org/officeDocument/2006/relationships/hyperlink" Target="https://secure.gcmtotalsolutions.com/league/reports/standingsDetails.aspx?golferID=3003&amp;weekNum=3&amp;aID=27" TargetMode="External"/><Relationship Id="rId1686" Type="http://schemas.openxmlformats.org/officeDocument/2006/relationships/hyperlink" Target="https://secure.gcmtotalsolutions.com/league/reports/standingsDetails.aspx?golferID=3014&amp;weekNum=12&amp;aID=27" TargetMode="External"/><Relationship Id="rId2225" Type="http://schemas.openxmlformats.org/officeDocument/2006/relationships/hyperlink" Target="https://secure.gcmtotalsolutions.com/league/reports/standingsDetails.aspx?golferID=3044&amp;weekNum=11&amp;aID=27" TargetMode="External"/><Relationship Id="rId2432" Type="http://schemas.openxmlformats.org/officeDocument/2006/relationships/hyperlink" Target="https://secure.gcmtotalsolutions.com/league/reports/standingsDetails.aspx?golferID=3056&amp;weekNum=2&amp;aID=27" TargetMode="External"/><Relationship Id="rId404" Type="http://schemas.openxmlformats.org/officeDocument/2006/relationships/hyperlink" Target="https://secure.gcmtotalsolutions.com/league/reports/standingsDetails.aspx?golferID=2943&amp;weekNum=8&amp;aID=27" TargetMode="External"/><Relationship Id="rId611" Type="http://schemas.openxmlformats.org/officeDocument/2006/relationships/hyperlink" Target="https://secure.gcmtotalsolutions.com/league/reports/standingsDetails.aspx?golferID=2954&amp;weekNum=17&amp;aID=27" TargetMode="External"/><Relationship Id="rId1034" Type="http://schemas.openxmlformats.org/officeDocument/2006/relationships/hyperlink" Target="https://secure.gcmtotalsolutions.com/league/reports/standingsDetails.aspx?golferID=2978&amp;weekNum=8&amp;aID=27" TargetMode="External"/><Relationship Id="rId1241" Type="http://schemas.openxmlformats.org/officeDocument/2006/relationships/hyperlink" Target="https://secure.gcmtotalsolutions.com/league/reports/standingsDetails.aspx?golferID=2989&amp;weekNum=17&amp;aID=27" TargetMode="External"/><Relationship Id="rId1339" Type="http://schemas.openxmlformats.org/officeDocument/2006/relationships/hyperlink" Target="https://secure.gcmtotalsolutions.com/league/reports/standingsDetails.aspx?golferID=2995&amp;weekNum=7&amp;aID=27" TargetMode="External"/><Relationship Id="rId1893" Type="http://schemas.openxmlformats.org/officeDocument/2006/relationships/hyperlink" Target="https://secure.gcmtotalsolutions.com/league/reports/standingsDetails.aspx?golferID=3026&amp;weekNum=3&amp;aID=27" TargetMode="External"/><Relationship Id="rId2737" Type="http://schemas.openxmlformats.org/officeDocument/2006/relationships/hyperlink" Target="https://secure.gcmtotalsolutions.com/league/reports/standingsDetails.aspx?golferID=3073&amp;weekNum=1&amp;aID=27" TargetMode="External"/><Relationship Id="rId2944" Type="http://schemas.openxmlformats.org/officeDocument/2006/relationships/hyperlink" Target="https://secure.gcmtotalsolutions.com/league/reports/standingsDetails.aspx?golferID=3084&amp;weekNum=10&amp;aID=27" TargetMode="External"/><Relationship Id="rId709" Type="http://schemas.openxmlformats.org/officeDocument/2006/relationships/hyperlink" Target="https://secure.gcmtotalsolutions.com/league/reports/standingsDetails.aspx?golferID=2960&amp;weekNum=7&amp;aID=27" TargetMode="External"/><Relationship Id="rId916" Type="http://schemas.openxmlformats.org/officeDocument/2006/relationships/hyperlink" Target="https://secure.gcmtotalsolutions.com/league/reports/standingsDetails.aspx?golferID=2971&amp;weekNum=16&amp;aID=27" TargetMode="External"/><Relationship Id="rId1101" Type="http://schemas.openxmlformats.org/officeDocument/2006/relationships/hyperlink" Target="https://secure.gcmtotalsolutions.com/league/reports/standingsDetails.aspx?golferID=2982&amp;weekNum=3&amp;aID=27" TargetMode="External"/><Relationship Id="rId1546" Type="http://schemas.openxmlformats.org/officeDocument/2006/relationships/hyperlink" Target="https://secure.gcmtotalsolutions.com/league/reports/standingsDetails.aspx?golferID=3006&amp;weekNum=16&amp;aID=27" TargetMode="External"/><Relationship Id="rId1753" Type="http://schemas.openxmlformats.org/officeDocument/2006/relationships/hyperlink" Target="https://secure.gcmtotalsolutions.com/league/reports/standingsDetails.aspx?golferID=3018&amp;weekNum=7&amp;aID=27" TargetMode="External"/><Relationship Id="rId1960" Type="http://schemas.openxmlformats.org/officeDocument/2006/relationships/hyperlink" Target="https://secure.gcmtotalsolutions.com/league/reports/standingsDetails.aspx?golferID=3029&amp;weekNum=16&amp;aID=27" TargetMode="External"/><Relationship Id="rId2804" Type="http://schemas.openxmlformats.org/officeDocument/2006/relationships/hyperlink" Target="https://secure.gcmtotalsolutions.com/league/reports/standingsDetails.aspx?golferID=3076&amp;weekNum=14&amp;aID=27" TargetMode="External"/><Relationship Id="rId45" Type="http://schemas.openxmlformats.org/officeDocument/2006/relationships/hyperlink" Target="https://secure.gcmtotalsolutions.com/league/reports/standingsDetails.aspx?golferID=2923&amp;weekNum=9&amp;aID=27" TargetMode="External"/><Relationship Id="rId1406" Type="http://schemas.openxmlformats.org/officeDocument/2006/relationships/hyperlink" Target="https://secure.gcmtotalsolutions.com/league/reports/standingsDetails.aspx?golferID=2999&amp;weekNum=2&amp;aID=27" TargetMode="External"/><Relationship Id="rId1613" Type="http://schemas.openxmlformats.org/officeDocument/2006/relationships/hyperlink" Target="https://secure.gcmtotalsolutions.com/league/reports/standingsDetails.aspx?golferID=3010&amp;weekNum=11&amp;aID=27" TargetMode="External"/><Relationship Id="rId1820" Type="http://schemas.openxmlformats.org/officeDocument/2006/relationships/hyperlink" Target="https://secure.gcmtotalsolutions.com/league/reports/standingsDetails.aspx?golferID=3022&amp;weekNum=2&amp;aID=27" TargetMode="External"/><Relationship Id="rId3066" Type="http://schemas.openxmlformats.org/officeDocument/2006/relationships/hyperlink" Target="https://secure.gcmtotalsolutions.com/league/reports/standingsDetails.aspx?golferID=3091&amp;weekNum=6&amp;aID=27" TargetMode="External"/><Relationship Id="rId3273" Type="http://schemas.openxmlformats.org/officeDocument/2006/relationships/hyperlink" Target="https://secure.gcmtotalsolutions.com/league/reports/standingsDetails.aspx?golferID=3102&amp;weekNum=15&amp;aID=27" TargetMode="External"/><Relationship Id="rId194" Type="http://schemas.openxmlformats.org/officeDocument/2006/relationships/hyperlink" Target="https://secure.gcmtotalsolutions.com/league/reports/standingsDetails.aspx?golferID=2931&amp;weekNum=14&amp;aID=27" TargetMode="External"/><Relationship Id="rId1918" Type="http://schemas.openxmlformats.org/officeDocument/2006/relationships/hyperlink" Target="https://secure.gcmtotalsolutions.com/league/reports/standingsDetails.aspx?golferID=3027&amp;weekNum=10&amp;aID=27" TargetMode="External"/><Relationship Id="rId2082" Type="http://schemas.openxmlformats.org/officeDocument/2006/relationships/hyperlink" Target="https://secure.gcmtotalsolutions.com/league/reports/standingsDetails.aspx?golferID=3036&amp;weekNum=12&amp;aID=27" TargetMode="External"/><Relationship Id="rId3133" Type="http://schemas.openxmlformats.org/officeDocument/2006/relationships/hyperlink" Target="https://secure.gcmtotalsolutions.com/league/reports/standingsDetails.aspx?golferID=3095&amp;weekNum=1&amp;aID=27" TargetMode="External"/><Relationship Id="rId261" Type="http://schemas.openxmlformats.org/officeDocument/2006/relationships/hyperlink" Target="https://secure.gcmtotalsolutions.com/league/reports/standingsDetails.aspx?golferID=2935&amp;weekNum=9&amp;aID=27" TargetMode="External"/><Relationship Id="rId499" Type="http://schemas.openxmlformats.org/officeDocument/2006/relationships/hyperlink" Target="https://secure.gcmtotalsolutions.com/league/reports/standingsDetails.aspx?golferID=2948&amp;weekNum=13&amp;aID=27" TargetMode="External"/><Relationship Id="rId2387" Type="http://schemas.openxmlformats.org/officeDocument/2006/relationships/hyperlink" Target="https://secure.gcmtotalsolutions.com/league/reports/standingsDetails.aspx?golferID=3053&amp;weekNum=11&amp;aID=27" TargetMode="External"/><Relationship Id="rId2594" Type="http://schemas.openxmlformats.org/officeDocument/2006/relationships/hyperlink" Target="https://secure.gcmtotalsolutions.com/league/reports/standingsDetails.aspx?golferID=3065&amp;weekNum=2&amp;aID=27" TargetMode="External"/><Relationship Id="rId3340" Type="http://schemas.openxmlformats.org/officeDocument/2006/relationships/hyperlink" Target="https://secure.gcmtotalsolutions.com/league/reports/standingsDetails.aspx?golferID=3106&amp;weekNum=10&amp;aID=27" TargetMode="External"/><Relationship Id="rId3438" Type="http://schemas.openxmlformats.org/officeDocument/2006/relationships/hyperlink" Target="https://secure.gcmtotalsolutions.com/league/reports/standingsDetails.aspx?golferID=3111&amp;weekNum=18&amp;aID=27" TargetMode="External"/><Relationship Id="rId359" Type="http://schemas.openxmlformats.org/officeDocument/2006/relationships/hyperlink" Target="https://secure.gcmtotalsolutions.com/league/reports/standingsDetails.aspx?golferID=2940&amp;weekNum=17&amp;aID=27" TargetMode="External"/><Relationship Id="rId566" Type="http://schemas.openxmlformats.org/officeDocument/2006/relationships/hyperlink" Target="https://secure.gcmtotalsolutions.com/league/reports/standingsDetails.aspx?golferID=2952&amp;weekNum=8&amp;aID=27" TargetMode="External"/><Relationship Id="rId773" Type="http://schemas.openxmlformats.org/officeDocument/2006/relationships/hyperlink" Target="https://secure.gcmtotalsolutions.com/league/reports/standingsDetails.aspx?golferID=2963&amp;weekNum=17&amp;aID=27" TargetMode="External"/><Relationship Id="rId1196" Type="http://schemas.openxmlformats.org/officeDocument/2006/relationships/hyperlink" Target="https://secure.gcmtotalsolutions.com/league/reports/standingsDetails.aspx?golferID=2987&amp;weekNum=8&amp;aID=27" TargetMode="External"/><Relationship Id="rId2247" Type="http://schemas.openxmlformats.org/officeDocument/2006/relationships/hyperlink" Target="https://secure.gcmtotalsolutions.com/league/reports/standingsDetails.aspx?golferID=3045&amp;weekNum=15&amp;aID=27" TargetMode="External"/><Relationship Id="rId2454" Type="http://schemas.openxmlformats.org/officeDocument/2006/relationships/hyperlink" Target="https://secure.gcmtotalsolutions.com/league/reports/standingsDetails.aspx?golferID=3057&amp;weekNum=6&amp;aID=27" TargetMode="External"/><Relationship Id="rId2899" Type="http://schemas.openxmlformats.org/officeDocument/2006/relationships/hyperlink" Target="https://secure.gcmtotalsolutions.com/league/reports/standingsDetails.aspx?golferID=3082&amp;weekNum=1&amp;aID=27" TargetMode="External"/><Relationship Id="rId3200" Type="http://schemas.openxmlformats.org/officeDocument/2006/relationships/hyperlink" Target="https://secure.gcmtotalsolutions.com/league/reports/standingsDetails.aspx?golferID=3098&amp;weekNum=14&amp;aID=27" TargetMode="External"/><Relationship Id="rId121" Type="http://schemas.openxmlformats.org/officeDocument/2006/relationships/hyperlink" Target="https://secure.gcmtotalsolutions.com/league/reports/standingsDetails.aspx?golferID=2927&amp;weekNum=13&amp;aID=27" TargetMode="External"/><Relationship Id="rId219" Type="http://schemas.openxmlformats.org/officeDocument/2006/relationships/hyperlink" Target="https://secure.gcmtotalsolutions.com/league/reports/standingsDetails.aspx?golferID=2933&amp;weekNum=3&amp;aID=27" TargetMode="External"/><Relationship Id="rId426" Type="http://schemas.openxmlformats.org/officeDocument/2006/relationships/hyperlink" Target="https://secure.gcmtotalsolutions.com/league/reports/standingsDetails.aspx?golferID=2944&amp;weekNum=12&amp;aID=27" TargetMode="External"/><Relationship Id="rId633" Type="http://schemas.openxmlformats.org/officeDocument/2006/relationships/hyperlink" Target="https://secure.gcmtotalsolutions.com/league/reports/standingsDetails.aspx?golferID=2956&amp;weekNum=3&amp;aID=27" TargetMode="External"/><Relationship Id="rId980" Type="http://schemas.openxmlformats.org/officeDocument/2006/relationships/hyperlink" Target="https://secure.gcmtotalsolutions.com/league/reports/standingsDetails.aspx?golferID=2975&amp;weekNum=8&amp;aID=27" TargetMode="External"/><Relationship Id="rId1056" Type="http://schemas.openxmlformats.org/officeDocument/2006/relationships/hyperlink" Target="https://secure.gcmtotalsolutions.com/league/reports/standingsDetails.aspx?golferID=2979&amp;weekNum=12&amp;aID=27" TargetMode="External"/><Relationship Id="rId1263" Type="http://schemas.openxmlformats.org/officeDocument/2006/relationships/hyperlink" Target="https://secure.gcmtotalsolutions.com/league/reports/standingsDetails.aspx?golferID=2991&amp;weekNum=3&amp;aID=27" TargetMode="External"/><Relationship Id="rId2107" Type="http://schemas.openxmlformats.org/officeDocument/2006/relationships/hyperlink" Target="https://secure.gcmtotalsolutions.com/league/reports/standingsDetails.aspx?golferID=3038&amp;weekNum=1&amp;aID=27" TargetMode="External"/><Relationship Id="rId2314" Type="http://schemas.openxmlformats.org/officeDocument/2006/relationships/hyperlink" Target="https://secure.gcmtotalsolutions.com/league/reports/standingsDetails.aspx?golferID=3049&amp;weekNum=10&amp;aID=27" TargetMode="External"/><Relationship Id="rId2661" Type="http://schemas.openxmlformats.org/officeDocument/2006/relationships/hyperlink" Target="https://secure.gcmtotalsolutions.com/league/reports/standingsDetails.aspx?golferID=3068&amp;weekNum=15&amp;aID=27" TargetMode="External"/><Relationship Id="rId2759" Type="http://schemas.openxmlformats.org/officeDocument/2006/relationships/hyperlink" Target="https://secure.gcmtotalsolutions.com/league/reports/standingsDetails.aspx?golferID=3074&amp;weekNum=5&amp;aID=27" TargetMode="External"/><Relationship Id="rId2966" Type="http://schemas.openxmlformats.org/officeDocument/2006/relationships/hyperlink" Target="https://secure.gcmtotalsolutions.com/league/reports/standingsDetails.aspx?golferID=3085&amp;weekNum=14&amp;aID=27" TargetMode="External"/><Relationship Id="rId840" Type="http://schemas.openxmlformats.org/officeDocument/2006/relationships/hyperlink" Target="https://secure.gcmtotalsolutions.com/league/reports/standingsDetails.aspx?golferID=2967&amp;weekNum=12&amp;aID=27" TargetMode="External"/><Relationship Id="rId938" Type="http://schemas.openxmlformats.org/officeDocument/2006/relationships/hyperlink" Target="https://secure.gcmtotalsolutions.com/league/reports/standingsDetails.aspx?golferID=2973&amp;weekNum=2&amp;aID=27" TargetMode="External"/><Relationship Id="rId1470" Type="http://schemas.openxmlformats.org/officeDocument/2006/relationships/hyperlink" Target="https://secure.gcmtotalsolutions.com/league/reports/standingsDetails.aspx?golferID=3002&amp;weekNum=12&amp;aID=27" TargetMode="External"/><Relationship Id="rId1568" Type="http://schemas.openxmlformats.org/officeDocument/2006/relationships/hyperlink" Target="https://secure.gcmtotalsolutions.com/league/reports/standingsDetails.aspx?golferID=3008&amp;weekNum=2&amp;aID=27" TargetMode="External"/><Relationship Id="rId1775" Type="http://schemas.openxmlformats.org/officeDocument/2006/relationships/hyperlink" Target="https://secure.gcmtotalsolutions.com/league/reports/standingsDetails.aspx?golferID=3019&amp;weekNum=11&amp;aID=27" TargetMode="External"/><Relationship Id="rId2521" Type="http://schemas.openxmlformats.org/officeDocument/2006/relationships/hyperlink" Target="https://secure.gcmtotalsolutions.com/league/reports/standingsDetails.aspx?golferID=3061&amp;weekNum=1&amp;aID=27" TargetMode="External"/><Relationship Id="rId2619" Type="http://schemas.openxmlformats.org/officeDocument/2006/relationships/hyperlink" Target="https://secure.gcmtotalsolutions.com/league/reports/standingsDetails.aspx?golferID=3066&amp;weekNum=9&amp;aID=27" TargetMode="External"/><Relationship Id="rId2826" Type="http://schemas.openxmlformats.org/officeDocument/2006/relationships/hyperlink" Target="https://secure.gcmtotalsolutions.com/league/reports/standingsDetails.aspx?golferID=3077&amp;weekNum=18&amp;aID=27" TargetMode="External"/><Relationship Id="rId67" Type="http://schemas.openxmlformats.org/officeDocument/2006/relationships/hyperlink" Target="https://secure.gcmtotalsolutions.com/league/reports/standingsDetails.aspx?golferID=2924&amp;weekNum=13&amp;aID=27" TargetMode="External"/><Relationship Id="rId700" Type="http://schemas.openxmlformats.org/officeDocument/2006/relationships/hyperlink" Target="https://secure.gcmtotalsolutions.com/league/reports/standingsDetails.aspx?golferID=2959&amp;weekNum=16&amp;aID=27" TargetMode="External"/><Relationship Id="rId1123" Type="http://schemas.openxmlformats.org/officeDocument/2006/relationships/hyperlink" Target="https://secure.gcmtotalsolutions.com/league/reports/standingsDetails.aspx?golferID=2983&amp;weekNum=7&amp;aID=27" TargetMode="External"/><Relationship Id="rId1330" Type="http://schemas.openxmlformats.org/officeDocument/2006/relationships/hyperlink" Target="https://secure.gcmtotalsolutions.com/league/reports/standingsDetails.aspx?golferID=2994&amp;weekNum=16&amp;aID=27" TargetMode="External"/><Relationship Id="rId1428" Type="http://schemas.openxmlformats.org/officeDocument/2006/relationships/hyperlink" Target="https://secure.gcmtotalsolutions.com/league/reports/standingsDetails.aspx?golferID=3000&amp;weekNum=6&amp;aID=27" TargetMode="External"/><Relationship Id="rId1635" Type="http://schemas.openxmlformats.org/officeDocument/2006/relationships/hyperlink" Target="https://secure.gcmtotalsolutions.com/league/reports/standingsDetails.aspx?golferID=3011&amp;weekNum=15&amp;aID=27" TargetMode="External"/><Relationship Id="rId1982" Type="http://schemas.openxmlformats.org/officeDocument/2006/relationships/hyperlink" Target="https://secure.gcmtotalsolutions.com/league/reports/standingsDetails.aspx?golferID=3031&amp;weekNum=2&amp;aID=27" TargetMode="External"/><Relationship Id="rId3088" Type="http://schemas.openxmlformats.org/officeDocument/2006/relationships/hyperlink" Target="https://secure.gcmtotalsolutions.com/league/reports/standingsDetails.aspx?golferID=3092&amp;weekNum=10&amp;aID=27" TargetMode="External"/><Relationship Id="rId1842" Type="http://schemas.openxmlformats.org/officeDocument/2006/relationships/hyperlink" Target="https://secure.gcmtotalsolutions.com/league/reports/standingsDetails.aspx?golferID=3023&amp;weekNum=6&amp;aID=27" TargetMode="External"/><Relationship Id="rId3295" Type="http://schemas.openxmlformats.org/officeDocument/2006/relationships/hyperlink" Target="https://secure.gcmtotalsolutions.com/league/reports/standingsDetails.aspx?golferID=3104&amp;weekNum=1&amp;aID=27" TargetMode="External"/><Relationship Id="rId1702" Type="http://schemas.openxmlformats.org/officeDocument/2006/relationships/hyperlink" Target="https://secure.gcmtotalsolutions.com/league/reports/standingsDetails.aspx?golferID=3015&amp;weekNum=10&amp;aID=27" TargetMode="External"/><Relationship Id="rId3155" Type="http://schemas.openxmlformats.org/officeDocument/2006/relationships/hyperlink" Target="https://secure.gcmtotalsolutions.com/league/reports/standingsDetails.aspx?golferID=3096&amp;weekNum=5&amp;aID=27" TargetMode="External"/><Relationship Id="rId3362" Type="http://schemas.openxmlformats.org/officeDocument/2006/relationships/hyperlink" Target="https://secure.gcmtotalsolutions.com/league/reports/standingsDetails.aspx?golferID=3107&amp;weekNum=14&amp;aID=27" TargetMode="External"/><Relationship Id="rId283" Type="http://schemas.openxmlformats.org/officeDocument/2006/relationships/hyperlink" Target="https://secure.gcmtotalsolutions.com/league/reports/standingsDetails.aspx?golferID=2936&amp;weekNum=13&amp;aID=27" TargetMode="External"/><Relationship Id="rId490" Type="http://schemas.openxmlformats.org/officeDocument/2006/relationships/hyperlink" Target="https://secure.gcmtotalsolutions.com/league/reports/standingsDetails.aspx?golferID=2948&amp;weekNum=4&amp;aID=27" TargetMode="External"/><Relationship Id="rId2171" Type="http://schemas.openxmlformats.org/officeDocument/2006/relationships/hyperlink" Target="https://secure.gcmtotalsolutions.com/league/reports/standingsDetails.aspx?golferID=3041&amp;weekNum=11&amp;aID=27" TargetMode="External"/><Relationship Id="rId3015" Type="http://schemas.openxmlformats.org/officeDocument/2006/relationships/hyperlink" Target="https://secure.gcmtotalsolutions.com/league/reports/standingsDetails.aspx?golferID=3088&amp;weekNum=9&amp;aID=27" TargetMode="External"/><Relationship Id="rId3222" Type="http://schemas.openxmlformats.org/officeDocument/2006/relationships/hyperlink" Target="https://secure.gcmtotalsolutions.com/league/reports/standingsDetails.aspx?golferID=3099&amp;weekNum=18&amp;aID=27" TargetMode="External"/><Relationship Id="rId143" Type="http://schemas.openxmlformats.org/officeDocument/2006/relationships/hyperlink" Target="https://secure.gcmtotalsolutions.com/league/reports/standingsDetails.aspx?golferID=2928&amp;weekNum=17&amp;aID=27" TargetMode="External"/><Relationship Id="rId350" Type="http://schemas.openxmlformats.org/officeDocument/2006/relationships/hyperlink" Target="https://secure.gcmtotalsolutions.com/league/reports/standingsDetails.aspx?golferID=2940&amp;weekNum=8&amp;aID=27" TargetMode="External"/><Relationship Id="rId588" Type="http://schemas.openxmlformats.org/officeDocument/2006/relationships/hyperlink" Target="https://secure.gcmtotalsolutions.com/league/reports/standingsDetails.aspx?golferID=2953&amp;weekNum=12&amp;aID=27" TargetMode="External"/><Relationship Id="rId795" Type="http://schemas.openxmlformats.org/officeDocument/2006/relationships/hyperlink" Target="https://secure.gcmtotalsolutions.com/league/reports/standingsDetails.aspx?golferID=2965&amp;weekNum=3&amp;aID=27" TargetMode="External"/><Relationship Id="rId2031" Type="http://schemas.openxmlformats.org/officeDocument/2006/relationships/hyperlink" Target="https://secure.gcmtotalsolutions.com/league/reports/standingsDetails.aspx?golferID=3033&amp;weekNum=15&amp;aID=27" TargetMode="External"/><Relationship Id="rId2269" Type="http://schemas.openxmlformats.org/officeDocument/2006/relationships/hyperlink" Target="https://secure.gcmtotalsolutions.com/league/reports/standingsDetails.aspx?golferID=3047&amp;weekNum=1&amp;aID=27" TargetMode="External"/><Relationship Id="rId2476" Type="http://schemas.openxmlformats.org/officeDocument/2006/relationships/hyperlink" Target="https://secure.gcmtotalsolutions.com/league/reports/standingsDetails.aspx?golferID=3058&amp;weekNum=10&amp;aID=27" TargetMode="External"/><Relationship Id="rId2683" Type="http://schemas.openxmlformats.org/officeDocument/2006/relationships/hyperlink" Target="https://secure.gcmtotalsolutions.com/league/reports/standingsDetails.aspx?golferID=3070&amp;weekNum=1&amp;aID=27" TargetMode="External"/><Relationship Id="rId2890" Type="http://schemas.openxmlformats.org/officeDocument/2006/relationships/hyperlink" Target="https://secure.gcmtotalsolutions.com/league/reports/standingsDetails.aspx?golferID=3081&amp;weekNum=10&amp;aID=27" TargetMode="External"/><Relationship Id="rId9" Type="http://schemas.openxmlformats.org/officeDocument/2006/relationships/hyperlink" Target="https://secure.gcmtotalsolutions.com/league/reports/standingsDetails.aspx?golferID=2921&amp;weekNum=9&amp;aID=27" TargetMode="External"/><Relationship Id="rId210" Type="http://schemas.openxmlformats.org/officeDocument/2006/relationships/hyperlink" Target="https://secure.gcmtotalsolutions.com/league/reports/standingsDetails.aspx?golferID=2932&amp;weekNum=12&amp;aID=27" TargetMode="External"/><Relationship Id="rId448" Type="http://schemas.openxmlformats.org/officeDocument/2006/relationships/hyperlink" Target="https://secure.gcmtotalsolutions.com/league/reports/standingsDetails.aspx?golferID=2945&amp;weekNum=16&amp;aID=27" TargetMode="External"/><Relationship Id="rId655" Type="http://schemas.openxmlformats.org/officeDocument/2006/relationships/hyperlink" Target="https://secure.gcmtotalsolutions.com/league/reports/standingsDetails.aspx?golferID=2957&amp;weekNum=7&amp;aID=27" TargetMode="External"/><Relationship Id="rId862" Type="http://schemas.openxmlformats.org/officeDocument/2006/relationships/hyperlink" Target="https://secure.gcmtotalsolutions.com/league/reports/standingsDetails.aspx?golferID=2968&amp;weekNum=16&amp;aID=27" TargetMode="External"/><Relationship Id="rId1078" Type="http://schemas.openxmlformats.org/officeDocument/2006/relationships/hyperlink" Target="https://secure.gcmtotalsolutions.com/league/reports/standingsDetails.aspx?golferID=2980&amp;weekNum=16&amp;aID=27" TargetMode="External"/><Relationship Id="rId1285" Type="http://schemas.openxmlformats.org/officeDocument/2006/relationships/hyperlink" Target="https://secure.gcmtotalsolutions.com/league/reports/standingsDetails.aspx?golferID=2992&amp;weekNum=7&amp;aID=27" TargetMode="External"/><Relationship Id="rId1492" Type="http://schemas.openxmlformats.org/officeDocument/2006/relationships/hyperlink" Target="https://secure.gcmtotalsolutions.com/league/reports/standingsDetails.aspx?golferID=3003&amp;weekNum=16&amp;aID=27" TargetMode="External"/><Relationship Id="rId2129" Type="http://schemas.openxmlformats.org/officeDocument/2006/relationships/hyperlink" Target="https://secure.gcmtotalsolutions.com/league/reports/standingsDetails.aspx?golferID=3039&amp;weekNum=5&amp;aID=27" TargetMode="External"/><Relationship Id="rId2336" Type="http://schemas.openxmlformats.org/officeDocument/2006/relationships/hyperlink" Target="https://secure.gcmtotalsolutions.com/league/reports/standingsDetails.aspx?golferID=3050&amp;weekNum=14&amp;aID=27" TargetMode="External"/><Relationship Id="rId2543" Type="http://schemas.openxmlformats.org/officeDocument/2006/relationships/hyperlink" Target="https://secure.gcmtotalsolutions.com/league/reports/standingsDetails.aspx?golferID=3062&amp;weekNum=5&amp;aID=27" TargetMode="External"/><Relationship Id="rId2750" Type="http://schemas.openxmlformats.org/officeDocument/2006/relationships/hyperlink" Target="https://secure.gcmtotalsolutions.com/league/reports/standingsDetails.aspx?golferID=3073&amp;weekNum=14&amp;aID=27" TargetMode="External"/><Relationship Id="rId2988" Type="http://schemas.openxmlformats.org/officeDocument/2006/relationships/hyperlink" Target="https://secure.gcmtotalsolutions.com/league/reports/standingsDetails.aspx?golferID=3086&amp;weekNum=18&amp;aID=27" TargetMode="External"/><Relationship Id="rId308" Type="http://schemas.openxmlformats.org/officeDocument/2006/relationships/hyperlink" Target="https://secure.gcmtotalsolutions.com/league/reports/standingsDetails.aspx?golferID=2938&amp;weekNum=2&amp;aID=27" TargetMode="External"/><Relationship Id="rId515" Type="http://schemas.openxmlformats.org/officeDocument/2006/relationships/hyperlink" Target="https://secure.gcmtotalsolutions.com/league/reports/standingsDetails.aspx?golferID=2949&amp;weekNum=11&amp;aID=27" TargetMode="External"/><Relationship Id="rId722" Type="http://schemas.openxmlformats.org/officeDocument/2006/relationships/hyperlink" Target="https://secure.gcmtotalsolutions.com/league/reports/standingsDetails.aspx?golferID=2961&amp;weekNum=2&amp;aID=27" TargetMode="External"/><Relationship Id="rId1145" Type="http://schemas.openxmlformats.org/officeDocument/2006/relationships/hyperlink" Target="https://secure.gcmtotalsolutions.com/league/reports/standingsDetails.aspx?golferID=2984&amp;weekNum=11&amp;aID=27" TargetMode="External"/><Relationship Id="rId1352" Type="http://schemas.openxmlformats.org/officeDocument/2006/relationships/hyperlink" Target="https://secure.gcmtotalsolutions.com/league/reports/standingsDetails.aspx?golferID=2996&amp;weekNum=2&amp;aID=27" TargetMode="External"/><Relationship Id="rId1797" Type="http://schemas.openxmlformats.org/officeDocument/2006/relationships/hyperlink" Target="https://secure.gcmtotalsolutions.com/league/reports/standingsDetails.aspx?golferID=3020&amp;weekNum=15&amp;aID=27" TargetMode="External"/><Relationship Id="rId2403" Type="http://schemas.openxmlformats.org/officeDocument/2006/relationships/hyperlink" Target="https://secure.gcmtotalsolutions.com/league/reports/standingsDetails.aspx?golferID=3054&amp;weekNum=9&amp;aID=27" TargetMode="External"/><Relationship Id="rId2848" Type="http://schemas.openxmlformats.org/officeDocument/2006/relationships/hyperlink" Target="https://secure.gcmtotalsolutions.com/league/reports/standingsDetails.aspx?golferID=3079&amp;weekNum=4&amp;aID=27" TargetMode="External"/><Relationship Id="rId89" Type="http://schemas.openxmlformats.org/officeDocument/2006/relationships/hyperlink" Target="https://secure.gcmtotalsolutions.com/league/reports/standingsDetails.aspx?golferID=2925&amp;weekNum=17&amp;aID=27" TargetMode="External"/><Relationship Id="rId1005" Type="http://schemas.openxmlformats.org/officeDocument/2006/relationships/hyperlink" Target="https://secure.gcmtotalsolutions.com/league/reports/standingsDetails.aspx?golferID=2976&amp;weekNum=15&amp;aID=27" TargetMode="External"/><Relationship Id="rId1212" Type="http://schemas.openxmlformats.org/officeDocument/2006/relationships/hyperlink" Target="https://secure.gcmtotalsolutions.com/league/reports/standingsDetails.aspx?golferID=2988&amp;weekNum=6&amp;aID=27" TargetMode="External"/><Relationship Id="rId1657" Type="http://schemas.openxmlformats.org/officeDocument/2006/relationships/hyperlink" Target="https://secure.gcmtotalsolutions.com/league/reports/standingsDetails.aspx?golferID=3013&amp;weekNum=1&amp;aID=27" TargetMode="External"/><Relationship Id="rId1864" Type="http://schemas.openxmlformats.org/officeDocument/2006/relationships/hyperlink" Target="https://secure.gcmtotalsolutions.com/league/reports/standingsDetails.aspx?golferID=3024&amp;weekNum=10&amp;aID=27" TargetMode="External"/><Relationship Id="rId2610" Type="http://schemas.openxmlformats.org/officeDocument/2006/relationships/hyperlink" Target="https://secure.gcmtotalsolutions.com/league/reports/standingsDetails.aspx?golferID=3065&amp;weekNum=18&amp;aID=27" TargetMode="External"/><Relationship Id="rId2708" Type="http://schemas.openxmlformats.org/officeDocument/2006/relationships/hyperlink" Target="https://secure.gcmtotalsolutions.com/league/reports/standingsDetails.aspx?golferID=3071&amp;weekNum=8&amp;aID=27" TargetMode="External"/><Relationship Id="rId2915" Type="http://schemas.openxmlformats.org/officeDocument/2006/relationships/hyperlink" Target="https://secure.gcmtotalsolutions.com/league/reports/standingsDetails.aspx?golferID=3082&amp;weekNum=17&amp;aID=27" TargetMode="External"/><Relationship Id="rId1517" Type="http://schemas.openxmlformats.org/officeDocument/2006/relationships/hyperlink" Target="https://secure.gcmtotalsolutions.com/league/reports/standingsDetails.aspx?golferID=3005&amp;weekNum=5&amp;aID=27" TargetMode="External"/><Relationship Id="rId1724" Type="http://schemas.openxmlformats.org/officeDocument/2006/relationships/hyperlink" Target="https://secure.gcmtotalsolutions.com/league/reports/standingsDetails.aspx?golferID=3016&amp;weekNum=14&amp;aID=27" TargetMode="External"/><Relationship Id="rId3177" Type="http://schemas.openxmlformats.org/officeDocument/2006/relationships/hyperlink" Target="https://secure.gcmtotalsolutions.com/league/reports/standingsDetails.aspx?golferID=3097&amp;weekNum=9&amp;aID=27" TargetMode="External"/><Relationship Id="rId16" Type="http://schemas.openxmlformats.org/officeDocument/2006/relationships/hyperlink" Target="https://secure.gcmtotalsolutions.com/league/reports/standingsDetails.aspx?golferID=2921&amp;weekNum=16&amp;aID=27" TargetMode="External"/><Relationship Id="rId1931" Type="http://schemas.openxmlformats.org/officeDocument/2006/relationships/hyperlink" Target="https://secure.gcmtotalsolutions.com/league/reports/standingsDetails.aspx?golferID=3028&amp;weekNum=5&amp;aID=27" TargetMode="External"/><Relationship Id="rId3037" Type="http://schemas.openxmlformats.org/officeDocument/2006/relationships/hyperlink" Target="https://secure.gcmtotalsolutions.com/league/reports/standingsDetails.aspx?golferID=3089&amp;weekNum=13&amp;aID=27" TargetMode="External"/><Relationship Id="rId3384" Type="http://schemas.openxmlformats.org/officeDocument/2006/relationships/hyperlink" Target="https://secure.gcmtotalsolutions.com/league/reports/standingsDetails.aspx?golferID=3108&amp;weekNum=18&amp;aID=27" TargetMode="External"/><Relationship Id="rId2193" Type="http://schemas.openxmlformats.org/officeDocument/2006/relationships/hyperlink" Target="https://secure.gcmtotalsolutions.com/league/reports/standingsDetails.aspx?golferID=3042&amp;weekNum=15&amp;aID=27" TargetMode="External"/><Relationship Id="rId2498" Type="http://schemas.openxmlformats.org/officeDocument/2006/relationships/hyperlink" Target="https://secure.gcmtotalsolutions.com/league/reports/standingsDetails.aspx?golferID=3059&amp;weekNum=14&amp;aID=27" TargetMode="External"/><Relationship Id="rId3244" Type="http://schemas.openxmlformats.org/officeDocument/2006/relationships/hyperlink" Target="https://secure.gcmtotalsolutions.com/league/reports/standingsDetails.aspx?golferID=3101&amp;weekNum=4&amp;aID=27" TargetMode="External"/><Relationship Id="rId3451" Type="http://schemas.openxmlformats.org/officeDocument/2006/relationships/hyperlink" Target="https://secure.gcmtotalsolutions.com/league/reports/standingsDetails.aspx?golferID=3112&amp;weekNum=13&amp;aID=27" TargetMode="External"/><Relationship Id="rId165" Type="http://schemas.openxmlformats.org/officeDocument/2006/relationships/hyperlink" Target="https://secure.gcmtotalsolutions.com/league/reports/standingsDetails.aspx?golferID=2930&amp;weekNum=3&amp;aID=27" TargetMode="External"/><Relationship Id="rId372" Type="http://schemas.openxmlformats.org/officeDocument/2006/relationships/hyperlink" Target="https://secure.gcmtotalsolutions.com/league/reports/standingsDetails.aspx?golferID=2941&amp;weekNum=12&amp;aID=27" TargetMode="External"/><Relationship Id="rId677" Type="http://schemas.openxmlformats.org/officeDocument/2006/relationships/hyperlink" Target="https://secure.gcmtotalsolutions.com/league/reports/standingsDetails.aspx?golferID=2958&amp;weekNum=11&amp;aID=27" TargetMode="External"/><Relationship Id="rId2053" Type="http://schemas.openxmlformats.org/officeDocument/2006/relationships/hyperlink" Target="https://secure.gcmtotalsolutions.com/league/reports/standingsDetails.aspx?golferID=3035&amp;weekNum=1&amp;aID=27" TargetMode="External"/><Relationship Id="rId2260" Type="http://schemas.openxmlformats.org/officeDocument/2006/relationships/hyperlink" Target="https://secure.gcmtotalsolutions.com/league/reports/standingsDetails.aspx?golferID=3046&amp;weekNum=10&amp;aID=27" TargetMode="External"/><Relationship Id="rId2358" Type="http://schemas.openxmlformats.org/officeDocument/2006/relationships/hyperlink" Target="https://secure.gcmtotalsolutions.com/league/reports/standingsDetails.aspx?golferID=3051&amp;weekNum=18&amp;aID=27" TargetMode="External"/><Relationship Id="rId3104" Type="http://schemas.openxmlformats.org/officeDocument/2006/relationships/hyperlink" Target="https://secure.gcmtotalsolutions.com/league/reports/standingsDetails.aspx?golferID=3093&amp;weekNum=8&amp;aID=27" TargetMode="External"/><Relationship Id="rId3311" Type="http://schemas.openxmlformats.org/officeDocument/2006/relationships/hyperlink" Target="https://secure.gcmtotalsolutions.com/league/reports/standingsDetails.aspx?golferID=3104&amp;weekNum=17&amp;aID=27" TargetMode="External"/><Relationship Id="rId232" Type="http://schemas.openxmlformats.org/officeDocument/2006/relationships/hyperlink" Target="https://secure.gcmtotalsolutions.com/league/reports/standingsDetails.aspx?golferID=2933&amp;weekNum=16&amp;aID=27" TargetMode="External"/><Relationship Id="rId884" Type="http://schemas.openxmlformats.org/officeDocument/2006/relationships/hyperlink" Target="https://secure.gcmtotalsolutions.com/league/reports/standingsDetails.aspx?golferID=2970&amp;weekNum=2&amp;aID=27" TargetMode="External"/><Relationship Id="rId2120" Type="http://schemas.openxmlformats.org/officeDocument/2006/relationships/hyperlink" Target="https://secure.gcmtotalsolutions.com/league/reports/standingsDetails.aspx?golferID=3038&amp;weekNum=14&amp;aID=27" TargetMode="External"/><Relationship Id="rId2565" Type="http://schemas.openxmlformats.org/officeDocument/2006/relationships/hyperlink" Target="https://secure.gcmtotalsolutions.com/league/reports/standingsDetails.aspx?golferID=3063&amp;weekNum=9&amp;aID=27" TargetMode="External"/><Relationship Id="rId2772" Type="http://schemas.openxmlformats.org/officeDocument/2006/relationships/hyperlink" Target="https://secure.gcmtotalsolutions.com/league/reports/standingsDetails.aspx?golferID=3074&amp;weekNum=18&amp;aID=27" TargetMode="External"/><Relationship Id="rId3409" Type="http://schemas.openxmlformats.org/officeDocument/2006/relationships/hyperlink" Target="https://secure.gcmtotalsolutions.com/league/reports/standingsDetails.aspx?golferID=3110&amp;weekNum=7&amp;aID=27" TargetMode="External"/><Relationship Id="rId537" Type="http://schemas.openxmlformats.org/officeDocument/2006/relationships/hyperlink" Target="https://secure.gcmtotalsolutions.com/league/reports/standingsDetails.aspx?golferID=2950&amp;weekNum=15&amp;aID=27" TargetMode="External"/><Relationship Id="rId744" Type="http://schemas.openxmlformats.org/officeDocument/2006/relationships/hyperlink" Target="https://secure.gcmtotalsolutions.com/league/reports/standingsDetails.aspx?golferID=2962&amp;weekNum=6&amp;aID=27" TargetMode="External"/><Relationship Id="rId951" Type="http://schemas.openxmlformats.org/officeDocument/2006/relationships/hyperlink" Target="https://secure.gcmtotalsolutions.com/league/reports/standingsDetails.aspx?golferID=2973&amp;weekNum=15&amp;aID=27" TargetMode="External"/><Relationship Id="rId1167" Type="http://schemas.openxmlformats.org/officeDocument/2006/relationships/hyperlink" Target="https://secure.gcmtotalsolutions.com/league/reports/standingsDetails.aspx?golferID=2985&amp;weekNum=15&amp;aID=27" TargetMode="External"/><Relationship Id="rId1374" Type="http://schemas.openxmlformats.org/officeDocument/2006/relationships/hyperlink" Target="https://secure.gcmtotalsolutions.com/league/reports/standingsDetails.aspx?golferID=2997&amp;weekNum=6&amp;aID=27" TargetMode="External"/><Relationship Id="rId1581" Type="http://schemas.openxmlformats.org/officeDocument/2006/relationships/hyperlink" Target="https://secure.gcmtotalsolutions.com/league/reports/standingsDetails.aspx?golferID=3008&amp;weekNum=15&amp;aID=27" TargetMode="External"/><Relationship Id="rId1679" Type="http://schemas.openxmlformats.org/officeDocument/2006/relationships/hyperlink" Target="https://secure.gcmtotalsolutions.com/league/reports/standingsDetails.aspx?golferID=3014&amp;weekNum=5&amp;aID=27" TargetMode="External"/><Relationship Id="rId2218" Type="http://schemas.openxmlformats.org/officeDocument/2006/relationships/hyperlink" Target="https://secure.gcmtotalsolutions.com/league/reports/standingsDetails.aspx?golferID=3044&amp;weekNum=4&amp;aID=27" TargetMode="External"/><Relationship Id="rId2425" Type="http://schemas.openxmlformats.org/officeDocument/2006/relationships/hyperlink" Target="https://secure.gcmtotalsolutions.com/league/reports/standingsDetails.aspx?golferID=3055&amp;weekNum=13&amp;aID=27" TargetMode="External"/><Relationship Id="rId2632" Type="http://schemas.openxmlformats.org/officeDocument/2006/relationships/hyperlink" Target="https://secure.gcmtotalsolutions.com/league/reports/standingsDetails.aspx?golferID=3067&amp;weekNum=4&amp;aID=27" TargetMode="External"/><Relationship Id="rId80" Type="http://schemas.openxmlformats.org/officeDocument/2006/relationships/hyperlink" Target="https://secure.gcmtotalsolutions.com/league/reports/standingsDetails.aspx?golferID=2925&amp;weekNum=8&amp;aID=27" TargetMode="External"/><Relationship Id="rId604" Type="http://schemas.openxmlformats.org/officeDocument/2006/relationships/hyperlink" Target="https://secure.gcmtotalsolutions.com/league/reports/standingsDetails.aspx?golferID=2954&amp;weekNum=10&amp;aID=27" TargetMode="External"/><Relationship Id="rId811" Type="http://schemas.openxmlformats.org/officeDocument/2006/relationships/hyperlink" Target="https://secure.gcmtotalsolutions.com/league/reports/standingsDetails.aspx?golferID=2966&amp;weekNum=1&amp;aID=27" TargetMode="External"/><Relationship Id="rId1027" Type="http://schemas.openxmlformats.org/officeDocument/2006/relationships/hyperlink" Target="https://secure.gcmtotalsolutions.com/league/reports/standingsDetails.aspx?golferID=2978&amp;weekNum=1&amp;aID=27" TargetMode="External"/><Relationship Id="rId1234" Type="http://schemas.openxmlformats.org/officeDocument/2006/relationships/hyperlink" Target="https://secure.gcmtotalsolutions.com/league/reports/standingsDetails.aspx?golferID=2989&amp;weekNum=10&amp;aID=27" TargetMode="External"/><Relationship Id="rId1441" Type="http://schemas.openxmlformats.org/officeDocument/2006/relationships/hyperlink" Target="https://secure.gcmtotalsolutions.com/league/reports/standingsDetails.aspx?golferID=3001&amp;weekNum=1&amp;aID=27" TargetMode="External"/><Relationship Id="rId1886" Type="http://schemas.openxmlformats.org/officeDocument/2006/relationships/hyperlink" Target="https://secure.gcmtotalsolutions.com/league/reports/standingsDetails.aspx?golferID=3025&amp;weekNum=14&amp;aID=27" TargetMode="External"/><Relationship Id="rId2937" Type="http://schemas.openxmlformats.org/officeDocument/2006/relationships/hyperlink" Target="https://secure.gcmtotalsolutions.com/league/reports/standingsDetails.aspx?golferID=3084&amp;weekNum=3&amp;aID=27" TargetMode="External"/><Relationship Id="rId909" Type="http://schemas.openxmlformats.org/officeDocument/2006/relationships/hyperlink" Target="https://secure.gcmtotalsolutions.com/league/reports/standingsDetails.aspx?golferID=2971&amp;weekNum=9&amp;aID=27" TargetMode="External"/><Relationship Id="rId1301" Type="http://schemas.openxmlformats.org/officeDocument/2006/relationships/hyperlink" Target="https://secure.gcmtotalsolutions.com/league/reports/standingsDetails.aspx?golferID=2993&amp;weekNum=5&amp;aID=27" TargetMode="External"/><Relationship Id="rId1539" Type="http://schemas.openxmlformats.org/officeDocument/2006/relationships/hyperlink" Target="https://secure.gcmtotalsolutions.com/league/reports/standingsDetails.aspx?golferID=3006&amp;weekNum=9&amp;aID=27" TargetMode="External"/><Relationship Id="rId1746" Type="http://schemas.openxmlformats.org/officeDocument/2006/relationships/hyperlink" Target="https://secure.gcmtotalsolutions.com/league/reports/standingsDetails.aspx?golferID=3017&amp;weekNum=18&amp;aID=27" TargetMode="External"/><Relationship Id="rId1953" Type="http://schemas.openxmlformats.org/officeDocument/2006/relationships/hyperlink" Target="https://secure.gcmtotalsolutions.com/league/reports/standingsDetails.aspx?golferID=3029&amp;weekNum=9&amp;aID=27" TargetMode="External"/><Relationship Id="rId3199" Type="http://schemas.openxmlformats.org/officeDocument/2006/relationships/hyperlink" Target="https://secure.gcmtotalsolutions.com/league/reports/standingsDetails.aspx?golferID=3098&amp;weekNum=13&amp;aID=27" TargetMode="External"/><Relationship Id="rId38" Type="http://schemas.openxmlformats.org/officeDocument/2006/relationships/hyperlink" Target="https://secure.gcmtotalsolutions.com/league/reports/standingsDetails.aspx?golferID=2923&amp;weekNum=2&amp;aID=27" TargetMode="External"/><Relationship Id="rId1606" Type="http://schemas.openxmlformats.org/officeDocument/2006/relationships/hyperlink" Target="https://secure.gcmtotalsolutions.com/league/reports/standingsDetails.aspx?golferID=3010&amp;weekNum=4&amp;aID=27" TargetMode="External"/><Relationship Id="rId1813" Type="http://schemas.openxmlformats.org/officeDocument/2006/relationships/hyperlink" Target="https://secure.gcmtotalsolutions.com/league/reports/standingsDetails.aspx?golferID=3021&amp;weekNum=13&amp;aID=27" TargetMode="External"/><Relationship Id="rId3059" Type="http://schemas.openxmlformats.org/officeDocument/2006/relationships/hyperlink" Target="https://secure.gcmtotalsolutions.com/league/reports/standingsDetails.aspx?golferID=3090&amp;weekNum=17&amp;aID=27" TargetMode="External"/><Relationship Id="rId3266" Type="http://schemas.openxmlformats.org/officeDocument/2006/relationships/hyperlink" Target="https://secure.gcmtotalsolutions.com/league/reports/standingsDetails.aspx?golferID=3102&amp;weekNum=8&amp;aID=27" TargetMode="External"/><Relationship Id="rId187" Type="http://schemas.openxmlformats.org/officeDocument/2006/relationships/hyperlink" Target="https://secure.gcmtotalsolutions.com/league/reports/standingsDetails.aspx?golferID=2931&amp;weekNum=7&amp;aID=27" TargetMode="External"/><Relationship Id="rId394" Type="http://schemas.openxmlformats.org/officeDocument/2006/relationships/hyperlink" Target="https://secure.gcmtotalsolutions.com/league/reports/standingsDetails.aspx?golferID=2942&amp;weekNum=16&amp;aID=27" TargetMode="External"/><Relationship Id="rId2075" Type="http://schemas.openxmlformats.org/officeDocument/2006/relationships/hyperlink" Target="https://secure.gcmtotalsolutions.com/league/reports/standingsDetails.aspx?golferID=3036&amp;weekNum=5&amp;aID=27" TargetMode="External"/><Relationship Id="rId2282" Type="http://schemas.openxmlformats.org/officeDocument/2006/relationships/hyperlink" Target="https://secure.gcmtotalsolutions.com/league/reports/standingsDetails.aspx?golferID=3047&amp;weekNum=14&amp;aID=27" TargetMode="External"/><Relationship Id="rId3126" Type="http://schemas.openxmlformats.org/officeDocument/2006/relationships/hyperlink" Target="https://secure.gcmtotalsolutions.com/league/reports/standingsDetails.aspx?golferID=3094&amp;weekNum=12&amp;aID=27" TargetMode="External"/><Relationship Id="rId254" Type="http://schemas.openxmlformats.org/officeDocument/2006/relationships/hyperlink" Target="https://secure.gcmtotalsolutions.com/league/reports/standingsDetails.aspx?golferID=2935&amp;weekNum=2&amp;aID=27" TargetMode="External"/><Relationship Id="rId699" Type="http://schemas.openxmlformats.org/officeDocument/2006/relationships/hyperlink" Target="https://secure.gcmtotalsolutions.com/league/reports/standingsDetails.aspx?golferID=2959&amp;weekNum=15&amp;aID=27" TargetMode="External"/><Relationship Id="rId1091" Type="http://schemas.openxmlformats.org/officeDocument/2006/relationships/hyperlink" Target="https://secure.gcmtotalsolutions.com/league/reports/standingsDetails.aspx?golferID=2981&amp;weekNum=11&amp;aID=27" TargetMode="External"/><Relationship Id="rId2587" Type="http://schemas.openxmlformats.org/officeDocument/2006/relationships/hyperlink" Target="https://secure.gcmtotalsolutions.com/league/reports/standingsDetails.aspx?golferID=3064&amp;weekNum=13&amp;aID=27" TargetMode="External"/><Relationship Id="rId2794" Type="http://schemas.openxmlformats.org/officeDocument/2006/relationships/hyperlink" Target="https://secure.gcmtotalsolutions.com/league/reports/standingsDetails.aspx?golferID=3076&amp;weekNum=4&amp;aID=27" TargetMode="External"/><Relationship Id="rId3333" Type="http://schemas.openxmlformats.org/officeDocument/2006/relationships/hyperlink" Target="https://secure.gcmtotalsolutions.com/league/reports/standingsDetails.aspx?golferID=3106&amp;weekNum=3&amp;aID=27" TargetMode="External"/><Relationship Id="rId114" Type="http://schemas.openxmlformats.org/officeDocument/2006/relationships/hyperlink" Target="https://secure.gcmtotalsolutions.com/league/reports/standingsDetails.aspx?golferID=2927&amp;weekNum=6&amp;aID=27" TargetMode="External"/><Relationship Id="rId461" Type="http://schemas.openxmlformats.org/officeDocument/2006/relationships/hyperlink" Target="https://secure.gcmtotalsolutions.com/league/reports/standingsDetails.aspx?golferID=2946&amp;weekNum=11&amp;aID=27" TargetMode="External"/><Relationship Id="rId559" Type="http://schemas.openxmlformats.org/officeDocument/2006/relationships/hyperlink" Target="https://secure.gcmtotalsolutions.com/league/reports/standingsDetails.aspx?golferID=2952&amp;weekNum=1&amp;aID=27" TargetMode="External"/><Relationship Id="rId766" Type="http://schemas.openxmlformats.org/officeDocument/2006/relationships/hyperlink" Target="https://secure.gcmtotalsolutions.com/league/reports/standingsDetails.aspx?golferID=2963&amp;weekNum=10&amp;aID=27" TargetMode="External"/><Relationship Id="rId1189" Type="http://schemas.openxmlformats.org/officeDocument/2006/relationships/hyperlink" Target="https://secure.gcmtotalsolutions.com/league/reports/standingsDetails.aspx?golferID=2987&amp;weekNum=1&amp;aID=27" TargetMode="External"/><Relationship Id="rId1396" Type="http://schemas.openxmlformats.org/officeDocument/2006/relationships/hyperlink" Target="https://secure.gcmtotalsolutions.com/league/reports/standingsDetails.aspx?golferID=2998&amp;weekNum=10&amp;aID=27" TargetMode="External"/><Relationship Id="rId2142" Type="http://schemas.openxmlformats.org/officeDocument/2006/relationships/hyperlink" Target="https://secure.gcmtotalsolutions.com/league/reports/standingsDetails.aspx?golferID=3039&amp;weekNum=18&amp;aID=27" TargetMode="External"/><Relationship Id="rId2447" Type="http://schemas.openxmlformats.org/officeDocument/2006/relationships/hyperlink" Target="https://secure.gcmtotalsolutions.com/league/reports/standingsDetails.aspx?golferID=3056&amp;weekNum=17&amp;aID=27" TargetMode="External"/><Relationship Id="rId3400" Type="http://schemas.openxmlformats.org/officeDocument/2006/relationships/hyperlink" Target="https://secure.gcmtotalsolutions.com/league/reports/standingsDetails.aspx?golferID=3109&amp;weekNum=16&amp;aID=27" TargetMode="External"/><Relationship Id="rId321" Type="http://schemas.openxmlformats.org/officeDocument/2006/relationships/hyperlink" Target="https://secure.gcmtotalsolutions.com/league/reports/standingsDetails.aspx?golferID=2938&amp;weekNum=15&amp;aID=27" TargetMode="External"/><Relationship Id="rId419" Type="http://schemas.openxmlformats.org/officeDocument/2006/relationships/hyperlink" Target="https://secure.gcmtotalsolutions.com/league/reports/standingsDetails.aspx?golferID=2944&amp;weekNum=5&amp;aID=27" TargetMode="External"/><Relationship Id="rId626" Type="http://schemas.openxmlformats.org/officeDocument/2006/relationships/hyperlink" Target="https://secure.gcmtotalsolutions.com/league/reports/standingsDetails.aspx?golferID=2955&amp;weekNum=14&amp;aID=27" TargetMode="External"/><Relationship Id="rId973" Type="http://schemas.openxmlformats.org/officeDocument/2006/relationships/hyperlink" Target="https://secure.gcmtotalsolutions.com/league/reports/standingsDetails.aspx?golferID=2975&amp;weekNum=1&amp;aID=27" TargetMode="External"/><Relationship Id="rId1049" Type="http://schemas.openxmlformats.org/officeDocument/2006/relationships/hyperlink" Target="https://secure.gcmtotalsolutions.com/league/reports/standingsDetails.aspx?golferID=2979&amp;weekNum=5&amp;aID=27" TargetMode="External"/><Relationship Id="rId1256" Type="http://schemas.openxmlformats.org/officeDocument/2006/relationships/hyperlink" Target="https://secure.gcmtotalsolutions.com/league/reports/standingsDetails.aspx?golferID=2990&amp;weekNum=14&amp;aID=27" TargetMode="External"/><Relationship Id="rId2002" Type="http://schemas.openxmlformats.org/officeDocument/2006/relationships/hyperlink" Target="https://secure.gcmtotalsolutions.com/league/reports/standingsDetails.aspx?golferID=3032&amp;weekNum=4&amp;aID=27" TargetMode="External"/><Relationship Id="rId2307" Type="http://schemas.openxmlformats.org/officeDocument/2006/relationships/hyperlink" Target="https://secure.gcmtotalsolutions.com/league/reports/standingsDetails.aspx?golferID=3049&amp;weekNum=3&amp;aID=27" TargetMode="External"/><Relationship Id="rId2654" Type="http://schemas.openxmlformats.org/officeDocument/2006/relationships/hyperlink" Target="https://secure.gcmtotalsolutions.com/league/reports/standingsDetails.aspx?golferID=3068&amp;weekNum=8&amp;aID=27" TargetMode="External"/><Relationship Id="rId2861" Type="http://schemas.openxmlformats.org/officeDocument/2006/relationships/hyperlink" Target="https://secure.gcmtotalsolutions.com/league/reports/standingsDetails.aspx?golferID=3079&amp;weekNum=17&amp;aID=27" TargetMode="External"/><Relationship Id="rId2959" Type="http://schemas.openxmlformats.org/officeDocument/2006/relationships/hyperlink" Target="https://secure.gcmtotalsolutions.com/league/reports/standingsDetails.aspx?golferID=3085&amp;weekNum=7&amp;aID=27" TargetMode="External"/><Relationship Id="rId833" Type="http://schemas.openxmlformats.org/officeDocument/2006/relationships/hyperlink" Target="https://secure.gcmtotalsolutions.com/league/reports/standingsDetails.aspx?golferID=2967&amp;weekNum=5&amp;aID=27" TargetMode="External"/><Relationship Id="rId1116" Type="http://schemas.openxmlformats.org/officeDocument/2006/relationships/hyperlink" Target="https://secure.gcmtotalsolutions.com/league/reports/standingsDetails.aspx?golferID=2982&amp;weekNum=18&amp;aID=27" TargetMode="External"/><Relationship Id="rId1463" Type="http://schemas.openxmlformats.org/officeDocument/2006/relationships/hyperlink" Target="https://secure.gcmtotalsolutions.com/league/reports/standingsDetails.aspx?golferID=3002&amp;weekNum=5&amp;aID=27" TargetMode="External"/><Relationship Id="rId1670" Type="http://schemas.openxmlformats.org/officeDocument/2006/relationships/hyperlink" Target="https://secure.gcmtotalsolutions.com/league/reports/standingsDetails.aspx?golferID=3013&amp;weekNum=14&amp;aID=27" TargetMode="External"/><Relationship Id="rId1768" Type="http://schemas.openxmlformats.org/officeDocument/2006/relationships/hyperlink" Target="https://secure.gcmtotalsolutions.com/league/reports/standingsDetails.aspx?golferID=3019&amp;weekNum=4&amp;aID=27" TargetMode="External"/><Relationship Id="rId2514" Type="http://schemas.openxmlformats.org/officeDocument/2006/relationships/hyperlink" Target="https://secure.gcmtotalsolutions.com/league/reports/standingsDetails.aspx?golferID=3060&amp;weekNum=12&amp;aID=27" TargetMode="External"/><Relationship Id="rId2721" Type="http://schemas.openxmlformats.org/officeDocument/2006/relationships/hyperlink" Target="https://secure.gcmtotalsolutions.com/league/reports/standingsDetails.aspx?golferID=3072&amp;weekNum=3&amp;aID=27" TargetMode="External"/><Relationship Id="rId2819" Type="http://schemas.openxmlformats.org/officeDocument/2006/relationships/hyperlink" Target="https://secure.gcmtotalsolutions.com/league/reports/standingsDetails.aspx?golferID=3077&amp;weekNum=11&amp;aID=27" TargetMode="External"/><Relationship Id="rId900" Type="http://schemas.openxmlformats.org/officeDocument/2006/relationships/hyperlink" Target="https://secure.gcmtotalsolutions.com/league/reports/standingsDetails.aspx?golferID=2970&amp;weekNum=18&amp;aID=27" TargetMode="External"/><Relationship Id="rId1323" Type="http://schemas.openxmlformats.org/officeDocument/2006/relationships/hyperlink" Target="https://secure.gcmtotalsolutions.com/league/reports/standingsDetails.aspx?golferID=2994&amp;weekNum=9&amp;aID=27" TargetMode="External"/><Relationship Id="rId1530" Type="http://schemas.openxmlformats.org/officeDocument/2006/relationships/hyperlink" Target="https://secure.gcmtotalsolutions.com/league/reports/standingsDetails.aspx?golferID=3005&amp;weekNum=18&amp;aID=27" TargetMode="External"/><Relationship Id="rId1628" Type="http://schemas.openxmlformats.org/officeDocument/2006/relationships/hyperlink" Target="https://secure.gcmtotalsolutions.com/league/reports/standingsDetails.aspx?golferID=3011&amp;weekNum=8&amp;aID=27" TargetMode="External"/><Relationship Id="rId1975" Type="http://schemas.openxmlformats.org/officeDocument/2006/relationships/hyperlink" Target="https://secure.gcmtotalsolutions.com/league/reports/standingsDetails.aspx?golferID=3030&amp;weekNum=13&amp;aID=27" TargetMode="External"/><Relationship Id="rId3190" Type="http://schemas.openxmlformats.org/officeDocument/2006/relationships/hyperlink" Target="https://secure.gcmtotalsolutions.com/league/reports/standingsDetails.aspx?golferID=3098&amp;weekNum=4&amp;aID=27" TargetMode="External"/><Relationship Id="rId1835" Type="http://schemas.openxmlformats.org/officeDocument/2006/relationships/hyperlink" Target="https://secure.gcmtotalsolutions.com/league/reports/standingsDetails.aspx?golferID=3022&amp;weekNum=17&amp;aID=27" TargetMode="External"/><Relationship Id="rId3050" Type="http://schemas.openxmlformats.org/officeDocument/2006/relationships/hyperlink" Target="https://secure.gcmtotalsolutions.com/league/reports/standingsDetails.aspx?golferID=3090&amp;weekNum=8&amp;aID=27" TargetMode="External"/><Relationship Id="rId3288" Type="http://schemas.openxmlformats.org/officeDocument/2006/relationships/hyperlink" Target="https://secure.gcmtotalsolutions.com/league/reports/standingsDetails.aspx?golferID=3103&amp;weekNum=12&amp;aID=27" TargetMode="External"/><Relationship Id="rId1902" Type="http://schemas.openxmlformats.org/officeDocument/2006/relationships/hyperlink" Target="https://secure.gcmtotalsolutions.com/league/reports/standingsDetails.aspx?golferID=3026&amp;weekNum=12&amp;aID=27" TargetMode="External"/><Relationship Id="rId2097" Type="http://schemas.openxmlformats.org/officeDocument/2006/relationships/hyperlink" Target="https://secure.gcmtotalsolutions.com/league/reports/standingsDetails.aspx?golferID=3037&amp;weekNum=9&amp;aID=27" TargetMode="External"/><Relationship Id="rId3148" Type="http://schemas.openxmlformats.org/officeDocument/2006/relationships/hyperlink" Target="https://secure.gcmtotalsolutions.com/league/reports/standingsDetails.aspx?golferID=3095&amp;weekNum=16&amp;aID=27" TargetMode="External"/><Relationship Id="rId3355" Type="http://schemas.openxmlformats.org/officeDocument/2006/relationships/hyperlink" Target="https://secure.gcmtotalsolutions.com/league/reports/standingsDetails.aspx?golferID=3107&amp;weekNum=7&amp;aID=27" TargetMode="External"/><Relationship Id="rId276" Type="http://schemas.openxmlformats.org/officeDocument/2006/relationships/hyperlink" Target="https://secure.gcmtotalsolutions.com/league/reports/standingsDetails.aspx?golferID=2936&amp;weekNum=6&amp;aID=27" TargetMode="External"/><Relationship Id="rId483" Type="http://schemas.openxmlformats.org/officeDocument/2006/relationships/hyperlink" Target="https://secure.gcmtotalsolutions.com/league/reports/standingsDetails.aspx?golferID=2947&amp;weekNum=15&amp;aID=27" TargetMode="External"/><Relationship Id="rId690" Type="http://schemas.openxmlformats.org/officeDocument/2006/relationships/hyperlink" Target="https://secure.gcmtotalsolutions.com/league/reports/standingsDetails.aspx?golferID=2959&amp;weekNum=6&amp;aID=27" TargetMode="External"/><Relationship Id="rId2164" Type="http://schemas.openxmlformats.org/officeDocument/2006/relationships/hyperlink" Target="https://secure.gcmtotalsolutions.com/league/reports/standingsDetails.aspx?golferID=3041&amp;weekNum=4&amp;aID=27" TargetMode="External"/><Relationship Id="rId2371" Type="http://schemas.openxmlformats.org/officeDocument/2006/relationships/hyperlink" Target="https://secure.gcmtotalsolutions.com/league/reports/standingsDetails.aspx?golferID=3052&amp;weekNum=13&amp;aID=27" TargetMode="External"/><Relationship Id="rId3008" Type="http://schemas.openxmlformats.org/officeDocument/2006/relationships/hyperlink" Target="https://secure.gcmtotalsolutions.com/league/reports/standingsDetails.aspx?golferID=3088&amp;weekNum=2&amp;aID=27" TargetMode="External"/><Relationship Id="rId3215" Type="http://schemas.openxmlformats.org/officeDocument/2006/relationships/hyperlink" Target="https://secure.gcmtotalsolutions.com/league/reports/standingsDetails.aspx?golferID=3099&amp;weekNum=11&amp;aID=27" TargetMode="External"/><Relationship Id="rId3422" Type="http://schemas.openxmlformats.org/officeDocument/2006/relationships/hyperlink" Target="https://secure.gcmtotalsolutions.com/league/reports/standingsDetails.aspx?golferID=3111&amp;weekNum=2&amp;aID=27" TargetMode="External"/><Relationship Id="rId136" Type="http://schemas.openxmlformats.org/officeDocument/2006/relationships/hyperlink" Target="https://secure.gcmtotalsolutions.com/league/reports/standingsDetails.aspx?golferID=2928&amp;weekNum=10&amp;aID=27" TargetMode="External"/><Relationship Id="rId343" Type="http://schemas.openxmlformats.org/officeDocument/2006/relationships/hyperlink" Target="https://secure.gcmtotalsolutions.com/league/reports/standingsDetails.aspx?golferID=2940&amp;weekNum=1&amp;aID=27" TargetMode="External"/><Relationship Id="rId550" Type="http://schemas.openxmlformats.org/officeDocument/2006/relationships/hyperlink" Target="https://secure.gcmtotalsolutions.com/league/reports/standingsDetails.aspx?golferID=2951&amp;weekNum=10&amp;aID=27" TargetMode="External"/><Relationship Id="rId788" Type="http://schemas.openxmlformats.org/officeDocument/2006/relationships/hyperlink" Target="https://secure.gcmtotalsolutions.com/league/reports/standingsDetails.aspx?golferID=2964&amp;weekNum=14&amp;aID=27" TargetMode="External"/><Relationship Id="rId995" Type="http://schemas.openxmlformats.org/officeDocument/2006/relationships/hyperlink" Target="https://secure.gcmtotalsolutions.com/league/reports/standingsDetails.aspx?golferID=2976&amp;weekNum=5&amp;aID=27" TargetMode="External"/><Relationship Id="rId1180" Type="http://schemas.openxmlformats.org/officeDocument/2006/relationships/hyperlink" Target="https://secure.gcmtotalsolutions.com/league/reports/standingsDetails.aspx?golferID=2986&amp;weekNum=10&amp;aID=27" TargetMode="External"/><Relationship Id="rId2024" Type="http://schemas.openxmlformats.org/officeDocument/2006/relationships/hyperlink" Target="https://secure.gcmtotalsolutions.com/league/reports/standingsDetails.aspx?golferID=3033&amp;weekNum=8&amp;aID=27" TargetMode="External"/><Relationship Id="rId2231" Type="http://schemas.openxmlformats.org/officeDocument/2006/relationships/hyperlink" Target="https://secure.gcmtotalsolutions.com/league/reports/standingsDetails.aspx?golferID=3044&amp;weekNum=17&amp;aID=27" TargetMode="External"/><Relationship Id="rId2469" Type="http://schemas.openxmlformats.org/officeDocument/2006/relationships/hyperlink" Target="https://secure.gcmtotalsolutions.com/league/reports/standingsDetails.aspx?golferID=3058&amp;weekNum=3&amp;aID=27" TargetMode="External"/><Relationship Id="rId2676" Type="http://schemas.openxmlformats.org/officeDocument/2006/relationships/hyperlink" Target="https://secure.gcmtotalsolutions.com/league/reports/standingsDetails.aspx?golferID=3069&amp;weekNum=12&amp;aID=27" TargetMode="External"/><Relationship Id="rId2883" Type="http://schemas.openxmlformats.org/officeDocument/2006/relationships/hyperlink" Target="https://secure.gcmtotalsolutions.com/league/reports/standingsDetails.aspx?golferID=3081&amp;weekNum=3&amp;aID=27" TargetMode="External"/><Relationship Id="rId203" Type="http://schemas.openxmlformats.org/officeDocument/2006/relationships/hyperlink" Target="https://secure.gcmtotalsolutions.com/league/reports/standingsDetails.aspx?golferID=2932&amp;weekNum=5&amp;aID=27" TargetMode="External"/><Relationship Id="rId648" Type="http://schemas.openxmlformats.org/officeDocument/2006/relationships/hyperlink" Target="https://secure.gcmtotalsolutions.com/league/reports/standingsDetails.aspx?golferID=2956&amp;weekNum=18&amp;aID=27" TargetMode="External"/><Relationship Id="rId855" Type="http://schemas.openxmlformats.org/officeDocument/2006/relationships/hyperlink" Target="https://secure.gcmtotalsolutions.com/league/reports/standingsDetails.aspx?golferID=2968&amp;weekNum=9&amp;aID=27" TargetMode="External"/><Relationship Id="rId1040" Type="http://schemas.openxmlformats.org/officeDocument/2006/relationships/hyperlink" Target="https://secure.gcmtotalsolutions.com/league/reports/standingsDetails.aspx?golferID=2978&amp;weekNum=14&amp;aID=27" TargetMode="External"/><Relationship Id="rId1278" Type="http://schemas.openxmlformats.org/officeDocument/2006/relationships/hyperlink" Target="https://secure.gcmtotalsolutions.com/league/reports/standingsDetails.aspx?golferID=2991&amp;weekNum=18&amp;aID=27" TargetMode="External"/><Relationship Id="rId1485" Type="http://schemas.openxmlformats.org/officeDocument/2006/relationships/hyperlink" Target="https://secure.gcmtotalsolutions.com/league/reports/standingsDetails.aspx?golferID=3003&amp;weekNum=9&amp;aID=27" TargetMode="External"/><Relationship Id="rId1692" Type="http://schemas.openxmlformats.org/officeDocument/2006/relationships/hyperlink" Target="https://secure.gcmtotalsolutions.com/league/reports/standingsDetails.aspx?golferID=3014&amp;weekNum=18&amp;aID=27" TargetMode="External"/><Relationship Id="rId2329" Type="http://schemas.openxmlformats.org/officeDocument/2006/relationships/hyperlink" Target="https://secure.gcmtotalsolutions.com/league/reports/standingsDetails.aspx?golferID=3050&amp;weekNum=7&amp;aID=27" TargetMode="External"/><Relationship Id="rId2536" Type="http://schemas.openxmlformats.org/officeDocument/2006/relationships/hyperlink" Target="https://secure.gcmtotalsolutions.com/league/reports/standingsDetails.aspx?golferID=3061&amp;weekNum=16&amp;aID=27" TargetMode="External"/><Relationship Id="rId2743" Type="http://schemas.openxmlformats.org/officeDocument/2006/relationships/hyperlink" Target="https://secure.gcmtotalsolutions.com/league/reports/standingsDetails.aspx?golferID=3073&amp;weekNum=7&amp;aID=27" TargetMode="External"/><Relationship Id="rId410" Type="http://schemas.openxmlformats.org/officeDocument/2006/relationships/hyperlink" Target="https://secure.gcmtotalsolutions.com/league/reports/standingsDetails.aspx?golferID=2943&amp;weekNum=14&amp;aID=27" TargetMode="External"/><Relationship Id="rId508" Type="http://schemas.openxmlformats.org/officeDocument/2006/relationships/hyperlink" Target="https://secure.gcmtotalsolutions.com/league/reports/standingsDetails.aspx?golferID=2949&amp;weekNum=4&amp;aID=27" TargetMode="External"/><Relationship Id="rId715" Type="http://schemas.openxmlformats.org/officeDocument/2006/relationships/hyperlink" Target="https://secure.gcmtotalsolutions.com/league/reports/standingsDetails.aspx?golferID=2960&amp;weekNum=13&amp;aID=27" TargetMode="External"/><Relationship Id="rId922" Type="http://schemas.openxmlformats.org/officeDocument/2006/relationships/hyperlink" Target="https://secure.gcmtotalsolutions.com/league/reports/standingsDetails.aspx?golferID=2972&amp;weekNum=4&amp;aID=27" TargetMode="External"/><Relationship Id="rId1138" Type="http://schemas.openxmlformats.org/officeDocument/2006/relationships/hyperlink" Target="https://secure.gcmtotalsolutions.com/league/reports/standingsDetails.aspx?golferID=2984&amp;weekNum=4&amp;aID=27" TargetMode="External"/><Relationship Id="rId1345" Type="http://schemas.openxmlformats.org/officeDocument/2006/relationships/hyperlink" Target="https://secure.gcmtotalsolutions.com/league/reports/standingsDetails.aspx?golferID=2995&amp;weekNum=13&amp;aID=27" TargetMode="External"/><Relationship Id="rId1552" Type="http://schemas.openxmlformats.org/officeDocument/2006/relationships/hyperlink" Target="https://secure.gcmtotalsolutions.com/league/reports/standingsDetails.aspx?golferID=3007&amp;weekNum=4&amp;aID=27" TargetMode="External"/><Relationship Id="rId1997" Type="http://schemas.openxmlformats.org/officeDocument/2006/relationships/hyperlink" Target="https://secure.gcmtotalsolutions.com/league/reports/standingsDetails.aspx?golferID=3031&amp;weekNum=17&amp;aID=27" TargetMode="External"/><Relationship Id="rId2603" Type="http://schemas.openxmlformats.org/officeDocument/2006/relationships/hyperlink" Target="https://secure.gcmtotalsolutions.com/league/reports/standingsDetails.aspx?golferID=3065&amp;weekNum=11&amp;aID=27" TargetMode="External"/><Relationship Id="rId2950" Type="http://schemas.openxmlformats.org/officeDocument/2006/relationships/hyperlink" Target="https://secure.gcmtotalsolutions.com/league/reports/standingsDetails.aspx?golferID=3084&amp;weekNum=16&amp;aID=27" TargetMode="External"/><Relationship Id="rId1205" Type="http://schemas.openxmlformats.org/officeDocument/2006/relationships/hyperlink" Target="https://secure.gcmtotalsolutions.com/league/reports/standingsDetails.aspx?golferID=2987&amp;weekNum=17&amp;aID=27" TargetMode="External"/><Relationship Id="rId1857" Type="http://schemas.openxmlformats.org/officeDocument/2006/relationships/hyperlink" Target="https://secure.gcmtotalsolutions.com/league/reports/standingsDetails.aspx?golferID=3024&amp;weekNum=3&amp;aID=27" TargetMode="External"/><Relationship Id="rId2810" Type="http://schemas.openxmlformats.org/officeDocument/2006/relationships/hyperlink" Target="https://secure.gcmtotalsolutions.com/league/reports/standingsDetails.aspx?golferID=3077&amp;weekNum=2&amp;aID=27" TargetMode="External"/><Relationship Id="rId2908" Type="http://schemas.openxmlformats.org/officeDocument/2006/relationships/hyperlink" Target="https://secure.gcmtotalsolutions.com/league/reports/standingsDetails.aspx?golferID=3082&amp;weekNum=10&amp;aID=27" TargetMode="External"/><Relationship Id="rId51" Type="http://schemas.openxmlformats.org/officeDocument/2006/relationships/hyperlink" Target="https://secure.gcmtotalsolutions.com/league/reports/standingsDetails.aspx?golferID=2923&amp;weekNum=15&amp;aID=27" TargetMode="External"/><Relationship Id="rId1412" Type="http://schemas.openxmlformats.org/officeDocument/2006/relationships/hyperlink" Target="https://secure.gcmtotalsolutions.com/league/reports/standingsDetails.aspx?golferID=2999&amp;weekNum=8&amp;aID=27" TargetMode="External"/><Relationship Id="rId1717" Type="http://schemas.openxmlformats.org/officeDocument/2006/relationships/hyperlink" Target="https://secure.gcmtotalsolutions.com/league/reports/standingsDetails.aspx?golferID=3016&amp;weekNum=7&amp;aID=27" TargetMode="External"/><Relationship Id="rId1924" Type="http://schemas.openxmlformats.org/officeDocument/2006/relationships/hyperlink" Target="https://secure.gcmtotalsolutions.com/league/reports/standingsDetails.aspx?golferID=3027&amp;weekNum=16&amp;aID=27" TargetMode="External"/><Relationship Id="rId3072" Type="http://schemas.openxmlformats.org/officeDocument/2006/relationships/hyperlink" Target="https://secure.gcmtotalsolutions.com/league/reports/standingsDetails.aspx?golferID=3091&amp;weekNum=12&amp;aID=27" TargetMode="External"/><Relationship Id="rId3377" Type="http://schemas.openxmlformats.org/officeDocument/2006/relationships/hyperlink" Target="https://secure.gcmtotalsolutions.com/league/reports/standingsDetails.aspx?golferID=3108&amp;weekNum=11&amp;aID=27" TargetMode="External"/><Relationship Id="rId298" Type="http://schemas.openxmlformats.org/officeDocument/2006/relationships/hyperlink" Target="https://secure.gcmtotalsolutions.com/league/reports/standingsDetails.aspx?golferID=2937&amp;weekNum=10&amp;aID=27" TargetMode="External"/><Relationship Id="rId158" Type="http://schemas.openxmlformats.org/officeDocument/2006/relationships/hyperlink" Target="https://secure.gcmtotalsolutions.com/league/reports/standingsDetails.aspx?golferID=2929&amp;weekNum=14&amp;aID=27" TargetMode="External"/><Relationship Id="rId2186" Type="http://schemas.openxmlformats.org/officeDocument/2006/relationships/hyperlink" Target="https://secure.gcmtotalsolutions.com/league/reports/standingsDetails.aspx?golferID=3042&amp;weekNum=8&amp;aID=27" TargetMode="External"/><Relationship Id="rId2393" Type="http://schemas.openxmlformats.org/officeDocument/2006/relationships/hyperlink" Target="https://secure.gcmtotalsolutions.com/league/reports/standingsDetails.aspx?golferID=3053&amp;weekNum=17&amp;aID=27" TargetMode="External"/><Relationship Id="rId2698" Type="http://schemas.openxmlformats.org/officeDocument/2006/relationships/hyperlink" Target="https://secure.gcmtotalsolutions.com/league/reports/standingsDetails.aspx?golferID=3070&amp;weekNum=16&amp;aID=27" TargetMode="External"/><Relationship Id="rId3237" Type="http://schemas.openxmlformats.org/officeDocument/2006/relationships/hyperlink" Target="https://secure.gcmtotalsolutions.com/league/reports/standingsDetails.aspx?golferID=3100&amp;weekNum=15&amp;aID=27" TargetMode="External"/><Relationship Id="rId3444" Type="http://schemas.openxmlformats.org/officeDocument/2006/relationships/hyperlink" Target="https://secure.gcmtotalsolutions.com/league/reports/standingsDetails.aspx?golferID=3112&amp;weekNum=6&amp;aID=27" TargetMode="External"/><Relationship Id="rId365" Type="http://schemas.openxmlformats.org/officeDocument/2006/relationships/hyperlink" Target="https://secure.gcmtotalsolutions.com/league/reports/standingsDetails.aspx?golferID=2941&amp;weekNum=5&amp;aID=27" TargetMode="External"/><Relationship Id="rId572" Type="http://schemas.openxmlformats.org/officeDocument/2006/relationships/hyperlink" Target="https://secure.gcmtotalsolutions.com/league/reports/standingsDetails.aspx?golferID=2952&amp;weekNum=14&amp;aID=27" TargetMode="External"/><Relationship Id="rId2046" Type="http://schemas.openxmlformats.org/officeDocument/2006/relationships/hyperlink" Target="https://secure.gcmtotalsolutions.com/league/reports/standingsDetails.aspx?golferID=3034&amp;weekNum=12&amp;aID=27" TargetMode="External"/><Relationship Id="rId2253" Type="http://schemas.openxmlformats.org/officeDocument/2006/relationships/hyperlink" Target="https://secure.gcmtotalsolutions.com/league/reports/standingsDetails.aspx?golferID=3046&amp;weekNum=3&amp;aID=27" TargetMode="External"/><Relationship Id="rId2460" Type="http://schemas.openxmlformats.org/officeDocument/2006/relationships/hyperlink" Target="https://secure.gcmtotalsolutions.com/league/reports/standingsDetails.aspx?golferID=3057&amp;weekNum=12&amp;aID=27" TargetMode="External"/><Relationship Id="rId3304" Type="http://schemas.openxmlformats.org/officeDocument/2006/relationships/hyperlink" Target="https://secure.gcmtotalsolutions.com/league/reports/standingsDetails.aspx?golferID=3104&amp;weekNum=10&amp;aID=27" TargetMode="External"/><Relationship Id="rId225" Type="http://schemas.openxmlformats.org/officeDocument/2006/relationships/hyperlink" Target="https://secure.gcmtotalsolutions.com/league/reports/standingsDetails.aspx?golferID=2933&amp;weekNum=9&amp;aID=27" TargetMode="External"/><Relationship Id="rId432" Type="http://schemas.openxmlformats.org/officeDocument/2006/relationships/hyperlink" Target="https://secure.gcmtotalsolutions.com/league/reports/standingsDetails.aspx?golferID=2944&amp;weekNum=18&amp;aID=27" TargetMode="External"/><Relationship Id="rId877" Type="http://schemas.openxmlformats.org/officeDocument/2006/relationships/hyperlink" Target="https://secure.gcmtotalsolutions.com/league/reports/standingsDetails.aspx?golferID=2969&amp;weekNum=13&amp;aID=27" TargetMode="External"/><Relationship Id="rId1062" Type="http://schemas.openxmlformats.org/officeDocument/2006/relationships/hyperlink" Target="https://secure.gcmtotalsolutions.com/league/reports/standingsDetails.aspx?golferID=2979&amp;weekNum=18&amp;aID=27" TargetMode="External"/><Relationship Id="rId2113" Type="http://schemas.openxmlformats.org/officeDocument/2006/relationships/hyperlink" Target="https://secure.gcmtotalsolutions.com/league/reports/standingsDetails.aspx?golferID=3038&amp;weekNum=7&amp;aID=27" TargetMode="External"/><Relationship Id="rId2320" Type="http://schemas.openxmlformats.org/officeDocument/2006/relationships/hyperlink" Target="https://secure.gcmtotalsolutions.com/league/reports/standingsDetails.aspx?golferID=3049&amp;weekNum=16&amp;aID=27" TargetMode="External"/><Relationship Id="rId2558" Type="http://schemas.openxmlformats.org/officeDocument/2006/relationships/hyperlink" Target="https://secure.gcmtotalsolutions.com/league/reports/standingsDetails.aspx?golferID=3063&amp;weekNum=2&amp;aID=27" TargetMode="External"/><Relationship Id="rId2765" Type="http://schemas.openxmlformats.org/officeDocument/2006/relationships/hyperlink" Target="https://secure.gcmtotalsolutions.com/league/reports/standingsDetails.aspx?golferID=3074&amp;weekNum=11&amp;aID=27" TargetMode="External"/><Relationship Id="rId2972" Type="http://schemas.openxmlformats.org/officeDocument/2006/relationships/hyperlink" Target="https://secure.gcmtotalsolutions.com/league/reports/standingsDetails.aspx?golferID=3086&amp;weekNum=2&amp;aID=27" TargetMode="External"/><Relationship Id="rId737" Type="http://schemas.openxmlformats.org/officeDocument/2006/relationships/hyperlink" Target="https://secure.gcmtotalsolutions.com/league/reports/standingsDetails.aspx?golferID=2961&amp;weekNum=17&amp;aID=27" TargetMode="External"/><Relationship Id="rId944" Type="http://schemas.openxmlformats.org/officeDocument/2006/relationships/hyperlink" Target="https://secure.gcmtotalsolutions.com/league/reports/standingsDetails.aspx?golferID=2973&amp;weekNum=8&amp;aID=27" TargetMode="External"/><Relationship Id="rId1367" Type="http://schemas.openxmlformats.org/officeDocument/2006/relationships/hyperlink" Target="https://secure.gcmtotalsolutions.com/league/reports/standingsDetails.aspx?golferID=2996&amp;weekNum=17&amp;aID=27" TargetMode="External"/><Relationship Id="rId1574" Type="http://schemas.openxmlformats.org/officeDocument/2006/relationships/hyperlink" Target="https://secure.gcmtotalsolutions.com/league/reports/standingsDetails.aspx?golferID=3008&amp;weekNum=8&amp;aID=27" TargetMode="External"/><Relationship Id="rId1781" Type="http://schemas.openxmlformats.org/officeDocument/2006/relationships/hyperlink" Target="https://secure.gcmtotalsolutions.com/league/reports/standingsDetails.aspx?golferID=3019&amp;weekNum=17&amp;aID=27" TargetMode="External"/><Relationship Id="rId2418" Type="http://schemas.openxmlformats.org/officeDocument/2006/relationships/hyperlink" Target="https://secure.gcmtotalsolutions.com/league/reports/standingsDetails.aspx?golferID=3055&amp;weekNum=6&amp;aID=27" TargetMode="External"/><Relationship Id="rId2625" Type="http://schemas.openxmlformats.org/officeDocument/2006/relationships/hyperlink" Target="https://secure.gcmtotalsolutions.com/league/reports/standingsDetails.aspx?golferID=3066&amp;weekNum=15&amp;aID=27" TargetMode="External"/><Relationship Id="rId2832" Type="http://schemas.openxmlformats.org/officeDocument/2006/relationships/hyperlink" Target="https://secure.gcmtotalsolutions.com/league/reports/standingsDetails.aspx?golferID=3078&amp;weekNum=6&amp;aID=27" TargetMode="External"/><Relationship Id="rId73" Type="http://schemas.openxmlformats.org/officeDocument/2006/relationships/hyperlink" Target="https://secure.gcmtotalsolutions.com/league/reports/standingsDetails.aspx?golferID=2925&amp;weekNum=1&amp;aID=27" TargetMode="External"/><Relationship Id="rId804" Type="http://schemas.openxmlformats.org/officeDocument/2006/relationships/hyperlink" Target="https://secure.gcmtotalsolutions.com/league/reports/standingsDetails.aspx?golferID=2965&amp;weekNum=12&amp;aID=27" TargetMode="External"/><Relationship Id="rId1227" Type="http://schemas.openxmlformats.org/officeDocument/2006/relationships/hyperlink" Target="https://secure.gcmtotalsolutions.com/league/reports/standingsDetails.aspx?golferID=2989&amp;weekNum=3&amp;aID=27" TargetMode="External"/><Relationship Id="rId1434" Type="http://schemas.openxmlformats.org/officeDocument/2006/relationships/hyperlink" Target="https://secure.gcmtotalsolutions.com/league/reports/standingsDetails.aspx?golferID=3000&amp;weekNum=12&amp;aID=27" TargetMode="External"/><Relationship Id="rId1641" Type="http://schemas.openxmlformats.org/officeDocument/2006/relationships/hyperlink" Target="https://secure.gcmtotalsolutions.com/league/reports/standingsDetails.aspx?golferID=3012&amp;weekNum=3&amp;aID=27" TargetMode="External"/><Relationship Id="rId1879" Type="http://schemas.openxmlformats.org/officeDocument/2006/relationships/hyperlink" Target="https://secure.gcmtotalsolutions.com/league/reports/standingsDetails.aspx?golferID=3025&amp;weekNum=7&amp;aID=27" TargetMode="External"/><Relationship Id="rId3094" Type="http://schemas.openxmlformats.org/officeDocument/2006/relationships/hyperlink" Target="https://secure.gcmtotalsolutions.com/league/reports/standingsDetails.aspx?golferID=3092&amp;weekNum=16&amp;aID=27" TargetMode="External"/><Relationship Id="rId1501" Type="http://schemas.openxmlformats.org/officeDocument/2006/relationships/hyperlink" Target="https://secure.gcmtotalsolutions.com/league/reports/standingsDetails.aspx?golferID=3004&amp;weekNum=7&amp;aID=27" TargetMode="External"/><Relationship Id="rId1739" Type="http://schemas.openxmlformats.org/officeDocument/2006/relationships/hyperlink" Target="https://secure.gcmtotalsolutions.com/league/reports/standingsDetails.aspx?golferID=3017&amp;weekNum=11&amp;aID=27" TargetMode="External"/><Relationship Id="rId1946" Type="http://schemas.openxmlformats.org/officeDocument/2006/relationships/hyperlink" Target="https://secure.gcmtotalsolutions.com/league/reports/standingsDetails.aspx?golferID=3029&amp;weekNum=2&amp;aID=27" TargetMode="External"/><Relationship Id="rId3399" Type="http://schemas.openxmlformats.org/officeDocument/2006/relationships/hyperlink" Target="https://secure.gcmtotalsolutions.com/league/reports/standingsDetails.aspx?golferID=3109&amp;weekNum=15&amp;aID=27" TargetMode="External"/><Relationship Id="rId1806" Type="http://schemas.openxmlformats.org/officeDocument/2006/relationships/hyperlink" Target="https://secure.gcmtotalsolutions.com/league/reports/standingsDetails.aspx?golferID=3021&amp;weekNum=6&amp;aID=27" TargetMode="External"/><Relationship Id="rId3161" Type="http://schemas.openxmlformats.org/officeDocument/2006/relationships/hyperlink" Target="https://secure.gcmtotalsolutions.com/league/reports/standingsDetails.aspx?golferID=3096&amp;weekNum=11&amp;aID=27" TargetMode="External"/><Relationship Id="rId3259" Type="http://schemas.openxmlformats.org/officeDocument/2006/relationships/hyperlink" Target="https://secure.gcmtotalsolutions.com/league/reports/standingsDetails.aspx?golferID=3102&amp;weekNum=1&amp;aID=27" TargetMode="External"/><Relationship Id="rId387" Type="http://schemas.openxmlformats.org/officeDocument/2006/relationships/hyperlink" Target="https://secure.gcmtotalsolutions.com/league/reports/standingsDetails.aspx?golferID=2942&amp;weekNum=9&amp;aID=27" TargetMode="External"/><Relationship Id="rId594" Type="http://schemas.openxmlformats.org/officeDocument/2006/relationships/hyperlink" Target="https://secure.gcmtotalsolutions.com/league/reports/standingsDetails.aspx?golferID=2953&amp;weekNum=18&amp;aID=27" TargetMode="External"/><Relationship Id="rId2068" Type="http://schemas.openxmlformats.org/officeDocument/2006/relationships/hyperlink" Target="https://secure.gcmtotalsolutions.com/league/reports/standingsDetails.aspx?golferID=3035&amp;weekNum=16&amp;aID=27" TargetMode="External"/><Relationship Id="rId2275" Type="http://schemas.openxmlformats.org/officeDocument/2006/relationships/hyperlink" Target="https://secure.gcmtotalsolutions.com/league/reports/standingsDetails.aspx?golferID=3047&amp;weekNum=7&amp;aID=27" TargetMode="External"/><Relationship Id="rId3021" Type="http://schemas.openxmlformats.org/officeDocument/2006/relationships/hyperlink" Target="https://secure.gcmtotalsolutions.com/league/reports/standingsDetails.aspx?golferID=3088&amp;weekNum=15&amp;aID=27" TargetMode="External"/><Relationship Id="rId3119" Type="http://schemas.openxmlformats.org/officeDocument/2006/relationships/hyperlink" Target="https://secure.gcmtotalsolutions.com/league/reports/standingsDetails.aspx?golferID=3094&amp;weekNum=5&amp;aID=27" TargetMode="External"/><Relationship Id="rId3326" Type="http://schemas.openxmlformats.org/officeDocument/2006/relationships/hyperlink" Target="https://secure.gcmtotalsolutions.com/league/reports/standingsDetails.aspx?golferID=3105&amp;weekNum=14&amp;aID=27" TargetMode="External"/><Relationship Id="rId247" Type="http://schemas.openxmlformats.org/officeDocument/2006/relationships/hyperlink" Target="https://secure.gcmtotalsolutions.com/league/reports/standingsDetails.aspx?golferID=2934&amp;weekNum=13&amp;aID=27" TargetMode="External"/><Relationship Id="rId899" Type="http://schemas.openxmlformats.org/officeDocument/2006/relationships/hyperlink" Target="https://secure.gcmtotalsolutions.com/league/reports/standingsDetails.aspx?golferID=2970&amp;weekNum=17&amp;aID=27" TargetMode="External"/><Relationship Id="rId1084" Type="http://schemas.openxmlformats.org/officeDocument/2006/relationships/hyperlink" Target="https://secure.gcmtotalsolutions.com/league/reports/standingsDetails.aspx?golferID=2981&amp;weekNum=4&amp;aID=27" TargetMode="External"/><Relationship Id="rId2482" Type="http://schemas.openxmlformats.org/officeDocument/2006/relationships/hyperlink" Target="https://secure.gcmtotalsolutions.com/league/reports/standingsDetails.aspx?golferID=3058&amp;weekNum=16&amp;aID=27" TargetMode="External"/><Relationship Id="rId2787" Type="http://schemas.openxmlformats.org/officeDocument/2006/relationships/hyperlink" Target="https://secure.gcmtotalsolutions.com/league/reports/standingsDetails.aspx?golferID=3075&amp;weekNum=15&amp;aID=27" TargetMode="External"/><Relationship Id="rId107" Type="http://schemas.openxmlformats.org/officeDocument/2006/relationships/hyperlink" Target="https://secure.gcmtotalsolutions.com/league/reports/standingsDetails.aspx?golferID=2926&amp;weekNum=17&amp;aID=27" TargetMode="External"/><Relationship Id="rId454" Type="http://schemas.openxmlformats.org/officeDocument/2006/relationships/hyperlink" Target="https://secure.gcmtotalsolutions.com/league/reports/standingsDetails.aspx?golferID=2946&amp;weekNum=4&amp;aID=27" TargetMode="External"/><Relationship Id="rId661" Type="http://schemas.openxmlformats.org/officeDocument/2006/relationships/hyperlink" Target="https://secure.gcmtotalsolutions.com/league/reports/standingsDetails.aspx?golferID=2957&amp;weekNum=13&amp;aID=27" TargetMode="External"/><Relationship Id="rId759" Type="http://schemas.openxmlformats.org/officeDocument/2006/relationships/hyperlink" Target="https://secure.gcmtotalsolutions.com/league/reports/standingsDetails.aspx?golferID=2963&amp;weekNum=3&amp;aID=27" TargetMode="External"/><Relationship Id="rId966" Type="http://schemas.openxmlformats.org/officeDocument/2006/relationships/hyperlink" Target="https://secure.gcmtotalsolutions.com/league/reports/standingsDetails.aspx?golferID=2974&amp;weekNum=12&amp;aID=27" TargetMode="External"/><Relationship Id="rId1291" Type="http://schemas.openxmlformats.org/officeDocument/2006/relationships/hyperlink" Target="https://secure.gcmtotalsolutions.com/league/reports/standingsDetails.aspx?golferID=2992&amp;weekNum=13&amp;aID=27" TargetMode="External"/><Relationship Id="rId1389" Type="http://schemas.openxmlformats.org/officeDocument/2006/relationships/hyperlink" Target="https://secure.gcmtotalsolutions.com/league/reports/standingsDetails.aspx?golferID=2998&amp;weekNum=3&amp;aID=27" TargetMode="External"/><Relationship Id="rId1596" Type="http://schemas.openxmlformats.org/officeDocument/2006/relationships/hyperlink" Target="https://secure.gcmtotalsolutions.com/league/reports/standingsDetails.aspx?golferID=3009&amp;weekNum=12&amp;aID=27" TargetMode="External"/><Relationship Id="rId2135" Type="http://schemas.openxmlformats.org/officeDocument/2006/relationships/hyperlink" Target="https://secure.gcmtotalsolutions.com/league/reports/standingsDetails.aspx?golferID=3039&amp;weekNum=11&amp;aID=27" TargetMode="External"/><Relationship Id="rId2342" Type="http://schemas.openxmlformats.org/officeDocument/2006/relationships/hyperlink" Target="https://secure.gcmtotalsolutions.com/league/reports/standingsDetails.aspx?golferID=3051&amp;weekNum=2&amp;aID=27" TargetMode="External"/><Relationship Id="rId2647" Type="http://schemas.openxmlformats.org/officeDocument/2006/relationships/hyperlink" Target="https://secure.gcmtotalsolutions.com/league/reports/standingsDetails.aspx?golferID=3068&amp;weekNum=1&amp;aID=27" TargetMode="External"/><Relationship Id="rId2994" Type="http://schemas.openxmlformats.org/officeDocument/2006/relationships/hyperlink" Target="https://secure.gcmtotalsolutions.com/league/reports/standingsDetails.aspx?golferID=3087&amp;weekNum=6&amp;aID=27" TargetMode="External"/><Relationship Id="rId314" Type="http://schemas.openxmlformats.org/officeDocument/2006/relationships/hyperlink" Target="https://secure.gcmtotalsolutions.com/league/reports/standingsDetails.aspx?golferID=2938&amp;weekNum=8&amp;aID=27" TargetMode="External"/><Relationship Id="rId521" Type="http://schemas.openxmlformats.org/officeDocument/2006/relationships/hyperlink" Target="https://secure.gcmtotalsolutions.com/league/reports/standingsDetails.aspx?golferID=2949&amp;weekNum=17&amp;aID=27" TargetMode="External"/><Relationship Id="rId619" Type="http://schemas.openxmlformats.org/officeDocument/2006/relationships/hyperlink" Target="https://secure.gcmtotalsolutions.com/league/reports/standingsDetails.aspx?golferID=2955&amp;weekNum=7&amp;aID=27" TargetMode="External"/><Relationship Id="rId1151" Type="http://schemas.openxmlformats.org/officeDocument/2006/relationships/hyperlink" Target="https://secure.gcmtotalsolutions.com/league/reports/standingsDetails.aspx?golferID=2984&amp;weekNum=17&amp;aID=27" TargetMode="External"/><Relationship Id="rId1249" Type="http://schemas.openxmlformats.org/officeDocument/2006/relationships/hyperlink" Target="https://secure.gcmtotalsolutions.com/league/reports/standingsDetails.aspx?golferID=2990&amp;weekNum=7&amp;aID=27" TargetMode="External"/><Relationship Id="rId2202" Type="http://schemas.openxmlformats.org/officeDocument/2006/relationships/hyperlink" Target="https://secure.gcmtotalsolutions.com/league/reports/standingsDetails.aspx?golferID=3043&amp;weekNum=6&amp;aID=27" TargetMode="External"/><Relationship Id="rId2854" Type="http://schemas.openxmlformats.org/officeDocument/2006/relationships/hyperlink" Target="https://secure.gcmtotalsolutions.com/league/reports/standingsDetails.aspx?golferID=3079&amp;weekNum=10&amp;aID=27" TargetMode="External"/><Relationship Id="rId95" Type="http://schemas.openxmlformats.org/officeDocument/2006/relationships/hyperlink" Target="https://secure.gcmtotalsolutions.com/league/reports/standingsDetails.aspx?golferID=2926&amp;weekNum=5&amp;aID=27" TargetMode="External"/><Relationship Id="rId826" Type="http://schemas.openxmlformats.org/officeDocument/2006/relationships/hyperlink" Target="https://secure.gcmtotalsolutions.com/league/reports/standingsDetails.aspx?golferID=2966&amp;weekNum=16&amp;aID=27" TargetMode="External"/><Relationship Id="rId1011" Type="http://schemas.openxmlformats.org/officeDocument/2006/relationships/hyperlink" Target="https://secure.gcmtotalsolutions.com/league/reports/standingsDetails.aspx?golferID=2977&amp;weekNum=3&amp;aID=27" TargetMode="External"/><Relationship Id="rId1109" Type="http://schemas.openxmlformats.org/officeDocument/2006/relationships/hyperlink" Target="https://secure.gcmtotalsolutions.com/league/reports/standingsDetails.aspx?golferID=2982&amp;weekNum=11&amp;aID=27" TargetMode="External"/><Relationship Id="rId1456" Type="http://schemas.openxmlformats.org/officeDocument/2006/relationships/hyperlink" Target="https://secure.gcmtotalsolutions.com/league/reports/standingsDetails.aspx?golferID=3001&amp;weekNum=16&amp;aID=27" TargetMode="External"/><Relationship Id="rId1663" Type="http://schemas.openxmlformats.org/officeDocument/2006/relationships/hyperlink" Target="https://secure.gcmtotalsolutions.com/league/reports/standingsDetails.aspx?golferID=3013&amp;weekNum=7&amp;aID=27" TargetMode="External"/><Relationship Id="rId1870" Type="http://schemas.openxmlformats.org/officeDocument/2006/relationships/hyperlink" Target="https://secure.gcmtotalsolutions.com/league/reports/standingsDetails.aspx?golferID=3024&amp;weekNum=16&amp;aID=27" TargetMode="External"/><Relationship Id="rId1968" Type="http://schemas.openxmlformats.org/officeDocument/2006/relationships/hyperlink" Target="https://secure.gcmtotalsolutions.com/league/reports/standingsDetails.aspx?golferID=3030&amp;weekNum=6&amp;aID=27" TargetMode="External"/><Relationship Id="rId2507" Type="http://schemas.openxmlformats.org/officeDocument/2006/relationships/hyperlink" Target="https://secure.gcmtotalsolutions.com/league/reports/standingsDetails.aspx?golferID=3060&amp;weekNum=5&amp;aID=27" TargetMode="External"/><Relationship Id="rId2714" Type="http://schemas.openxmlformats.org/officeDocument/2006/relationships/hyperlink" Target="https://secure.gcmtotalsolutions.com/league/reports/standingsDetails.aspx?golferID=3071&amp;weekNum=14&amp;aID=27" TargetMode="External"/><Relationship Id="rId2921" Type="http://schemas.openxmlformats.org/officeDocument/2006/relationships/hyperlink" Target="https://secure.gcmtotalsolutions.com/league/reports/standingsDetails.aspx?golferID=3083&amp;weekNum=5&amp;aID=27" TargetMode="External"/><Relationship Id="rId1316" Type="http://schemas.openxmlformats.org/officeDocument/2006/relationships/hyperlink" Target="https://secure.gcmtotalsolutions.com/league/reports/standingsDetails.aspx?golferID=2994&amp;weekNum=2&amp;aID=27" TargetMode="External"/><Relationship Id="rId1523" Type="http://schemas.openxmlformats.org/officeDocument/2006/relationships/hyperlink" Target="https://secure.gcmtotalsolutions.com/league/reports/standingsDetails.aspx?golferID=3005&amp;weekNum=11&amp;aID=27" TargetMode="External"/><Relationship Id="rId1730" Type="http://schemas.openxmlformats.org/officeDocument/2006/relationships/hyperlink" Target="https://secure.gcmtotalsolutions.com/league/reports/standingsDetails.aspx?golferID=3017&amp;weekNum=2&amp;aID=27" TargetMode="External"/><Relationship Id="rId3183" Type="http://schemas.openxmlformats.org/officeDocument/2006/relationships/hyperlink" Target="https://secure.gcmtotalsolutions.com/league/reports/standingsDetails.aspx?golferID=3097&amp;weekNum=15&amp;aID=27" TargetMode="External"/><Relationship Id="rId3390" Type="http://schemas.openxmlformats.org/officeDocument/2006/relationships/hyperlink" Target="https://secure.gcmtotalsolutions.com/league/reports/standingsDetails.aspx?golferID=3109&amp;weekNum=6&amp;aID=27" TargetMode="External"/><Relationship Id="rId22" Type="http://schemas.openxmlformats.org/officeDocument/2006/relationships/hyperlink" Target="https://secure.gcmtotalsolutions.com/league/reports/standingsDetails.aspx?golferID=2922&amp;weekNum=4&amp;aID=27" TargetMode="External"/><Relationship Id="rId1828" Type="http://schemas.openxmlformats.org/officeDocument/2006/relationships/hyperlink" Target="https://secure.gcmtotalsolutions.com/league/reports/standingsDetails.aspx?golferID=3022&amp;weekNum=10&amp;aID=27" TargetMode="External"/><Relationship Id="rId3043" Type="http://schemas.openxmlformats.org/officeDocument/2006/relationships/hyperlink" Target="https://secure.gcmtotalsolutions.com/league/reports/standingsDetails.aspx?golferID=3090&amp;weekNum=1&amp;aID=27" TargetMode="External"/><Relationship Id="rId3250" Type="http://schemas.openxmlformats.org/officeDocument/2006/relationships/hyperlink" Target="https://secure.gcmtotalsolutions.com/league/reports/standingsDetails.aspx?golferID=3101&amp;weekNum=10&amp;aID=27" TargetMode="External"/><Relationship Id="rId171" Type="http://schemas.openxmlformats.org/officeDocument/2006/relationships/hyperlink" Target="https://secure.gcmtotalsolutions.com/league/reports/standingsDetails.aspx?golferID=2930&amp;weekNum=9&amp;aID=27" TargetMode="External"/><Relationship Id="rId2297" Type="http://schemas.openxmlformats.org/officeDocument/2006/relationships/hyperlink" Target="https://secure.gcmtotalsolutions.com/league/reports/standingsDetails.aspx?golferID=3048&amp;weekNum=11&amp;aID=27" TargetMode="External"/><Relationship Id="rId3348" Type="http://schemas.openxmlformats.org/officeDocument/2006/relationships/hyperlink" Target="https://secure.gcmtotalsolutions.com/league/reports/standingsDetails.aspx?golferID=3106&amp;weekNum=18&amp;aID=27" TargetMode="External"/><Relationship Id="rId269" Type="http://schemas.openxmlformats.org/officeDocument/2006/relationships/hyperlink" Target="https://secure.gcmtotalsolutions.com/league/reports/standingsDetails.aspx?golferID=2935&amp;weekNum=17&amp;aID=27" TargetMode="External"/><Relationship Id="rId476" Type="http://schemas.openxmlformats.org/officeDocument/2006/relationships/hyperlink" Target="https://secure.gcmtotalsolutions.com/league/reports/standingsDetails.aspx?golferID=2947&amp;weekNum=8&amp;aID=27" TargetMode="External"/><Relationship Id="rId683" Type="http://schemas.openxmlformats.org/officeDocument/2006/relationships/hyperlink" Target="https://secure.gcmtotalsolutions.com/league/reports/standingsDetails.aspx?golferID=2958&amp;weekNum=17&amp;aID=27" TargetMode="External"/><Relationship Id="rId890" Type="http://schemas.openxmlformats.org/officeDocument/2006/relationships/hyperlink" Target="https://secure.gcmtotalsolutions.com/league/reports/standingsDetails.aspx?golferID=2970&amp;weekNum=8&amp;aID=27" TargetMode="External"/><Relationship Id="rId2157" Type="http://schemas.openxmlformats.org/officeDocument/2006/relationships/hyperlink" Target="https://secure.gcmtotalsolutions.com/league/reports/standingsDetails.aspx?golferID=3040&amp;weekNum=15&amp;aID=27" TargetMode="External"/><Relationship Id="rId2364" Type="http://schemas.openxmlformats.org/officeDocument/2006/relationships/hyperlink" Target="https://secure.gcmtotalsolutions.com/league/reports/standingsDetails.aspx?golferID=3052&amp;weekNum=6&amp;aID=27" TargetMode="External"/><Relationship Id="rId2571" Type="http://schemas.openxmlformats.org/officeDocument/2006/relationships/hyperlink" Target="https://secure.gcmtotalsolutions.com/league/reports/standingsDetails.aspx?golferID=3063&amp;weekNum=15&amp;aID=27" TargetMode="External"/><Relationship Id="rId3110" Type="http://schemas.openxmlformats.org/officeDocument/2006/relationships/hyperlink" Target="https://secure.gcmtotalsolutions.com/league/reports/standingsDetails.aspx?golferID=3093&amp;weekNum=14&amp;aID=27" TargetMode="External"/><Relationship Id="rId3208" Type="http://schemas.openxmlformats.org/officeDocument/2006/relationships/hyperlink" Target="https://secure.gcmtotalsolutions.com/league/reports/standingsDetails.aspx?golferID=3099&amp;weekNum=4&amp;aID=27" TargetMode="External"/><Relationship Id="rId3415" Type="http://schemas.openxmlformats.org/officeDocument/2006/relationships/hyperlink" Target="https://secure.gcmtotalsolutions.com/league/reports/standingsDetails.aspx?golferID=3110&amp;weekNum=13&amp;aID=27" TargetMode="External"/><Relationship Id="rId129" Type="http://schemas.openxmlformats.org/officeDocument/2006/relationships/hyperlink" Target="https://secure.gcmtotalsolutions.com/league/reports/standingsDetails.aspx?golferID=2928&amp;weekNum=3&amp;aID=27" TargetMode="External"/><Relationship Id="rId336" Type="http://schemas.openxmlformats.org/officeDocument/2006/relationships/hyperlink" Target="https://secure.gcmtotalsolutions.com/league/reports/standingsDetails.aspx?golferID=2939&amp;weekNum=12&amp;aID=27" TargetMode="External"/><Relationship Id="rId543" Type="http://schemas.openxmlformats.org/officeDocument/2006/relationships/hyperlink" Target="https://secure.gcmtotalsolutions.com/league/reports/standingsDetails.aspx?golferID=2951&amp;weekNum=3&amp;aID=27" TargetMode="External"/><Relationship Id="rId988" Type="http://schemas.openxmlformats.org/officeDocument/2006/relationships/hyperlink" Target="https://secure.gcmtotalsolutions.com/league/reports/standingsDetails.aspx?golferID=2975&amp;weekNum=16&amp;aID=27" TargetMode="External"/><Relationship Id="rId1173" Type="http://schemas.openxmlformats.org/officeDocument/2006/relationships/hyperlink" Target="https://secure.gcmtotalsolutions.com/league/reports/standingsDetails.aspx?golferID=2986&amp;weekNum=3&amp;aID=27" TargetMode="External"/><Relationship Id="rId1380" Type="http://schemas.openxmlformats.org/officeDocument/2006/relationships/hyperlink" Target="https://secure.gcmtotalsolutions.com/league/reports/standingsDetails.aspx?golferID=2997&amp;weekNum=12&amp;aID=27" TargetMode="External"/><Relationship Id="rId2017" Type="http://schemas.openxmlformats.org/officeDocument/2006/relationships/hyperlink" Target="https://secure.gcmtotalsolutions.com/league/reports/standingsDetails.aspx?golferID=3033&amp;weekNum=1&amp;aID=27" TargetMode="External"/><Relationship Id="rId2224" Type="http://schemas.openxmlformats.org/officeDocument/2006/relationships/hyperlink" Target="https://secure.gcmtotalsolutions.com/league/reports/standingsDetails.aspx?golferID=3044&amp;weekNum=10&amp;aID=27" TargetMode="External"/><Relationship Id="rId2669" Type="http://schemas.openxmlformats.org/officeDocument/2006/relationships/hyperlink" Target="https://secure.gcmtotalsolutions.com/league/reports/standingsDetails.aspx?golferID=3069&amp;weekNum=5&amp;aID=27" TargetMode="External"/><Relationship Id="rId2876" Type="http://schemas.openxmlformats.org/officeDocument/2006/relationships/hyperlink" Target="https://secure.gcmtotalsolutions.com/league/reports/standingsDetails.aspx?golferID=3080&amp;weekNum=14&amp;aID=27" TargetMode="External"/><Relationship Id="rId403" Type="http://schemas.openxmlformats.org/officeDocument/2006/relationships/hyperlink" Target="https://secure.gcmtotalsolutions.com/league/reports/standingsDetails.aspx?golferID=2943&amp;weekNum=7&amp;aID=27" TargetMode="External"/><Relationship Id="rId750" Type="http://schemas.openxmlformats.org/officeDocument/2006/relationships/hyperlink" Target="https://secure.gcmtotalsolutions.com/league/reports/standingsDetails.aspx?golferID=2962&amp;weekNum=12&amp;aID=27" TargetMode="External"/><Relationship Id="rId848" Type="http://schemas.openxmlformats.org/officeDocument/2006/relationships/hyperlink" Target="https://secure.gcmtotalsolutions.com/league/reports/standingsDetails.aspx?golferID=2968&amp;weekNum=2&amp;aID=27" TargetMode="External"/><Relationship Id="rId1033" Type="http://schemas.openxmlformats.org/officeDocument/2006/relationships/hyperlink" Target="https://secure.gcmtotalsolutions.com/league/reports/standingsDetails.aspx?golferID=2978&amp;weekNum=7&amp;aID=27" TargetMode="External"/><Relationship Id="rId1478" Type="http://schemas.openxmlformats.org/officeDocument/2006/relationships/hyperlink" Target="https://secure.gcmtotalsolutions.com/league/reports/standingsDetails.aspx?golferID=3003&amp;weekNum=2&amp;aID=27" TargetMode="External"/><Relationship Id="rId1685" Type="http://schemas.openxmlformats.org/officeDocument/2006/relationships/hyperlink" Target="https://secure.gcmtotalsolutions.com/league/reports/standingsDetails.aspx?golferID=3014&amp;weekNum=11&amp;aID=27" TargetMode="External"/><Relationship Id="rId1892" Type="http://schemas.openxmlformats.org/officeDocument/2006/relationships/hyperlink" Target="https://secure.gcmtotalsolutions.com/league/reports/standingsDetails.aspx?golferID=3026&amp;weekNum=2&amp;aID=27" TargetMode="External"/><Relationship Id="rId2431" Type="http://schemas.openxmlformats.org/officeDocument/2006/relationships/hyperlink" Target="https://secure.gcmtotalsolutions.com/league/reports/standingsDetails.aspx?golferID=3056&amp;weekNum=1&amp;aID=27" TargetMode="External"/><Relationship Id="rId2529" Type="http://schemas.openxmlformats.org/officeDocument/2006/relationships/hyperlink" Target="https://secure.gcmtotalsolutions.com/league/reports/standingsDetails.aspx?golferID=3061&amp;weekNum=9&amp;aID=27" TargetMode="External"/><Relationship Id="rId2736" Type="http://schemas.openxmlformats.org/officeDocument/2006/relationships/hyperlink" Target="https://secure.gcmtotalsolutions.com/league/reports/standingsDetails.aspx?golferID=3072&amp;weekNum=18&amp;aID=27" TargetMode="External"/><Relationship Id="rId610" Type="http://schemas.openxmlformats.org/officeDocument/2006/relationships/hyperlink" Target="https://secure.gcmtotalsolutions.com/league/reports/standingsDetails.aspx?golferID=2954&amp;weekNum=16&amp;aID=27" TargetMode="External"/><Relationship Id="rId708" Type="http://schemas.openxmlformats.org/officeDocument/2006/relationships/hyperlink" Target="https://secure.gcmtotalsolutions.com/league/reports/standingsDetails.aspx?golferID=2960&amp;weekNum=6&amp;aID=27" TargetMode="External"/><Relationship Id="rId915" Type="http://schemas.openxmlformats.org/officeDocument/2006/relationships/hyperlink" Target="https://secure.gcmtotalsolutions.com/league/reports/standingsDetails.aspx?golferID=2971&amp;weekNum=15&amp;aID=27" TargetMode="External"/><Relationship Id="rId1240" Type="http://schemas.openxmlformats.org/officeDocument/2006/relationships/hyperlink" Target="https://secure.gcmtotalsolutions.com/league/reports/standingsDetails.aspx?golferID=2989&amp;weekNum=16&amp;aID=27" TargetMode="External"/><Relationship Id="rId1338" Type="http://schemas.openxmlformats.org/officeDocument/2006/relationships/hyperlink" Target="https://secure.gcmtotalsolutions.com/league/reports/standingsDetails.aspx?golferID=2995&amp;weekNum=6&amp;aID=27" TargetMode="External"/><Relationship Id="rId1545" Type="http://schemas.openxmlformats.org/officeDocument/2006/relationships/hyperlink" Target="https://secure.gcmtotalsolutions.com/league/reports/standingsDetails.aspx?golferID=3006&amp;weekNum=15&amp;aID=27" TargetMode="External"/><Relationship Id="rId2943" Type="http://schemas.openxmlformats.org/officeDocument/2006/relationships/hyperlink" Target="https://secure.gcmtotalsolutions.com/league/reports/standingsDetails.aspx?golferID=3084&amp;weekNum=9&amp;aID=27" TargetMode="External"/><Relationship Id="rId1100" Type="http://schemas.openxmlformats.org/officeDocument/2006/relationships/hyperlink" Target="https://secure.gcmtotalsolutions.com/league/reports/standingsDetails.aspx?golferID=2982&amp;weekNum=2&amp;aID=27" TargetMode="External"/><Relationship Id="rId1405" Type="http://schemas.openxmlformats.org/officeDocument/2006/relationships/hyperlink" Target="https://secure.gcmtotalsolutions.com/league/reports/standingsDetails.aspx?golferID=2999&amp;weekNum=1&amp;aID=27" TargetMode="External"/><Relationship Id="rId1752" Type="http://schemas.openxmlformats.org/officeDocument/2006/relationships/hyperlink" Target="https://secure.gcmtotalsolutions.com/league/reports/standingsDetails.aspx?golferID=3018&amp;weekNum=6&amp;aID=27" TargetMode="External"/><Relationship Id="rId2803" Type="http://schemas.openxmlformats.org/officeDocument/2006/relationships/hyperlink" Target="https://secure.gcmtotalsolutions.com/league/reports/standingsDetails.aspx?golferID=3076&amp;weekNum=13&amp;aID=27" TargetMode="External"/><Relationship Id="rId44" Type="http://schemas.openxmlformats.org/officeDocument/2006/relationships/hyperlink" Target="https://secure.gcmtotalsolutions.com/league/reports/standingsDetails.aspx?golferID=2923&amp;weekNum=8&amp;aID=27" TargetMode="External"/><Relationship Id="rId1612" Type="http://schemas.openxmlformats.org/officeDocument/2006/relationships/hyperlink" Target="https://secure.gcmtotalsolutions.com/league/reports/standingsDetails.aspx?golferID=3010&amp;weekNum=10&amp;aID=27" TargetMode="External"/><Relationship Id="rId1917" Type="http://schemas.openxmlformats.org/officeDocument/2006/relationships/hyperlink" Target="https://secure.gcmtotalsolutions.com/league/reports/standingsDetails.aspx?golferID=3027&amp;weekNum=9&amp;aID=27" TargetMode="External"/><Relationship Id="rId3065" Type="http://schemas.openxmlformats.org/officeDocument/2006/relationships/hyperlink" Target="https://secure.gcmtotalsolutions.com/league/reports/standingsDetails.aspx?golferID=3091&amp;weekNum=5&amp;aID=27" TargetMode="External"/><Relationship Id="rId3272" Type="http://schemas.openxmlformats.org/officeDocument/2006/relationships/hyperlink" Target="https://secure.gcmtotalsolutions.com/league/reports/standingsDetails.aspx?golferID=3102&amp;weekNum=14&amp;aID=27" TargetMode="External"/><Relationship Id="rId193" Type="http://schemas.openxmlformats.org/officeDocument/2006/relationships/hyperlink" Target="https://secure.gcmtotalsolutions.com/league/reports/standingsDetails.aspx?golferID=2931&amp;weekNum=13&amp;aID=27" TargetMode="External"/><Relationship Id="rId498" Type="http://schemas.openxmlformats.org/officeDocument/2006/relationships/hyperlink" Target="https://secure.gcmtotalsolutions.com/league/reports/standingsDetails.aspx?golferID=2948&amp;weekNum=12&amp;aID=27" TargetMode="External"/><Relationship Id="rId2081" Type="http://schemas.openxmlformats.org/officeDocument/2006/relationships/hyperlink" Target="https://secure.gcmtotalsolutions.com/league/reports/standingsDetails.aspx?golferID=3036&amp;weekNum=11&amp;aID=27" TargetMode="External"/><Relationship Id="rId2179" Type="http://schemas.openxmlformats.org/officeDocument/2006/relationships/hyperlink" Target="https://secure.gcmtotalsolutions.com/league/reports/standingsDetails.aspx?golferID=3042&amp;weekNum=1&amp;aID=27" TargetMode="External"/><Relationship Id="rId3132" Type="http://schemas.openxmlformats.org/officeDocument/2006/relationships/hyperlink" Target="https://secure.gcmtotalsolutions.com/league/reports/standingsDetails.aspx?golferID=3094&amp;weekNum=18&amp;aID=27" TargetMode="External"/><Relationship Id="rId260" Type="http://schemas.openxmlformats.org/officeDocument/2006/relationships/hyperlink" Target="https://secure.gcmtotalsolutions.com/league/reports/standingsDetails.aspx?golferID=2935&amp;weekNum=8&amp;aID=27" TargetMode="External"/><Relationship Id="rId2386" Type="http://schemas.openxmlformats.org/officeDocument/2006/relationships/hyperlink" Target="https://secure.gcmtotalsolutions.com/league/reports/standingsDetails.aspx?golferID=3053&amp;weekNum=10&amp;aID=27" TargetMode="External"/><Relationship Id="rId2593" Type="http://schemas.openxmlformats.org/officeDocument/2006/relationships/hyperlink" Target="https://secure.gcmtotalsolutions.com/league/reports/standingsDetails.aspx?golferID=3065&amp;weekNum=1&amp;aID=27" TargetMode="External"/><Relationship Id="rId3437" Type="http://schemas.openxmlformats.org/officeDocument/2006/relationships/hyperlink" Target="https://secure.gcmtotalsolutions.com/league/reports/standingsDetails.aspx?golferID=3111&amp;weekNum=17&amp;aID=27" TargetMode="External"/><Relationship Id="rId120" Type="http://schemas.openxmlformats.org/officeDocument/2006/relationships/hyperlink" Target="https://secure.gcmtotalsolutions.com/league/reports/standingsDetails.aspx?golferID=2927&amp;weekNum=12&amp;aID=27" TargetMode="External"/><Relationship Id="rId358" Type="http://schemas.openxmlformats.org/officeDocument/2006/relationships/hyperlink" Target="https://secure.gcmtotalsolutions.com/league/reports/standingsDetails.aspx?golferID=2940&amp;weekNum=16&amp;aID=27" TargetMode="External"/><Relationship Id="rId565" Type="http://schemas.openxmlformats.org/officeDocument/2006/relationships/hyperlink" Target="https://secure.gcmtotalsolutions.com/league/reports/standingsDetails.aspx?golferID=2952&amp;weekNum=7&amp;aID=27" TargetMode="External"/><Relationship Id="rId772" Type="http://schemas.openxmlformats.org/officeDocument/2006/relationships/hyperlink" Target="https://secure.gcmtotalsolutions.com/league/reports/standingsDetails.aspx?golferID=2963&amp;weekNum=16&amp;aID=27" TargetMode="External"/><Relationship Id="rId1195" Type="http://schemas.openxmlformats.org/officeDocument/2006/relationships/hyperlink" Target="https://secure.gcmtotalsolutions.com/league/reports/standingsDetails.aspx?golferID=2987&amp;weekNum=7&amp;aID=27" TargetMode="External"/><Relationship Id="rId2039" Type="http://schemas.openxmlformats.org/officeDocument/2006/relationships/hyperlink" Target="https://secure.gcmtotalsolutions.com/league/reports/standingsDetails.aspx?golferID=3034&amp;weekNum=5&amp;aID=27" TargetMode="External"/><Relationship Id="rId2246" Type="http://schemas.openxmlformats.org/officeDocument/2006/relationships/hyperlink" Target="https://secure.gcmtotalsolutions.com/league/reports/standingsDetails.aspx?golferID=3045&amp;weekNum=14&amp;aID=27" TargetMode="External"/><Relationship Id="rId2453" Type="http://schemas.openxmlformats.org/officeDocument/2006/relationships/hyperlink" Target="https://secure.gcmtotalsolutions.com/league/reports/standingsDetails.aspx?golferID=3057&amp;weekNum=5&amp;aID=27" TargetMode="External"/><Relationship Id="rId2660" Type="http://schemas.openxmlformats.org/officeDocument/2006/relationships/hyperlink" Target="https://secure.gcmtotalsolutions.com/league/reports/standingsDetails.aspx?golferID=3068&amp;weekNum=14&amp;aID=27" TargetMode="External"/><Relationship Id="rId2898" Type="http://schemas.openxmlformats.org/officeDocument/2006/relationships/hyperlink" Target="https://secure.gcmtotalsolutions.com/league/reports/standingsDetails.aspx?golferID=3081&amp;weekNum=18&amp;aID=27" TargetMode="External"/><Relationship Id="rId218" Type="http://schemas.openxmlformats.org/officeDocument/2006/relationships/hyperlink" Target="https://secure.gcmtotalsolutions.com/league/reports/standingsDetails.aspx?golferID=2933&amp;weekNum=2&amp;aID=27" TargetMode="External"/><Relationship Id="rId425" Type="http://schemas.openxmlformats.org/officeDocument/2006/relationships/hyperlink" Target="https://secure.gcmtotalsolutions.com/league/reports/standingsDetails.aspx?golferID=2944&amp;weekNum=11&amp;aID=27" TargetMode="External"/><Relationship Id="rId632" Type="http://schemas.openxmlformats.org/officeDocument/2006/relationships/hyperlink" Target="https://secure.gcmtotalsolutions.com/league/reports/standingsDetails.aspx?golferID=2956&amp;weekNum=2&amp;aID=27" TargetMode="External"/><Relationship Id="rId1055" Type="http://schemas.openxmlformats.org/officeDocument/2006/relationships/hyperlink" Target="https://secure.gcmtotalsolutions.com/league/reports/standingsDetails.aspx?golferID=2979&amp;weekNum=11&amp;aID=27" TargetMode="External"/><Relationship Id="rId1262" Type="http://schemas.openxmlformats.org/officeDocument/2006/relationships/hyperlink" Target="https://secure.gcmtotalsolutions.com/league/reports/standingsDetails.aspx?golferID=2991&amp;weekNum=2&amp;aID=27" TargetMode="External"/><Relationship Id="rId2106" Type="http://schemas.openxmlformats.org/officeDocument/2006/relationships/hyperlink" Target="https://secure.gcmtotalsolutions.com/league/reports/standingsDetails.aspx?golferID=3037&amp;weekNum=18&amp;aID=27" TargetMode="External"/><Relationship Id="rId2313" Type="http://schemas.openxmlformats.org/officeDocument/2006/relationships/hyperlink" Target="https://secure.gcmtotalsolutions.com/league/reports/standingsDetails.aspx?golferID=3049&amp;weekNum=9&amp;aID=27" TargetMode="External"/><Relationship Id="rId2520" Type="http://schemas.openxmlformats.org/officeDocument/2006/relationships/hyperlink" Target="https://secure.gcmtotalsolutions.com/league/reports/standingsDetails.aspx?golferID=3060&amp;weekNum=18&amp;aID=27" TargetMode="External"/><Relationship Id="rId2758" Type="http://schemas.openxmlformats.org/officeDocument/2006/relationships/hyperlink" Target="https://secure.gcmtotalsolutions.com/league/reports/standingsDetails.aspx?golferID=3074&amp;weekNum=4&amp;aID=27" TargetMode="External"/><Relationship Id="rId2965" Type="http://schemas.openxmlformats.org/officeDocument/2006/relationships/hyperlink" Target="https://secure.gcmtotalsolutions.com/league/reports/standingsDetails.aspx?golferID=3085&amp;weekNum=13&amp;aID=27" TargetMode="External"/><Relationship Id="rId937" Type="http://schemas.openxmlformats.org/officeDocument/2006/relationships/hyperlink" Target="https://secure.gcmtotalsolutions.com/league/reports/standingsDetails.aspx?golferID=2973&amp;weekNum=1&amp;aID=27" TargetMode="External"/><Relationship Id="rId1122" Type="http://schemas.openxmlformats.org/officeDocument/2006/relationships/hyperlink" Target="https://secure.gcmtotalsolutions.com/league/reports/standingsDetails.aspx?golferID=2983&amp;weekNum=6&amp;aID=27" TargetMode="External"/><Relationship Id="rId1567" Type="http://schemas.openxmlformats.org/officeDocument/2006/relationships/hyperlink" Target="https://secure.gcmtotalsolutions.com/league/reports/standingsDetails.aspx?golferID=3008&amp;weekNum=1&amp;aID=27" TargetMode="External"/><Relationship Id="rId1774" Type="http://schemas.openxmlformats.org/officeDocument/2006/relationships/hyperlink" Target="https://secure.gcmtotalsolutions.com/league/reports/standingsDetails.aspx?golferID=3019&amp;weekNum=10&amp;aID=27" TargetMode="External"/><Relationship Id="rId1981" Type="http://schemas.openxmlformats.org/officeDocument/2006/relationships/hyperlink" Target="https://secure.gcmtotalsolutions.com/league/reports/standingsDetails.aspx?golferID=3031&amp;weekNum=1&amp;aID=27" TargetMode="External"/><Relationship Id="rId2618" Type="http://schemas.openxmlformats.org/officeDocument/2006/relationships/hyperlink" Target="https://secure.gcmtotalsolutions.com/league/reports/standingsDetails.aspx?golferID=3066&amp;weekNum=8&amp;aID=27" TargetMode="External"/><Relationship Id="rId2825" Type="http://schemas.openxmlformats.org/officeDocument/2006/relationships/hyperlink" Target="https://secure.gcmtotalsolutions.com/league/reports/standingsDetails.aspx?golferID=3077&amp;weekNum=17&amp;aID=27" TargetMode="External"/><Relationship Id="rId66" Type="http://schemas.openxmlformats.org/officeDocument/2006/relationships/hyperlink" Target="https://secure.gcmtotalsolutions.com/league/reports/standingsDetails.aspx?golferID=2924&amp;weekNum=12&amp;aID=27" TargetMode="External"/><Relationship Id="rId1427" Type="http://schemas.openxmlformats.org/officeDocument/2006/relationships/hyperlink" Target="https://secure.gcmtotalsolutions.com/league/reports/standingsDetails.aspx?golferID=3000&amp;weekNum=5&amp;aID=27" TargetMode="External"/><Relationship Id="rId1634" Type="http://schemas.openxmlformats.org/officeDocument/2006/relationships/hyperlink" Target="https://secure.gcmtotalsolutions.com/league/reports/standingsDetails.aspx?golferID=3011&amp;weekNum=14&amp;aID=27" TargetMode="External"/><Relationship Id="rId1841" Type="http://schemas.openxmlformats.org/officeDocument/2006/relationships/hyperlink" Target="https://secure.gcmtotalsolutions.com/league/reports/standingsDetails.aspx?golferID=3023&amp;weekNum=5&amp;aID=27" TargetMode="External"/><Relationship Id="rId3087" Type="http://schemas.openxmlformats.org/officeDocument/2006/relationships/hyperlink" Target="https://secure.gcmtotalsolutions.com/league/reports/standingsDetails.aspx?golferID=3092&amp;weekNum=9&amp;aID=27" TargetMode="External"/><Relationship Id="rId3294" Type="http://schemas.openxmlformats.org/officeDocument/2006/relationships/hyperlink" Target="https://secure.gcmtotalsolutions.com/league/reports/standingsDetails.aspx?golferID=3103&amp;weekNum=18&amp;aID=27" TargetMode="External"/><Relationship Id="rId1939" Type="http://schemas.openxmlformats.org/officeDocument/2006/relationships/hyperlink" Target="https://secure.gcmtotalsolutions.com/league/reports/standingsDetails.aspx?golferID=3028&amp;weekNum=13&amp;aID=27" TargetMode="External"/><Relationship Id="rId1701" Type="http://schemas.openxmlformats.org/officeDocument/2006/relationships/hyperlink" Target="https://secure.gcmtotalsolutions.com/league/reports/standingsDetails.aspx?golferID=3015&amp;weekNum=9&amp;aID=27" TargetMode="External"/><Relationship Id="rId3154" Type="http://schemas.openxmlformats.org/officeDocument/2006/relationships/hyperlink" Target="https://secure.gcmtotalsolutions.com/league/reports/standingsDetails.aspx?golferID=3096&amp;weekNum=4&amp;aID=27" TargetMode="External"/><Relationship Id="rId3361" Type="http://schemas.openxmlformats.org/officeDocument/2006/relationships/hyperlink" Target="https://secure.gcmtotalsolutions.com/league/reports/standingsDetails.aspx?golferID=3107&amp;weekNum=13&amp;aID=27" TargetMode="External"/><Relationship Id="rId282" Type="http://schemas.openxmlformats.org/officeDocument/2006/relationships/hyperlink" Target="https://secure.gcmtotalsolutions.com/league/reports/standingsDetails.aspx?golferID=2936&amp;weekNum=12&amp;aID=27" TargetMode="External"/><Relationship Id="rId587" Type="http://schemas.openxmlformats.org/officeDocument/2006/relationships/hyperlink" Target="https://secure.gcmtotalsolutions.com/league/reports/standingsDetails.aspx?golferID=2953&amp;weekNum=11&amp;aID=27" TargetMode="External"/><Relationship Id="rId2170" Type="http://schemas.openxmlformats.org/officeDocument/2006/relationships/hyperlink" Target="https://secure.gcmtotalsolutions.com/league/reports/standingsDetails.aspx?golferID=3041&amp;weekNum=10&amp;aID=27" TargetMode="External"/><Relationship Id="rId2268" Type="http://schemas.openxmlformats.org/officeDocument/2006/relationships/hyperlink" Target="https://secure.gcmtotalsolutions.com/league/reports/standingsDetails.aspx?golferID=3046&amp;weekNum=18&amp;aID=27" TargetMode="External"/><Relationship Id="rId3014" Type="http://schemas.openxmlformats.org/officeDocument/2006/relationships/hyperlink" Target="https://secure.gcmtotalsolutions.com/league/reports/standingsDetails.aspx?golferID=3088&amp;weekNum=8&amp;aID=27" TargetMode="External"/><Relationship Id="rId3221" Type="http://schemas.openxmlformats.org/officeDocument/2006/relationships/hyperlink" Target="https://secure.gcmtotalsolutions.com/league/reports/standingsDetails.aspx?golferID=3099&amp;weekNum=17&amp;aID=27" TargetMode="External"/><Relationship Id="rId3319" Type="http://schemas.openxmlformats.org/officeDocument/2006/relationships/hyperlink" Target="https://secure.gcmtotalsolutions.com/league/reports/standingsDetails.aspx?golferID=3105&amp;weekNum=7&amp;aID=27" TargetMode="External"/><Relationship Id="rId8" Type="http://schemas.openxmlformats.org/officeDocument/2006/relationships/hyperlink" Target="https://secure.gcmtotalsolutions.com/league/reports/standingsDetails.aspx?golferID=2921&amp;weekNum=8&amp;aID=27" TargetMode="External"/><Relationship Id="rId142" Type="http://schemas.openxmlformats.org/officeDocument/2006/relationships/hyperlink" Target="https://secure.gcmtotalsolutions.com/league/reports/standingsDetails.aspx?golferID=2928&amp;weekNum=16&amp;aID=27" TargetMode="External"/><Relationship Id="rId447" Type="http://schemas.openxmlformats.org/officeDocument/2006/relationships/hyperlink" Target="https://secure.gcmtotalsolutions.com/league/reports/standingsDetails.aspx?golferID=2945&amp;weekNum=15&amp;aID=27" TargetMode="External"/><Relationship Id="rId794" Type="http://schemas.openxmlformats.org/officeDocument/2006/relationships/hyperlink" Target="https://secure.gcmtotalsolutions.com/league/reports/standingsDetails.aspx?golferID=2965&amp;weekNum=2&amp;aID=27" TargetMode="External"/><Relationship Id="rId1077" Type="http://schemas.openxmlformats.org/officeDocument/2006/relationships/hyperlink" Target="https://secure.gcmtotalsolutions.com/league/reports/standingsDetails.aspx?golferID=2980&amp;weekNum=15&amp;aID=27" TargetMode="External"/><Relationship Id="rId2030" Type="http://schemas.openxmlformats.org/officeDocument/2006/relationships/hyperlink" Target="https://secure.gcmtotalsolutions.com/league/reports/standingsDetails.aspx?golferID=3033&amp;weekNum=14&amp;aID=27" TargetMode="External"/><Relationship Id="rId2128" Type="http://schemas.openxmlformats.org/officeDocument/2006/relationships/hyperlink" Target="https://secure.gcmtotalsolutions.com/league/reports/standingsDetails.aspx?golferID=3039&amp;weekNum=4&amp;aID=27" TargetMode="External"/><Relationship Id="rId2475" Type="http://schemas.openxmlformats.org/officeDocument/2006/relationships/hyperlink" Target="https://secure.gcmtotalsolutions.com/league/reports/standingsDetails.aspx?golferID=3058&amp;weekNum=9&amp;aID=27" TargetMode="External"/><Relationship Id="rId2682" Type="http://schemas.openxmlformats.org/officeDocument/2006/relationships/hyperlink" Target="https://secure.gcmtotalsolutions.com/league/reports/standingsDetails.aspx?golferID=3069&amp;weekNum=18&amp;aID=27" TargetMode="External"/><Relationship Id="rId2987" Type="http://schemas.openxmlformats.org/officeDocument/2006/relationships/hyperlink" Target="https://secure.gcmtotalsolutions.com/league/reports/standingsDetails.aspx?golferID=3086&amp;weekNum=17&amp;aID=27" TargetMode="External"/><Relationship Id="rId654" Type="http://schemas.openxmlformats.org/officeDocument/2006/relationships/hyperlink" Target="https://secure.gcmtotalsolutions.com/league/reports/standingsDetails.aspx?golferID=2957&amp;weekNum=6&amp;aID=27" TargetMode="External"/><Relationship Id="rId861" Type="http://schemas.openxmlformats.org/officeDocument/2006/relationships/hyperlink" Target="https://secure.gcmtotalsolutions.com/league/reports/standingsDetails.aspx?golferID=2968&amp;weekNum=15&amp;aID=27" TargetMode="External"/><Relationship Id="rId959" Type="http://schemas.openxmlformats.org/officeDocument/2006/relationships/hyperlink" Target="https://secure.gcmtotalsolutions.com/league/reports/standingsDetails.aspx?golferID=2974&amp;weekNum=5&amp;aID=27" TargetMode="External"/><Relationship Id="rId1284" Type="http://schemas.openxmlformats.org/officeDocument/2006/relationships/hyperlink" Target="https://secure.gcmtotalsolutions.com/league/reports/standingsDetails.aspx?golferID=2992&amp;weekNum=6&amp;aID=27" TargetMode="External"/><Relationship Id="rId1491" Type="http://schemas.openxmlformats.org/officeDocument/2006/relationships/hyperlink" Target="https://secure.gcmtotalsolutions.com/league/reports/standingsDetails.aspx?golferID=3003&amp;weekNum=15&amp;aID=27" TargetMode="External"/><Relationship Id="rId1589" Type="http://schemas.openxmlformats.org/officeDocument/2006/relationships/hyperlink" Target="https://secure.gcmtotalsolutions.com/league/reports/standingsDetails.aspx?golferID=3009&amp;weekNum=5&amp;aID=27" TargetMode="External"/><Relationship Id="rId2335" Type="http://schemas.openxmlformats.org/officeDocument/2006/relationships/hyperlink" Target="https://secure.gcmtotalsolutions.com/league/reports/standingsDetails.aspx?golferID=3050&amp;weekNum=13&amp;aID=27" TargetMode="External"/><Relationship Id="rId2542" Type="http://schemas.openxmlformats.org/officeDocument/2006/relationships/hyperlink" Target="https://secure.gcmtotalsolutions.com/league/reports/standingsDetails.aspx?golferID=3062&amp;weekNum=4&amp;aID=27" TargetMode="External"/><Relationship Id="rId307" Type="http://schemas.openxmlformats.org/officeDocument/2006/relationships/hyperlink" Target="https://secure.gcmtotalsolutions.com/league/reports/standingsDetails.aspx?golferID=2938&amp;weekNum=1&amp;aID=27" TargetMode="External"/><Relationship Id="rId514" Type="http://schemas.openxmlformats.org/officeDocument/2006/relationships/hyperlink" Target="https://secure.gcmtotalsolutions.com/league/reports/standingsDetails.aspx?golferID=2949&amp;weekNum=10&amp;aID=27" TargetMode="External"/><Relationship Id="rId721" Type="http://schemas.openxmlformats.org/officeDocument/2006/relationships/hyperlink" Target="https://secure.gcmtotalsolutions.com/league/reports/standingsDetails.aspx?golferID=2961&amp;weekNum=1&amp;aID=27" TargetMode="External"/><Relationship Id="rId1144" Type="http://schemas.openxmlformats.org/officeDocument/2006/relationships/hyperlink" Target="https://secure.gcmtotalsolutions.com/league/reports/standingsDetails.aspx?golferID=2984&amp;weekNum=10&amp;aID=27" TargetMode="External"/><Relationship Id="rId1351" Type="http://schemas.openxmlformats.org/officeDocument/2006/relationships/hyperlink" Target="https://secure.gcmtotalsolutions.com/league/reports/standingsDetails.aspx?golferID=2996&amp;weekNum=1&amp;aID=27" TargetMode="External"/><Relationship Id="rId1449" Type="http://schemas.openxmlformats.org/officeDocument/2006/relationships/hyperlink" Target="https://secure.gcmtotalsolutions.com/league/reports/standingsDetails.aspx?golferID=3001&amp;weekNum=9&amp;aID=27" TargetMode="External"/><Relationship Id="rId1796" Type="http://schemas.openxmlformats.org/officeDocument/2006/relationships/hyperlink" Target="https://secure.gcmtotalsolutions.com/league/reports/standingsDetails.aspx?golferID=3020&amp;weekNum=14&amp;aID=27" TargetMode="External"/><Relationship Id="rId2402" Type="http://schemas.openxmlformats.org/officeDocument/2006/relationships/hyperlink" Target="https://secure.gcmtotalsolutions.com/league/reports/standingsDetails.aspx?golferID=3054&amp;weekNum=8&amp;aID=27" TargetMode="External"/><Relationship Id="rId2847" Type="http://schemas.openxmlformats.org/officeDocument/2006/relationships/hyperlink" Target="https://secure.gcmtotalsolutions.com/league/reports/standingsDetails.aspx?golferID=3079&amp;weekNum=3&amp;aID=27" TargetMode="External"/><Relationship Id="rId88" Type="http://schemas.openxmlformats.org/officeDocument/2006/relationships/hyperlink" Target="https://secure.gcmtotalsolutions.com/league/reports/standingsDetails.aspx?golferID=2925&amp;weekNum=16&amp;aID=27" TargetMode="External"/><Relationship Id="rId819" Type="http://schemas.openxmlformats.org/officeDocument/2006/relationships/hyperlink" Target="https://secure.gcmtotalsolutions.com/league/reports/standingsDetails.aspx?golferID=2966&amp;weekNum=9&amp;aID=27" TargetMode="External"/><Relationship Id="rId1004" Type="http://schemas.openxmlformats.org/officeDocument/2006/relationships/hyperlink" Target="https://secure.gcmtotalsolutions.com/league/reports/standingsDetails.aspx?golferID=2976&amp;weekNum=14&amp;aID=27" TargetMode="External"/><Relationship Id="rId1211" Type="http://schemas.openxmlformats.org/officeDocument/2006/relationships/hyperlink" Target="https://secure.gcmtotalsolutions.com/league/reports/standingsDetails.aspx?golferID=2988&amp;weekNum=5&amp;aID=27" TargetMode="External"/><Relationship Id="rId1656" Type="http://schemas.openxmlformats.org/officeDocument/2006/relationships/hyperlink" Target="https://secure.gcmtotalsolutions.com/league/reports/standingsDetails.aspx?golferID=3012&amp;weekNum=18&amp;aID=27" TargetMode="External"/><Relationship Id="rId1863" Type="http://schemas.openxmlformats.org/officeDocument/2006/relationships/hyperlink" Target="https://secure.gcmtotalsolutions.com/league/reports/standingsDetails.aspx?golferID=3024&amp;weekNum=9&amp;aID=27" TargetMode="External"/><Relationship Id="rId2707" Type="http://schemas.openxmlformats.org/officeDocument/2006/relationships/hyperlink" Target="https://secure.gcmtotalsolutions.com/league/reports/standingsDetails.aspx?golferID=3071&amp;weekNum=7&amp;aID=27" TargetMode="External"/><Relationship Id="rId2914" Type="http://schemas.openxmlformats.org/officeDocument/2006/relationships/hyperlink" Target="https://secure.gcmtotalsolutions.com/league/reports/standingsDetails.aspx?golferID=3082&amp;weekNum=16&amp;aID=27" TargetMode="External"/><Relationship Id="rId1309" Type="http://schemas.openxmlformats.org/officeDocument/2006/relationships/hyperlink" Target="https://secure.gcmtotalsolutions.com/league/reports/standingsDetails.aspx?golferID=2993&amp;weekNum=13&amp;aID=27" TargetMode="External"/><Relationship Id="rId1516" Type="http://schemas.openxmlformats.org/officeDocument/2006/relationships/hyperlink" Target="https://secure.gcmtotalsolutions.com/league/reports/standingsDetails.aspx?golferID=3005&amp;weekNum=4&amp;aID=27" TargetMode="External"/><Relationship Id="rId1723" Type="http://schemas.openxmlformats.org/officeDocument/2006/relationships/hyperlink" Target="https://secure.gcmtotalsolutions.com/league/reports/standingsDetails.aspx?golferID=3016&amp;weekNum=13&amp;aID=27" TargetMode="External"/><Relationship Id="rId1930" Type="http://schemas.openxmlformats.org/officeDocument/2006/relationships/hyperlink" Target="https://secure.gcmtotalsolutions.com/league/reports/standingsDetails.aspx?golferID=3028&amp;weekNum=4&amp;aID=27" TargetMode="External"/><Relationship Id="rId3176" Type="http://schemas.openxmlformats.org/officeDocument/2006/relationships/hyperlink" Target="https://secure.gcmtotalsolutions.com/league/reports/standingsDetails.aspx?golferID=3097&amp;weekNum=8&amp;aID=27" TargetMode="External"/><Relationship Id="rId3383" Type="http://schemas.openxmlformats.org/officeDocument/2006/relationships/hyperlink" Target="https://secure.gcmtotalsolutions.com/league/reports/standingsDetails.aspx?golferID=3108&amp;weekNum=17&amp;aID=27" TargetMode="External"/><Relationship Id="rId15" Type="http://schemas.openxmlformats.org/officeDocument/2006/relationships/hyperlink" Target="https://secure.gcmtotalsolutions.com/league/reports/standingsDetails.aspx?golferID=2921&amp;weekNum=15&amp;aID=27" TargetMode="External"/><Relationship Id="rId2192" Type="http://schemas.openxmlformats.org/officeDocument/2006/relationships/hyperlink" Target="https://secure.gcmtotalsolutions.com/league/reports/standingsDetails.aspx?golferID=3042&amp;weekNum=14&amp;aID=27" TargetMode="External"/><Relationship Id="rId3036" Type="http://schemas.openxmlformats.org/officeDocument/2006/relationships/hyperlink" Target="https://secure.gcmtotalsolutions.com/league/reports/standingsDetails.aspx?golferID=3089&amp;weekNum=12&amp;aID=27" TargetMode="External"/><Relationship Id="rId3243" Type="http://schemas.openxmlformats.org/officeDocument/2006/relationships/hyperlink" Target="https://secure.gcmtotalsolutions.com/league/reports/standingsDetails.aspx?golferID=3101&amp;weekNum=3&amp;aID=27" TargetMode="External"/><Relationship Id="rId164" Type="http://schemas.openxmlformats.org/officeDocument/2006/relationships/hyperlink" Target="https://secure.gcmtotalsolutions.com/league/reports/standingsDetails.aspx?golferID=2930&amp;weekNum=2&amp;aID=27" TargetMode="External"/><Relationship Id="rId371" Type="http://schemas.openxmlformats.org/officeDocument/2006/relationships/hyperlink" Target="https://secure.gcmtotalsolutions.com/league/reports/standingsDetails.aspx?golferID=2941&amp;weekNum=11&amp;aID=27" TargetMode="External"/><Relationship Id="rId2052" Type="http://schemas.openxmlformats.org/officeDocument/2006/relationships/hyperlink" Target="https://secure.gcmtotalsolutions.com/league/reports/standingsDetails.aspx?golferID=3034&amp;weekNum=18&amp;aID=27" TargetMode="External"/><Relationship Id="rId2497" Type="http://schemas.openxmlformats.org/officeDocument/2006/relationships/hyperlink" Target="https://secure.gcmtotalsolutions.com/league/reports/standingsDetails.aspx?golferID=3059&amp;weekNum=13&amp;aID=27" TargetMode="External"/><Relationship Id="rId3450" Type="http://schemas.openxmlformats.org/officeDocument/2006/relationships/hyperlink" Target="https://secure.gcmtotalsolutions.com/league/reports/standingsDetails.aspx?golferID=3112&amp;weekNum=12&amp;aID=27" TargetMode="External"/><Relationship Id="rId469" Type="http://schemas.openxmlformats.org/officeDocument/2006/relationships/hyperlink" Target="https://secure.gcmtotalsolutions.com/league/reports/standingsDetails.aspx?golferID=2947&amp;weekNum=1&amp;aID=27" TargetMode="External"/><Relationship Id="rId676" Type="http://schemas.openxmlformats.org/officeDocument/2006/relationships/hyperlink" Target="https://secure.gcmtotalsolutions.com/league/reports/standingsDetails.aspx?golferID=2958&amp;weekNum=10&amp;aID=27" TargetMode="External"/><Relationship Id="rId883" Type="http://schemas.openxmlformats.org/officeDocument/2006/relationships/hyperlink" Target="https://secure.gcmtotalsolutions.com/league/reports/standingsDetails.aspx?golferID=2970&amp;weekNum=1&amp;aID=27" TargetMode="External"/><Relationship Id="rId1099" Type="http://schemas.openxmlformats.org/officeDocument/2006/relationships/hyperlink" Target="https://secure.gcmtotalsolutions.com/league/reports/standingsDetails.aspx?golferID=2982&amp;weekNum=1&amp;aID=27" TargetMode="External"/><Relationship Id="rId2357" Type="http://schemas.openxmlformats.org/officeDocument/2006/relationships/hyperlink" Target="https://secure.gcmtotalsolutions.com/league/reports/standingsDetails.aspx?golferID=3051&amp;weekNum=17&amp;aID=27" TargetMode="External"/><Relationship Id="rId2564" Type="http://schemas.openxmlformats.org/officeDocument/2006/relationships/hyperlink" Target="https://secure.gcmtotalsolutions.com/league/reports/standingsDetails.aspx?golferID=3063&amp;weekNum=8&amp;aID=27" TargetMode="External"/><Relationship Id="rId3103" Type="http://schemas.openxmlformats.org/officeDocument/2006/relationships/hyperlink" Target="https://secure.gcmtotalsolutions.com/league/reports/standingsDetails.aspx?golferID=3093&amp;weekNum=7&amp;aID=27" TargetMode="External"/><Relationship Id="rId3310" Type="http://schemas.openxmlformats.org/officeDocument/2006/relationships/hyperlink" Target="https://secure.gcmtotalsolutions.com/league/reports/standingsDetails.aspx?golferID=3104&amp;weekNum=16&amp;aID=27" TargetMode="External"/><Relationship Id="rId3408" Type="http://schemas.openxmlformats.org/officeDocument/2006/relationships/hyperlink" Target="https://secure.gcmtotalsolutions.com/league/reports/standingsDetails.aspx?golferID=3110&amp;weekNum=6&amp;aID=27" TargetMode="External"/><Relationship Id="rId231" Type="http://schemas.openxmlformats.org/officeDocument/2006/relationships/hyperlink" Target="https://secure.gcmtotalsolutions.com/league/reports/standingsDetails.aspx?golferID=2933&amp;weekNum=15&amp;aID=27" TargetMode="External"/><Relationship Id="rId329" Type="http://schemas.openxmlformats.org/officeDocument/2006/relationships/hyperlink" Target="https://secure.gcmtotalsolutions.com/league/reports/standingsDetails.aspx?golferID=2939&amp;weekNum=5&amp;aID=27" TargetMode="External"/><Relationship Id="rId536" Type="http://schemas.openxmlformats.org/officeDocument/2006/relationships/hyperlink" Target="https://secure.gcmtotalsolutions.com/league/reports/standingsDetails.aspx?golferID=2950&amp;weekNum=14&amp;aID=27" TargetMode="External"/><Relationship Id="rId1166" Type="http://schemas.openxmlformats.org/officeDocument/2006/relationships/hyperlink" Target="https://secure.gcmtotalsolutions.com/league/reports/standingsDetails.aspx?golferID=2985&amp;weekNum=14&amp;aID=27" TargetMode="External"/><Relationship Id="rId1373" Type="http://schemas.openxmlformats.org/officeDocument/2006/relationships/hyperlink" Target="https://secure.gcmtotalsolutions.com/league/reports/standingsDetails.aspx?golferID=2997&amp;weekNum=5&amp;aID=27" TargetMode="External"/><Relationship Id="rId2217" Type="http://schemas.openxmlformats.org/officeDocument/2006/relationships/hyperlink" Target="https://secure.gcmtotalsolutions.com/league/reports/standingsDetails.aspx?golferID=3044&amp;weekNum=3&amp;aID=27" TargetMode="External"/><Relationship Id="rId2771" Type="http://schemas.openxmlformats.org/officeDocument/2006/relationships/hyperlink" Target="https://secure.gcmtotalsolutions.com/league/reports/standingsDetails.aspx?golferID=3074&amp;weekNum=17&amp;aID=27" TargetMode="External"/><Relationship Id="rId2869" Type="http://schemas.openxmlformats.org/officeDocument/2006/relationships/hyperlink" Target="https://secure.gcmtotalsolutions.com/league/reports/standingsDetails.aspx?golferID=3080&amp;weekNum=7&amp;aID=27" TargetMode="External"/><Relationship Id="rId743" Type="http://schemas.openxmlformats.org/officeDocument/2006/relationships/hyperlink" Target="https://secure.gcmtotalsolutions.com/league/reports/standingsDetails.aspx?golferID=2962&amp;weekNum=5&amp;aID=27" TargetMode="External"/><Relationship Id="rId950" Type="http://schemas.openxmlformats.org/officeDocument/2006/relationships/hyperlink" Target="https://secure.gcmtotalsolutions.com/league/reports/standingsDetails.aspx?golferID=2973&amp;weekNum=14&amp;aID=27" TargetMode="External"/><Relationship Id="rId1026" Type="http://schemas.openxmlformats.org/officeDocument/2006/relationships/hyperlink" Target="https://secure.gcmtotalsolutions.com/league/reports/standingsDetails.aspx?golferID=2977&amp;weekNum=18&amp;aID=27" TargetMode="External"/><Relationship Id="rId1580" Type="http://schemas.openxmlformats.org/officeDocument/2006/relationships/hyperlink" Target="https://secure.gcmtotalsolutions.com/league/reports/standingsDetails.aspx?golferID=3008&amp;weekNum=14&amp;aID=27" TargetMode="External"/><Relationship Id="rId1678" Type="http://schemas.openxmlformats.org/officeDocument/2006/relationships/hyperlink" Target="https://secure.gcmtotalsolutions.com/league/reports/standingsDetails.aspx?golferID=3014&amp;weekNum=4&amp;aID=27" TargetMode="External"/><Relationship Id="rId1885" Type="http://schemas.openxmlformats.org/officeDocument/2006/relationships/hyperlink" Target="https://secure.gcmtotalsolutions.com/league/reports/standingsDetails.aspx?golferID=3025&amp;weekNum=13&amp;aID=27" TargetMode="External"/><Relationship Id="rId2424" Type="http://schemas.openxmlformats.org/officeDocument/2006/relationships/hyperlink" Target="https://secure.gcmtotalsolutions.com/league/reports/standingsDetails.aspx?golferID=3055&amp;weekNum=12&amp;aID=27" TargetMode="External"/><Relationship Id="rId2631" Type="http://schemas.openxmlformats.org/officeDocument/2006/relationships/hyperlink" Target="https://secure.gcmtotalsolutions.com/league/reports/standingsDetails.aspx?golferID=3067&amp;weekNum=3&amp;aID=27" TargetMode="External"/><Relationship Id="rId2729" Type="http://schemas.openxmlformats.org/officeDocument/2006/relationships/hyperlink" Target="https://secure.gcmtotalsolutions.com/league/reports/standingsDetails.aspx?golferID=3072&amp;weekNum=11&amp;aID=27" TargetMode="External"/><Relationship Id="rId2936" Type="http://schemas.openxmlformats.org/officeDocument/2006/relationships/hyperlink" Target="https://secure.gcmtotalsolutions.com/league/reports/standingsDetails.aspx?golferID=3084&amp;weekNum=2&amp;aID=27" TargetMode="External"/><Relationship Id="rId603" Type="http://schemas.openxmlformats.org/officeDocument/2006/relationships/hyperlink" Target="https://secure.gcmtotalsolutions.com/league/reports/standingsDetails.aspx?golferID=2954&amp;weekNum=9&amp;aID=27" TargetMode="External"/><Relationship Id="rId810" Type="http://schemas.openxmlformats.org/officeDocument/2006/relationships/hyperlink" Target="https://secure.gcmtotalsolutions.com/league/reports/standingsDetails.aspx?golferID=2965&amp;weekNum=18&amp;aID=27" TargetMode="External"/><Relationship Id="rId908" Type="http://schemas.openxmlformats.org/officeDocument/2006/relationships/hyperlink" Target="https://secure.gcmtotalsolutions.com/league/reports/standingsDetails.aspx?golferID=2971&amp;weekNum=8&amp;aID=27" TargetMode="External"/><Relationship Id="rId1233" Type="http://schemas.openxmlformats.org/officeDocument/2006/relationships/hyperlink" Target="https://secure.gcmtotalsolutions.com/league/reports/standingsDetails.aspx?golferID=2989&amp;weekNum=9&amp;aID=27" TargetMode="External"/><Relationship Id="rId1440" Type="http://schemas.openxmlformats.org/officeDocument/2006/relationships/hyperlink" Target="https://secure.gcmtotalsolutions.com/league/reports/standingsDetails.aspx?golferID=3000&amp;weekNum=18&amp;aID=27" TargetMode="External"/><Relationship Id="rId1538" Type="http://schemas.openxmlformats.org/officeDocument/2006/relationships/hyperlink" Target="https://secure.gcmtotalsolutions.com/league/reports/standingsDetails.aspx?golferID=3006&amp;weekNum=8&amp;aID=27" TargetMode="External"/><Relationship Id="rId1300" Type="http://schemas.openxmlformats.org/officeDocument/2006/relationships/hyperlink" Target="https://secure.gcmtotalsolutions.com/league/reports/standingsDetails.aspx?golferID=2993&amp;weekNum=4&amp;aID=27" TargetMode="External"/><Relationship Id="rId1745" Type="http://schemas.openxmlformats.org/officeDocument/2006/relationships/hyperlink" Target="https://secure.gcmtotalsolutions.com/league/reports/standingsDetails.aspx?golferID=3017&amp;weekNum=17&amp;aID=27" TargetMode="External"/><Relationship Id="rId1952" Type="http://schemas.openxmlformats.org/officeDocument/2006/relationships/hyperlink" Target="https://secure.gcmtotalsolutions.com/league/reports/standingsDetails.aspx?golferID=3029&amp;weekNum=8&amp;aID=27" TargetMode="External"/><Relationship Id="rId3198" Type="http://schemas.openxmlformats.org/officeDocument/2006/relationships/hyperlink" Target="https://secure.gcmtotalsolutions.com/league/reports/standingsDetails.aspx?golferID=3098&amp;weekNum=12&amp;aID=27" TargetMode="External"/><Relationship Id="rId37" Type="http://schemas.openxmlformats.org/officeDocument/2006/relationships/hyperlink" Target="https://secure.gcmtotalsolutions.com/league/reports/standingsDetails.aspx?golferID=2923&amp;weekNum=1&amp;aID=27" TargetMode="External"/><Relationship Id="rId1605" Type="http://schemas.openxmlformats.org/officeDocument/2006/relationships/hyperlink" Target="https://secure.gcmtotalsolutions.com/league/reports/standingsDetails.aspx?golferID=3010&amp;weekNum=3&amp;aID=27" TargetMode="External"/><Relationship Id="rId1812" Type="http://schemas.openxmlformats.org/officeDocument/2006/relationships/hyperlink" Target="https://secure.gcmtotalsolutions.com/league/reports/standingsDetails.aspx?golferID=3021&amp;weekNum=12&amp;aID=27" TargetMode="External"/><Relationship Id="rId3058" Type="http://schemas.openxmlformats.org/officeDocument/2006/relationships/hyperlink" Target="https://secure.gcmtotalsolutions.com/league/reports/standingsDetails.aspx?golferID=3090&amp;weekNum=16&amp;aID=27" TargetMode="External"/><Relationship Id="rId3265" Type="http://schemas.openxmlformats.org/officeDocument/2006/relationships/hyperlink" Target="https://secure.gcmtotalsolutions.com/league/reports/standingsDetails.aspx?golferID=3102&amp;weekNum=7&amp;aID=27" TargetMode="External"/><Relationship Id="rId186" Type="http://schemas.openxmlformats.org/officeDocument/2006/relationships/hyperlink" Target="https://secure.gcmtotalsolutions.com/league/reports/standingsDetails.aspx?golferID=2931&amp;weekNum=6&amp;aID=27" TargetMode="External"/><Relationship Id="rId393" Type="http://schemas.openxmlformats.org/officeDocument/2006/relationships/hyperlink" Target="https://secure.gcmtotalsolutions.com/league/reports/standingsDetails.aspx?golferID=2942&amp;weekNum=15&amp;aID=27" TargetMode="External"/><Relationship Id="rId2074" Type="http://schemas.openxmlformats.org/officeDocument/2006/relationships/hyperlink" Target="https://secure.gcmtotalsolutions.com/league/reports/standingsDetails.aspx?golferID=3036&amp;weekNum=4&amp;aID=27" TargetMode="External"/><Relationship Id="rId2281" Type="http://schemas.openxmlformats.org/officeDocument/2006/relationships/hyperlink" Target="https://secure.gcmtotalsolutions.com/league/reports/standingsDetails.aspx?golferID=3047&amp;weekNum=13&amp;aID=27" TargetMode="External"/><Relationship Id="rId3125" Type="http://schemas.openxmlformats.org/officeDocument/2006/relationships/hyperlink" Target="https://secure.gcmtotalsolutions.com/league/reports/standingsDetails.aspx?golferID=3094&amp;weekNum=11&amp;aID=27" TargetMode="External"/><Relationship Id="rId3332" Type="http://schemas.openxmlformats.org/officeDocument/2006/relationships/hyperlink" Target="https://secure.gcmtotalsolutions.com/league/reports/standingsDetails.aspx?golferID=3106&amp;weekNum=2&amp;aID=27" TargetMode="External"/><Relationship Id="rId253" Type="http://schemas.openxmlformats.org/officeDocument/2006/relationships/hyperlink" Target="https://secure.gcmtotalsolutions.com/league/reports/standingsDetails.aspx?golferID=2935&amp;weekNum=1&amp;aID=27" TargetMode="External"/><Relationship Id="rId460" Type="http://schemas.openxmlformats.org/officeDocument/2006/relationships/hyperlink" Target="https://secure.gcmtotalsolutions.com/league/reports/standingsDetails.aspx?golferID=2946&amp;weekNum=10&amp;aID=27" TargetMode="External"/><Relationship Id="rId698" Type="http://schemas.openxmlformats.org/officeDocument/2006/relationships/hyperlink" Target="https://secure.gcmtotalsolutions.com/league/reports/standingsDetails.aspx?golferID=2959&amp;weekNum=14&amp;aID=27" TargetMode="External"/><Relationship Id="rId1090" Type="http://schemas.openxmlformats.org/officeDocument/2006/relationships/hyperlink" Target="https://secure.gcmtotalsolutions.com/league/reports/standingsDetails.aspx?golferID=2981&amp;weekNum=10&amp;aID=27" TargetMode="External"/><Relationship Id="rId2141" Type="http://schemas.openxmlformats.org/officeDocument/2006/relationships/hyperlink" Target="https://secure.gcmtotalsolutions.com/league/reports/standingsDetails.aspx?golferID=3039&amp;weekNum=17&amp;aID=27" TargetMode="External"/><Relationship Id="rId2379" Type="http://schemas.openxmlformats.org/officeDocument/2006/relationships/hyperlink" Target="https://secure.gcmtotalsolutions.com/league/reports/standingsDetails.aspx?golferID=3053&amp;weekNum=3&amp;aID=27" TargetMode="External"/><Relationship Id="rId2586" Type="http://schemas.openxmlformats.org/officeDocument/2006/relationships/hyperlink" Target="https://secure.gcmtotalsolutions.com/league/reports/standingsDetails.aspx?golferID=3064&amp;weekNum=12&amp;aID=27" TargetMode="External"/><Relationship Id="rId2793" Type="http://schemas.openxmlformats.org/officeDocument/2006/relationships/hyperlink" Target="https://secure.gcmtotalsolutions.com/league/reports/standingsDetails.aspx?golferID=3076&amp;weekNum=3&amp;aID=27" TargetMode="External"/><Relationship Id="rId113" Type="http://schemas.openxmlformats.org/officeDocument/2006/relationships/hyperlink" Target="https://secure.gcmtotalsolutions.com/league/reports/standingsDetails.aspx?golferID=2927&amp;weekNum=5&amp;aID=27" TargetMode="External"/><Relationship Id="rId320" Type="http://schemas.openxmlformats.org/officeDocument/2006/relationships/hyperlink" Target="https://secure.gcmtotalsolutions.com/league/reports/standingsDetails.aspx?golferID=2938&amp;weekNum=14&amp;aID=27" TargetMode="External"/><Relationship Id="rId558" Type="http://schemas.openxmlformats.org/officeDocument/2006/relationships/hyperlink" Target="https://secure.gcmtotalsolutions.com/league/reports/standingsDetails.aspx?golferID=2951&amp;weekNum=18&amp;aID=27" TargetMode="External"/><Relationship Id="rId765" Type="http://schemas.openxmlformats.org/officeDocument/2006/relationships/hyperlink" Target="https://secure.gcmtotalsolutions.com/league/reports/standingsDetails.aspx?golferID=2963&amp;weekNum=9&amp;aID=27" TargetMode="External"/><Relationship Id="rId972" Type="http://schemas.openxmlformats.org/officeDocument/2006/relationships/hyperlink" Target="https://secure.gcmtotalsolutions.com/league/reports/standingsDetails.aspx?golferID=2974&amp;weekNum=18&amp;aID=27" TargetMode="External"/><Relationship Id="rId1188" Type="http://schemas.openxmlformats.org/officeDocument/2006/relationships/hyperlink" Target="https://secure.gcmtotalsolutions.com/league/reports/standingsDetails.aspx?golferID=2986&amp;weekNum=18&amp;aID=27" TargetMode="External"/><Relationship Id="rId1395" Type="http://schemas.openxmlformats.org/officeDocument/2006/relationships/hyperlink" Target="https://secure.gcmtotalsolutions.com/league/reports/standingsDetails.aspx?golferID=2998&amp;weekNum=9&amp;aID=27" TargetMode="External"/><Relationship Id="rId2001" Type="http://schemas.openxmlformats.org/officeDocument/2006/relationships/hyperlink" Target="https://secure.gcmtotalsolutions.com/league/reports/standingsDetails.aspx?golferID=3032&amp;weekNum=3&amp;aID=27" TargetMode="External"/><Relationship Id="rId2239" Type="http://schemas.openxmlformats.org/officeDocument/2006/relationships/hyperlink" Target="https://secure.gcmtotalsolutions.com/league/reports/standingsDetails.aspx?golferID=3045&amp;weekNum=7&amp;aID=27" TargetMode="External"/><Relationship Id="rId2446" Type="http://schemas.openxmlformats.org/officeDocument/2006/relationships/hyperlink" Target="https://secure.gcmtotalsolutions.com/league/reports/standingsDetails.aspx?golferID=3056&amp;weekNum=16&amp;aID=27" TargetMode="External"/><Relationship Id="rId2653" Type="http://schemas.openxmlformats.org/officeDocument/2006/relationships/hyperlink" Target="https://secure.gcmtotalsolutions.com/league/reports/standingsDetails.aspx?golferID=3068&amp;weekNum=7&amp;aID=27" TargetMode="External"/><Relationship Id="rId2860" Type="http://schemas.openxmlformats.org/officeDocument/2006/relationships/hyperlink" Target="https://secure.gcmtotalsolutions.com/league/reports/standingsDetails.aspx?golferID=3079&amp;weekNum=16&amp;aID=27" TargetMode="External"/><Relationship Id="rId418" Type="http://schemas.openxmlformats.org/officeDocument/2006/relationships/hyperlink" Target="https://secure.gcmtotalsolutions.com/league/reports/standingsDetails.aspx?golferID=2944&amp;weekNum=4&amp;aID=27" TargetMode="External"/><Relationship Id="rId625" Type="http://schemas.openxmlformats.org/officeDocument/2006/relationships/hyperlink" Target="https://secure.gcmtotalsolutions.com/league/reports/standingsDetails.aspx?golferID=2955&amp;weekNum=13&amp;aID=27" TargetMode="External"/><Relationship Id="rId832" Type="http://schemas.openxmlformats.org/officeDocument/2006/relationships/hyperlink" Target="https://secure.gcmtotalsolutions.com/league/reports/standingsDetails.aspx?golferID=2967&amp;weekNum=4&amp;aID=27" TargetMode="External"/><Relationship Id="rId1048" Type="http://schemas.openxmlformats.org/officeDocument/2006/relationships/hyperlink" Target="https://secure.gcmtotalsolutions.com/league/reports/standingsDetails.aspx?golferID=2979&amp;weekNum=4&amp;aID=27" TargetMode="External"/><Relationship Id="rId1255" Type="http://schemas.openxmlformats.org/officeDocument/2006/relationships/hyperlink" Target="https://secure.gcmtotalsolutions.com/league/reports/standingsDetails.aspx?golferID=2990&amp;weekNum=13&amp;aID=27" TargetMode="External"/><Relationship Id="rId1462" Type="http://schemas.openxmlformats.org/officeDocument/2006/relationships/hyperlink" Target="https://secure.gcmtotalsolutions.com/league/reports/standingsDetails.aspx?golferID=3002&amp;weekNum=4&amp;aID=27" TargetMode="External"/><Relationship Id="rId2306" Type="http://schemas.openxmlformats.org/officeDocument/2006/relationships/hyperlink" Target="https://secure.gcmtotalsolutions.com/league/reports/standingsDetails.aspx?golferID=3049&amp;weekNum=2&amp;aID=27" TargetMode="External"/><Relationship Id="rId2513" Type="http://schemas.openxmlformats.org/officeDocument/2006/relationships/hyperlink" Target="https://secure.gcmtotalsolutions.com/league/reports/standingsDetails.aspx?golferID=3060&amp;weekNum=11&amp;aID=27" TargetMode="External"/><Relationship Id="rId2958" Type="http://schemas.openxmlformats.org/officeDocument/2006/relationships/hyperlink" Target="https://secure.gcmtotalsolutions.com/league/reports/standingsDetails.aspx?golferID=3085&amp;weekNum=6&amp;aID=27" TargetMode="External"/><Relationship Id="rId1115" Type="http://schemas.openxmlformats.org/officeDocument/2006/relationships/hyperlink" Target="https://secure.gcmtotalsolutions.com/league/reports/standingsDetails.aspx?golferID=2982&amp;weekNum=17&amp;aID=27" TargetMode="External"/><Relationship Id="rId1322" Type="http://schemas.openxmlformats.org/officeDocument/2006/relationships/hyperlink" Target="https://secure.gcmtotalsolutions.com/league/reports/standingsDetails.aspx?golferID=2994&amp;weekNum=8&amp;aID=27" TargetMode="External"/><Relationship Id="rId1767" Type="http://schemas.openxmlformats.org/officeDocument/2006/relationships/hyperlink" Target="https://secure.gcmtotalsolutions.com/league/reports/standingsDetails.aspx?golferID=3019&amp;weekNum=3&amp;aID=27" TargetMode="External"/><Relationship Id="rId1974" Type="http://schemas.openxmlformats.org/officeDocument/2006/relationships/hyperlink" Target="https://secure.gcmtotalsolutions.com/league/reports/standingsDetails.aspx?golferID=3030&amp;weekNum=12&amp;aID=27" TargetMode="External"/><Relationship Id="rId2720" Type="http://schemas.openxmlformats.org/officeDocument/2006/relationships/hyperlink" Target="https://secure.gcmtotalsolutions.com/league/reports/standingsDetails.aspx?golferID=3072&amp;weekNum=2&amp;aID=27" TargetMode="External"/><Relationship Id="rId2818" Type="http://schemas.openxmlformats.org/officeDocument/2006/relationships/hyperlink" Target="https://secure.gcmtotalsolutions.com/league/reports/standingsDetails.aspx?golferID=3077&amp;weekNum=10&amp;aID=27" TargetMode="External"/><Relationship Id="rId59" Type="http://schemas.openxmlformats.org/officeDocument/2006/relationships/hyperlink" Target="https://secure.gcmtotalsolutions.com/league/reports/standingsDetails.aspx?golferID=2924&amp;weekNum=5&amp;aID=27" TargetMode="External"/><Relationship Id="rId1627" Type="http://schemas.openxmlformats.org/officeDocument/2006/relationships/hyperlink" Target="https://secure.gcmtotalsolutions.com/league/reports/standingsDetails.aspx?golferID=3011&amp;weekNum=7&amp;aID=27" TargetMode="External"/><Relationship Id="rId1834" Type="http://schemas.openxmlformats.org/officeDocument/2006/relationships/hyperlink" Target="https://secure.gcmtotalsolutions.com/league/reports/standingsDetails.aspx?golferID=3022&amp;weekNum=16&amp;aID=27" TargetMode="External"/><Relationship Id="rId3287" Type="http://schemas.openxmlformats.org/officeDocument/2006/relationships/hyperlink" Target="https://secure.gcmtotalsolutions.com/league/reports/standingsDetails.aspx?golferID=3103&amp;weekNum=11&amp;aID=27" TargetMode="External"/><Relationship Id="rId2096" Type="http://schemas.openxmlformats.org/officeDocument/2006/relationships/hyperlink" Target="https://secure.gcmtotalsolutions.com/league/reports/standingsDetails.aspx?golferID=3037&amp;weekNum=8&amp;aID=27" TargetMode="External"/><Relationship Id="rId1901" Type="http://schemas.openxmlformats.org/officeDocument/2006/relationships/hyperlink" Target="https://secure.gcmtotalsolutions.com/league/reports/standingsDetails.aspx?golferID=3026&amp;weekNum=11&amp;aID=27" TargetMode="External"/><Relationship Id="rId3147" Type="http://schemas.openxmlformats.org/officeDocument/2006/relationships/hyperlink" Target="https://secure.gcmtotalsolutions.com/league/reports/standingsDetails.aspx?golferID=3095&amp;weekNum=15&amp;aID=27" TargetMode="External"/><Relationship Id="rId3354" Type="http://schemas.openxmlformats.org/officeDocument/2006/relationships/hyperlink" Target="https://secure.gcmtotalsolutions.com/league/reports/standingsDetails.aspx?golferID=3107&amp;weekNum=6&amp;aID=27" TargetMode="External"/><Relationship Id="rId275" Type="http://schemas.openxmlformats.org/officeDocument/2006/relationships/hyperlink" Target="https://secure.gcmtotalsolutions.com/league/reports/standingsDetails.aspx?golferID=2936&amp;weekNum=5&amp;aID=27" TargetMode="External"/><Relationship Id="rId482" Type="http://schemas.openxmlformats.org/officeDocument/2006/relationships/hyperlink" Target="https://secure.gcmtotalsolutions.com/league/reports/standingsDetails.aspx?golferID=2947&amp;weekNum=14&amp;aID=27" TargetMode="External"/><Relationship Id="rId2163" Type="http://schemas.openxmlformats.org/officeDocument/2006/relationships/hyperlink" Target="https://secure.gcmtotalsolutions.com/league/reports/standingsDetails.aspx?golferID=3041&amp;weekNum=3&amp;aID=27" TargetMode="External"/><Relationship Id="rId2370" Type="http://schemas.openxmlformats.org/officeDocument/2006/relationships/hyperlink" Target="https://secure.gcmtotalsolutions.com/league/reports/standingsDetails.aspx?golferID=3052&amp;weekNum=12&amp;aID=27" TargetMode="External"/><Relationship Id="rId3007" Type="http://schemas.openxmlformats.org/officeDocument/2006/relationships/hyperlink" Target="https://secure.gcmtotalsolutions.com/league/reports/standingsDetails.aspx?golferID=3088&amp;weekNum=1&amp;aID=27" TargetMode="External"/><Relationship Id="rId3214" Type="http://schemas.openxmlformats.org/officeDocument/2006/relationships/hyperlink" Target="https://secure.gcmtotalsolutions.com/league/reports/standingsDetails.aspx?golferID=3099&amp;weekNum=10&amp;aID=27" TargetMode="External"/><Relationship Id="rId3421" Type="http://schemas.openxmlformats.org/officeDocument/2006/relationships/hyperlink" Target="https://secure.gcmtotalsolutions.com/league/reports/standingsDetails.aspx?golferID=3111&amp;weekNum=1&amp;aID=27" TargetMode="External"/><Relationship Id="rId135" Type="http://schemas.openxmlformats.org/officeDocument/2006/relationships/hyperlink" Target="https://secure.gcmtotalsolutions.com/league/reports/standingsDetails.aspx?golferID=2928&amp;weekNum=9&amp;aID=27" TargetMode="External"/><Relationship Id="rId342" Type="http://schemas.openxmlformats.org/officeDocument/2006/relationships/hyperlink" Target="https://secure.gcmtotalsolutions.com/league/reports/standingsDetails.aspx?golferID=2939&amp;weekNum=18&amp;aID=27" TargetMode="External"/><Relationship Id="rId787" Type="http://schemas.openxmlformats.org/officeDocument/2006/relationships/hyperlink" Target="https://secure.gcmtotalsolutions.com/league/reports/standingsDetails.aspx?golferID=2964&amp;weekNum=13&amp;aID=27" TargetMode="External"/><Relationship Id="rId994" Type="http://schemas.openxmlformats.org/officeDocument/2006/relationships/hyperlink" Target="https://secure.gcmtotalsolutions.com/league/reports/standingsDetails.aspx?golferID=2976&amp;weekNum=4&amp;aID=27" TargetMode="External"/><Relationship Id="rId2023" Type="http://schemas.openxmlformats.org/officeDocument/2006/relationships/hyperlink" Target="https://secure.gcmtotalsolutions.com/league/reports/standingsDetails.aspx?golferID=3033&amp;weekNum=7&amp;aID=27" TargetMode="External"/><Relationship Id="rId2230" Type="http://schemas.openxmlformats.org/officeDocument/2006/relationships/hyperlink" Target="https://secure.gcmtotalsolutions.com/league/reports/standingsDetails.aspx?golferID=3044&amp;weekNum=16&amp;aID=27" TargetMode="External"/><Relationship Id="rId2468" Type="http://schemas.openxmlformats.org/officeDocument/2006/relationships/hyperlink" Target="https://secure.gcmtotalsolutions.com/league/reports/standingsDetails.aspx?golferID=3058&amp;weekNum=2&amp;aID=27" TargetMode="External"/><Relationship Id="rId2675" Type="http://schemas.openxmlformats.org/officeDocument/2006/relationships/hyperlink" Target="https://secure.gcmtotalsolutions.com/league/reports/standingsDetails.aspx?golferID=3069&amp;weekNum=11&amp;aID=27" TargetMode="External"/><Relationship Id="rId2882" Type="http://schemas.openxmlformats.org/officeDocument/2006/relationships/hyperlink" Target="https://secure.gcmtotalsolutions.com/league/reports/standingsDetails.aspx?golferID=3081&amp;weekNum=2&amp;aID=27" TargetMode="External"/><Relationship Id="rId202" Type="http://schemas.openxmlformats.org/officeDocument/2006/relationships/hyperlink" Target="https://secure.gcmtotalsolutions.com/league/reports/standingsDetails.aspx?golferID=2932&amp;weekNum=4&amp;aID=27" TargetMode="External"/><Relationship Id="rId647" Type="http://schemas.openxmlformats.org/officeDocument/2006/relationships/hyperlink" Target="https://secure.gcmtotalsolutions.com/league/reports/standingsDetails.aspx?golferID=2956&amp;weekNum=17&amp;aID=27" TargetMode="External"/><Relationship Id="rId854" Type="http://schemas.openxmlformats.org/officeDocument/2006/relationships/hyperlink" Target="https://secure.gcmtotalsolutions.com/league/reports/standingsDetails.aspx?golferID=2968&amp;weekNum=8&amp;aID=27" TargetMode="External"/><Relationship Id="rId1277" Type="http://schemas.openxmlformats.org/officeDocument/2006/relationships/hyperlink" Target="https://secure.gcmtotalsolutions.com/league/reports/standingsDetails.aspx?golferID=2991&amp;weekNum=17&amp;aID=27" TargetMode="External"/><Relationship Id="rId1484" Type="http://schemas.openxmlformats.org/officeDocument/2006/relationships/hyperlink" Target="https://secure.gcmtotalsolutions.com/league/reports/standingsDetails.aspx?golferID=3003&amp;weekNum=8&amp;aID=27" TargetMode="External"/><Relationship Id="rId1691" Type="http://schemas.openxmlformats.org/officeDocument/2006/relationships/hyperlink" Target="https://secure.gcmtotalsolutions.com/league/reports/standingsDetails.aspx?golferID=3014&amp;weekNum=17&amp;aID=27" TargetMode="External"/><Relationship Id="rId2328" Type="http://schemas.openxmlformats.org/officeDocument/2006/relationships/hyperlink" Target="https://secure.gcmtotalsolutions.com/league/reports/standingsDetails.aspx?golferID=3050&amp;weekNum=6&amp;aID=27" TargetMode="External"/><Relationship Id="rId2535" Type="http://schemas.openxmlformats.org/officeDocument/2006/relationships/hyperlink" Target="https://secure.gcmtotalsolutions.com/league/reports/standingsDetails.aspx?golferID=3061&amp;weekNum=15&amp;aID=27" TargetMode="External"/><Relationship Id="rId2742" Type="http://schemas.openxmlformats.org/officeDocument/2006/relationships/hyperlink" Target="https://secure.gcmtotalsolutions.com/league/reports/standingsDetails.aspx?golferID=3073&amp;weekNum=6&amp;aID=27" TargetMode="External"/><Relationship Id="rId507" Type="http://schemas.openxmlformats.org/officeDocument/2006/relationships/hyperlink" Target="https://secure.gcmtotalsolutions.com/league/reports/standingsDetails.aspx?golferID=2949&amp;weekNum=3&amp;aID=27" TargetMode="External"/><Relationship Id="rId714" Type="http://schemas.openxmlformats.org/officeDocument/2006/relationships/hyperlink" Target="https://secure.gcmtotalsolutions.com/league/reports/standingsDetails.aspx?golferID=2960&amp;weekNum=12&amp;aID=27" TargetMode="External"/><Relationship Id="rId921" Type="http://schemas.openxmlformats.org/officeDocument/2006/relationships/hyperlink" Target="https://secure.gcmtotalsolutions.com/league/reports/standingsDetails.aspx?golferID=2972&amp;weekNum=3&amp;aID=27" TargetMode="External"/><Relationship Id="rId1137" Type="http://schemas.openxmlformats.org/officeDocument/2006/relationships/hyperlink" Target="https://secure.gcmtotalsolutions.com/league/reports/standingsDetails.aspx?golferID=2984&amp;weekNum=3&amp;aID=27" TargetMode="External"/><Relationship Id="rId1344" Type="http://schemas.openxmlformats.org/officeDocument/2006/relationships/hyperlink" Target="https://secure.gcmtotalsolutions.com/league/reports/standingsDetails.aspx?golferID=2995&amp;weekNum=12&amp;aID=27" TargetMode="External"/><Relationship Id="rId1551" Type="http://schemas.openxmlformats.org/officeDocument/2006/relationships/hyperlink" Target="https://secure.gcmtotalsolutions.com/league/reports/standingsDetails.aspx?golferID=3007&amp;weekNum=3&amp;aID=27" TargetMode="External"/><Relationship Id="rId1789" Type="http://schemas.openxmlformats.org/officeDocument/2006/relationships/hyperlink" Target="https://secure.gcmtotalsolutions.com/league/reports/standingsDetails.aspx?golferID=3020&amp;weekNum=7&amp;aID=27" TargetMode="External"/><Relationship Id="rId1996" Type="http://schemas.openxmlformats.org/officeDocument/2006/relationships/hyperlink" Target="https://secure.gcmtotalsolutions.com/league/reports/standingsDetails.aspx?golferID=3031&amp;weekNum=16&amp;aID=27" TargetMode="External"/><Relationship Id="rId2602" Type="http://schemas.openxmlformats.org/officeDocument/2006/relationships/hyperlink" Target="https://secure.gcmtotalsolutions.com/league/reports/standingsDetails.aspx?golferID=3065&amp;weekNum=10&amp;aID=27" TargetMode="External"/><Relationship Id="rId50" Type="http://schemas.openxmlformats.org/officeDocument/2006/relationships/hyperlink" Target="https://secure.gcmtotalsolutions.com/league/reports/standingsDetails.aspx?golferID=2923&amp;weekNum=14&amp;aID=27" TargetMode="External"/><Relationship Id="rId1204" Type="http://schemas.openxmlformats.org/officeDocument/2006/relationships/hyperlink" Target="https://secure.gcmtotalsolutions.com/league/reports/standingsDetails.aspx?golferID=2987&amp;weekNum=16&amp;aID=27" TargetMode="External"/><Relationship Id="rId1411" Type="http://schemas.openxmlformats.org/officeDocument/2006/relationships/hyperlink" Target="https://secure.gcmtotalsolutions.com/league/reports/standingsDetails.aspx?golferID=2999&amp;weekNum=7&amp;aID=27" TargetMode="External"/><Relationship Id="rId1649" Type="http://schemas.openxmlformats.org/officeDocument/2006/relationships/hyperlink" Target="https://secure.gcmtotalsolutions.com/league/reports/standingsDetails.aspx?golferID=3012&amp;weekNum=11&amp;aID=27" TargetMode="External"/><Relationship Id="rId1856" Type="http://schemas.openxmlformats.org/officeDocument/2006/relationships/hyperlink" Target="https://secure.gcmtotalsolutions.com/league/reports/standingsDetails.aspx?golferID=3024&amp;weekNum=2&amp;aID=27" TargetMode="External"/><Relationship Id="rId2907" Type="http://schemas.openxmlformats.org/officeDocument/2006/relationships/hyperlink" Target="https://secure.gcmtotalsolutions.com/league/reports/standingsDetails.aspx?golferID=3082&amp;weekNum=9&amp;aID=27" TargetMode="External"/><Relationship Id="rId3071" Type="http://schemas.openxmlformats.org/officeDocument/2006/relationships/hyperlink" Target="https://secure.gcmtotalsolutions.com/league/reports/standingsDetails.aspx?golferID=3091&amp;weekNum=11&amp;aID=27" TargetMode="External"/><Relationship Id="rId1509" Type="http://schemas.openxmlformats.org/officeDocument/2006/relationships/hyperlink" Target="https://secure.gcmtotalsolutions.com/league/reports/standingsDetails.aspx?golferID=3004&amp;weekNum=15&amp;aID=27" TargetMode="External"/><Relationship Id="rId1716" Type="http://schemas.openxmlformats.org/officeDocument/2006/relationships/hyperlink" Target="https://secure.gcmtotalsolutions.com/league/reports/standingsDetails.aspx?golferID=3016&amp;weekNum=6&amp;aID=27" TargetMode="External"/><Relationship Id="rId1923" Type="http://schemas.openxmlformats.org/officeDocument/2006/relationships/hyperlink" Target="https://secure.gcmtotalsolutions.com/league/reports/standingsDetails.aspx?golferID=3027&amp;weekNum=15&amp;aID=27" TargetMode="External"/><Relationship Id="rId3169" Type="http://schemas.openxmlformats.org/officeDocument/2006/relationships/hyperlink" Target="https://secure.gcmtotalsolutions.com/league/reports/standingsDetails.aspx?golferID=3097&amp;weekNum=1&amp;aID=27" TargetMode="External"/><Relationship Id="rId3376" Type="http://schemas.openxmlformats.org/officeDocument/2006/relationships/hyperlink" Target="https://secure.gcmtotalsolutions.com/league/reports/standingsDetails.aspx?golferID=3108&amp;weekNum=10&amp;aID=27" TargetMode="External"/><Relationship Id="rId297" Type="http://schemas.openxmlformats.org/officeDocument/2006/relationships/hyperlink" Target="https://secure.gcmtotalsolutions.com/league/reports/standingsDetails.aspx?golferID=2937&amp;weekNum=9&amp;aID=27" TargetMode="External"/><Relationship Id="rId2185" Type="http://schemas.openxmlformats.org/officeDocument/2006/relationships/hyperlink" Target="https://secure.gcmtotalsolutions.com/league/reports/standingsDetails.aspx?golferID=3042&amp;weekNum=7&amp;aID=27" TargetMode="External"/><Relationship Id="rId2392" Type="http://schemas.openxmlformats.org/officeDocument/2006/relationships/hyperlink" Target="https://secure.gcmtotalsolutions.com/league/reports/standingsDetails.aspx?golferID=3053&amp;weekNum=16&amp;aID=27" TargetMode="External"/><Relationship Id="rId3029" Type="http://schemas.openxmlformats.org/officeDocument/2006/relationships/hyperlink" Target="https://secure.gcmtotalsolutions.com/league/reports/standingsDetails.aspx?golferID=3089&amp;weekNum=5&amp;aID=27" TargetMode="External"/><Relationship Id="rId3236" Type="http://schemas.openxmlformats.org/officeDocument/2006/relationships/hyperlink" Target="https://secure.gcmtotalsolutions.com/league/reports/standingsDetails.aspx?golferID=3100&amp;weekNum=14&amp;aID=27" TargetMode="External"/><Relationship Id="rId157" Type="http://schemas.openxmlformats.org/officeDocument/2006/relationships/hyperlink" Target="https://secure.gcmtotalsolutions.com/league/reports/standingsDetails.aspx?golferID=2929&amp;weekNum=13&amp;aID=27" TargetMode="External"/><Relationship Id="rId364" Type="http://schemas.openxmlformats.org/officeDocument/2006/relationships/hyperlink" Target="https://secure.gcmtotalsolutions.com/league/reports/standingsDetails.aspx?golferID=2941&amp;weekNum=4&amp;aID=27" TargetMode="External"/><Relationship Id="rId2045" Type="http://schemas.openxmlformats.org/officeDocument/2006/relationships/hyperlink" Target="https://secure.gcmtotalsolutions.com/league/reports/standingsDetails.aspx?golferID=3034&amp;weekNum=11&amp;aID=27" TargetMode="External"/><Relationship Id="rId2697" Type="http://schemas.openxmlformats.org/officeDocument/2006/relationships/hyperlink" Target="https://secure.gcmtotalsolutions.com/league/reports/standingsDetails.aspx?golferID=3070&amp;weekNum=15&amp;aID=27" TargetMode="External"/><Relationship Id="rId3443" Type="http://schemas.openxmlformats.org/officeDocument/2006/relationships/hyperlink" Target="https://secure.gcmtotalsolutions.com/league/reports/standingsDetails.aspx?golferID=3112&amp;weekNum=5&amp;aID=27" TargetMode="External"/><Relationship Id="rId571" Type="http://schemas.openxmlformats.org/officeDocument/2006/relationships/hyperlink" Target="https://secure.gcmtotalsolutions.com/league/reports/standingsDetails.aspx?golferID=2952&amp;weekNum=13&amp;aID=27" TargetMode="External"/><Relationship Id="rId669" Type="http://schemas.openxmlformats.org/officeDocument/2006/relationships/hyperlink" Target="https://secure.gcmtotalsolutions.com/league/reports/standingsDetails.aspx?golferID=2958&amp;weekNum=3&amp;aID=27" TargetMode="External"/><Relationship Id="rId876" Type="http://schemas.openxmlformats.org/officeDocument/2006/relationships/hyperlink" Target="https://secure.gcmtotalsolutions.com/league/reports/standingsDetails.aspx?golferID=2969&amp;weekNum=12&amp;aID=27" TargetMode="External"/><Relationship Id="rId1299" Type="http://schemas.openxmlformats.org/officeDocument/2006/relationships/hyperlink" Target="https://secure.gcmtotalsolutions.com/league/reports/standingsDetails.aspx?golferID=2993&amp;weekNum=3&amp;aID=27" TargetMode="External"/><Relationship Id="rId2252" Type="http://schemas.openxmlformats.org/officeDocument/2006/relationships/hyperlink" Target="https://secure.gcmtotalsolutions.com/league/reports/standingsDetails.aspx?golferID=3046&amp;weekNum=2&amp;aID=27" TargetMode="External"/><Relationship Id="rId2557" Type="http://schemas.openxmlformats.org/officeDocument/2006/relationships/hyperlink" Target="https://secure.gcmtotalsolutions.com/league/reports/standingsDetails.aspx?golferID=3063&amp;weekNum=1&amp;aID=27" TargetMode="External"/><Relationship Id="rId3303" Type="http://schemas.openxmlformats.org/officeDocument/2006/relationships/hyperlink" Target="https://secure.gcmtotalsolutions.com/league/reports/standingsDetails.aspx?golferID=3104&amp;weekNum=9&amp;aID=27" TargetMode="External"/><Relationship Id="rId224" Type="http://schemas.openxmlformats.org/officeDocument/2006/relationships/hyperlink" Target="https://secure.gcmtotalsolutions.com/league/reports/standingsDetails.aspx?golferID=2933&amp;weekNum=8&amp;aID=27" TargetMode="External"/><Relationship Id="rId431" Type="http://schemas.openxmlformats.org/officeDocument/2006/relationships/hyperlink" Target="https://secure.gcmtotalsolutions.com/league/reports/standingsDetails.aspx?golferID=2944&amp;weekNum=17&amp;aID=27" TargetMode="External"/><Relationship Id="rId529" Type="http://schemas.openxmlformats.org/officeDocument/2006/relationships/hyperlink" Target="https://secure.gcmtotalsolutions.com/league/reports/standingsDetails.aspx?golferID=2950&amp;weekNum=7&amp;aID=27" TargetMode="External"/><Relationship Id="rId736" Type="http://schemas.openxmlformats.org/officeDocument/2006/relationships/hyperlink" Target="https://secure.gcmtotalsolutions.com/league/reports/standingsDetails.aspx?golferID=2961&amp;weekNum=16&amp;aID=27" TargetMode="External"/><Relationship Id="rId1061" Type="http://schemas.openxmlformats.org/officeDocument/2006/relationships/hyperlink" Target="https://secure.gcmtotalsolutions.com/league/reports/standingsDetails.aspx?golferID=2979&amp;weekNum=17&amp;aID=27" TargetMode="External"/><Relationship Id="rId1159" Type="http://schemas.openxmlformats.org/officeDocument/2006/relationships/hyperlink" Target="https://secure.gcmtotalsolutions.com/league/reports/standingsDetails.aspx?golferID=2985&amp;weekNum=7&amp;aID=27" TargetMode="External"/><Relationship Id="rId1366" Type="http://schemas.openxmlformats.org/officeDocument/2006/relationships/hyperlink" Target="https://secure.gcmtotalsolutions.com/league/reports/standingsDetails.aspx?golferID=2996&amp;weekNum=16&amp;aID=27" TargetMode="External"/><Relationship Id="rId2112" Type="http://schemas.openxmlformats.org/officeDocument/2006/relationships/hyperlink" Target="https://secure.gcmtotalsolutions.com/league/reports/standingsDetails.aspx?golferID=3038&amp;weekNum=6&amp;aID=27" TargetMode="External"/><Relationship Id="rId2417" Type="http://schemas.openxmlformats.org/officeDocument/2006/relationships/hyperlink" Target="https://secure.gcmtotalsolutions.com/league/reports/standingsDetails.aspx?golferID=3055&amp;weekNum=5&amp;aID=27" TargetMode="External"/><Relationship Id="rId2764" Type="http://schemas.openxmlformats.org/officeDocument/2006/relationships/hyperlink" Target="https://secure.gcmtotalsolutions.com/league/reports/standingsDetails.aspx?golferID=3074&amp;weekNum=10&amp;aID=27" TargetMode="External"/><Relationship Id="rId2971" Type="http://schemas.openxmlformats.org/officeDocument/2006/relationships/hyperlink" Target="https://secure.gcmtotalsolutions.com/league/reports/standingsDetails.aspx?golferID=3086&amp;weekNum=1&amp;aID=27" TargetMode="External"/><Relationship Id="rId943" Type="http://schemas.openxmlformats.org/officeDocument/2006/relationships/hyperlink" Target="https://secure.gcmtotalsolutions.com/league/reports/standingsDetails.aspx?golferID=2973&amp;weekNum=7&amp;aID=27" TargetMode="External"/><Relationship Id="rId1019" Type="http://schemas.openxmlformats.org/officeDocument/2006/relationships/hyperlink" Target="https://secure.gcmtotalsolutions.com/league/reports/standingsDetails.aspx?golferID=2977&amp;weekNum=11&amp;aID=27" TargetMode="External"/><Relationship Id="rId1573" Type="http://schemas.openxmlformats.org/officeDocument/2006/relationships/hyperlink" Target="https://secure.gcmtotalsolutions.com/league/reports/standingsDetails.aspx?golferID=3008&amp;weekNum=7&amp;aID=27" TargetMode="External"/><Relationship Id="rId1780" Type="http://schemas.openxmlformats.org/officeDocument/2006/relationships/hyperlink" Target="https://secure.gcmtotalsolutions.com/league/reports/standingsDetails.aspx?golferID=3019&amp;weekNum=16&amp;aID=27" TargetMode="External"/><Relationship Id="rId1878" Type="http://schemas.openxmlformats.org/officeDocument/2006/relationships/hyperlink" Target="https://secure.gcmtotalsolutions.com/league/reports/standingsDetails.aspx?golferID=3025&amp;weekNum=6&amp;aID=27" TargetMode="External"/><Relationship Id="rId2624" Type="http://schemas.openxmlformats.org/officeDocument/2006/relationships/hyperlink" Target="https://secure.gcmtotalsolutions.com/league/reports/standingsDetails.aspx?golferID=3066&amp;weekNum=14&amp;aID=27" TargetMode="External"/><Relationship Id="rId2831" Type="http://schemas.openxmlformats.org/officeDocument/2006/relationships/hyperlink" Target="https://secure.gcmtotalsolutions.com/league/reports/standingsDetails.aspx?golferID=3078&amp;weekNum=5&amp;aID=27" TargetMode="External"/><Relationship Id="rId2929" Type="http://schemas.openxmlformats.org/officeDocument/2006/relationships/hyperlink" Target="https://secure.gcmtotalsolutions.com/league/reports/standingsDetails.aspx?golferID=3083&amp;weekNum=13&amp;aID=27" TargetMode="External"/><Relationship Id="rId72" Type="http://schemas.openxmlformats.org/officeDocument/2006/relationships/hyperlink" Target="https://secure.gcmtotalsolutions.com/league/reports/standingsDetails.aspx?golferID=2924&amp;weekNum=18&amp;aID=27" TargetMode="External"/><Relationship Id="rId803" Type="http://schemas.openxmlformats.org/officeDocument/2006/relationships/hyperlink" Target="https://secure.gcmtotalsolutions.com/league/reports/standingsDetails.aspx?golferID=2965&amp;weekNum=11&amp;aID=27" TargetMode="External"/><Relationship Id="rId1226" Type="http://schemas.openxmlformats.org/officeDocument/2006/relationships/hyperlink" Target="https://secure.gcmtotalsolutions.com/league/reports/standingsDetails.aspx?golferID=2989&amp;weekNum=2&amp;aID=27" TargetMode="External"/><Relationship Id="rId1433" Type="http://schemas.openxmlformats.org/officeDocument/2006/relationships/hyperlink" Target="https://secure.gcmtotalsolutions.com/league/reports/standingsDetails.aspx?golferID=3000&amp;weekNum=11&amp;aID=27" TargetMode="External"/><Relationship Id="rId1640" Type="http://schemas.openxmlformats.org/officeDocument/2006/relationships/hyperlink" Target="https://secure.gcmtotalsolutions.com/league/reports/standingsDetails.aspx?golferID=3012&amp;weekNum=2&amp;aID=27" TargetMode="External"/><Relationship Id="rId1738" Type="http://schemas.openxmlformats.org/officeDocument/2006/relationships/hyperlink" Target="https://secure.gcmtotalsolutions.com/league/reports/standingsDetails.aspx?golferID=3017&amp;weekNum=10&amp;aID=27" TargetMode="External"/><Relationship Id="rId3093" Type="http://schemas.openxmlformats.org/officeDocument/2006/relationships/hyperlink" Target="https://secure.gcmtotalsolutions.com/league/reports/standingsDetails.aspx?golferID=3092&amp;weekNum=15&amp;aID=27" TargetMode="External"/><Relationship Id="rId1500" Type="http://schemas.openxmlformats.org/officeDocument/2006/relationships/hyperlink" Target="https://secure.gcmtotalsolutions.com/league/reports/standingsDetails.aspx?golferID=3004&amp;weekNum=6&amp;aID=27" TargetMode="External"/><Relationship Id="rId1945" Type="http://schemas.openxmlformats.org/officeDocument/2006/relationships/hyperlink" Target="https://secure.gcmtotalsolutions.com/league/reports/standingsDetails.aspx?golferID=3029&amp;weekNum=1&amp;aID=27" TargetMode="External"/><Relationship Id="rId3160" Type="http://schemas.openxmlformats.org/officeDocument/2006/relationships/hyperlink" Target="https://secure.gcmtotalsolutions.com/league/reports/standingsDetails.aspx?golferID=3096&amp;weekNum=10&amp;aID=27" TargetMode="External"/><Relationship Id="rId3398" Type="http://schemas.openxmlformats.org/officeDocument/2006/relationships/hyperlink" Target="https://secure.gcmtotalsolutions.com/league/reports/standingsDetails.aspx?golferID=3109&amp;weekNum=14&amp;aID=27" TargetMode="External"/><Relationship Id="rId1805" Type="http://schemas.openxmlformats.org/officeDocument/2006/relationships/hyperlink" Target="https://secure.gcmtotalsolutions.com/league/reports/standingsDetails.aspx?golferID=3021&amp;weekNum=5&amp;aID=27" TargetMode="External"/><Relationship Id="rId3020" Type="http://schemas.openxmlformats.org/officeDocument/2006/relationships/hyperlink" Target="https://secure.gcmtotalsolutions.com/league/reports/standingsDetails.aspx?golferID=3088&amp;weekNum=14&amp;aID=27" TargetMode="External"/><Relationship Id="rId3258" Type="http://schemas.openxmlformats.org/officeDocument/2006/relationships/hyperlink" Target="https://secure.gcmtotalsolutions.com/league/reports/standingsDetails.aspx?golferID=3101&amp;weekNum=18&amp;aID=27" TargetMode="External"/><Relationship Id="rId179" Type="http://schemas.openxmlformats.org/officeDocument/2006/relationships/hyperlink" Target="https://secure.gcmtotalsolutions.com/league/reports/standingsDetails.aspx?golferID=2930&amp;weekNum=17&amp;aID=27" TargetMode="External"/><Relationship Id="rId386" Type="http://schemas.openxmlformats.org/officeDocument/2006/relationships/hyperlink" Target="https://secure.gcmtotalsolutions.com/league/reports/standingsDetails.aspx?golferID=2942&amp;weekNum=8&amp;aID=27" TargetMode="External"/><Relationship Id="rId593" Type="http://schemas.openxmlformats.org/officeDocument/2006/relationships/hyperlink" Target="https://secure.gcmtotalsolutions.com/league/reports/standingsDetails.aspx?golferID=2953&amp;weekNum=17&amp;aID=27" TargetMode="External"/><Relationship Id="rId2067" Type="http://schemas.openxmlformats.org/officeDocument/2006/relationships/hyperlink" Target="https://secure.gcmtotalsolutions.com/league/reports/standingsDetails.aspx?golferID=3035&amp;weekNum=15&amp;aID=27" TargetMode="External"/><Relationship Id="rId2274" Type="http://schemas.openxmlformats.org/officeDocument/2006/relationships/hyperlink" Target="https://secure.gcmtotalsolutions.com/league/reports/standingsDetails.aspx?golferID=3047&amp;weekNum=6&amp;aID=27" TargetMode="External"/><Relationship Id="rId2481" Type="http://schemas.openxmlformats.org/officeDocument/2006/relationships/hyperlink" Target="https://secure.gcmtotalsolutions.com/league/reports/standingsDetails.aspx?golferID=3058&amp;weekNum=15&amp;aID=27" TargetMode="External"/><Relationship Id="rId3118" Type="http://schemas.openxmlformats.org/officeDocument/2006/relationships/hyperlink" Target="https://secure.gcmtotalsolutions.com/league/reports/standingsDetails.aspx?golferID=3094&amp;weekNum=4&amp;aID=27" TargetMode="External"/><Relationship Id="rId3325" Type="http://schemas.openxmlformats.org/officeDocument/2006/relationships/hyperlink" Target="https://secure.gcmtotalsolutions.com/league/reports/standingsDetails.aspx?golferID=3105&amp;weekNum=13&amp;aID=27" TargetMode="External"/><Relationship Id="rId246" Type="http://schemas.openxmlformats.org/officeDocument/2006/relationships/hyperlink" Target="https://secure.gcmtotalsolutions.com/league/reports/standingsDetails.aspx?golferID=2934&amp;weekNum=12&amp;aID=27" TargetMode="External"/><Relationship Id="rId453" Type="http://schemas.openxmlformats.org/officeDocument/2006/relationships/hyperlink" Target="https://secure.gcmtotalsolutions.com/league/reports/standingsDetails.aspx?golferID=2946&amp;weekNum=3&amp;aID=27" TargetMode="External"/><Relationship Id="rId660" Type="http://schemas.openxmlformats.org/officeDocument/2006/relationships/hyperlink" Target="https://secure.gcmtotalsolutions.com/league/reports/standingsDetails.aspx?golferID=2957&amp;weekNum=12&amp;aID=27" TargetMode="External"/><Relationship Id="rId898" Type="http://schemas.openxmlformats.org/officeDocument/2006/relationships/hyperlink" Target="https://secure.gcmtotalsolutions.com/league/reports/standingsDetails.aspx?golferID=2970&amp;weekNum=16&amp;aID=27" TargetMode="External"/><Relationship Id="rId1083" Type="http://schemas.openxmlformats.org/officeDocument/2006/relationships/hyperlink" Target="https://secure.gcmtotalsolutions.com/league/reports/standingsDetails.aspx?golferID=2981&amp;weekNum=3&amp;aID=27" TargetMode="External"/><Relationship Id="rId1290" Type="http://schemas.openxmlformats.org/officeDocument/2006/relationships/hyperlink" Target="https://secure.gcmtotalsolutions.com/league/reports/standingsDetails.aspx?golferID=2992&amp;weekNum=12&amp;aID=27" TargetMode="External"/><Relationship Id="rId2134" Type="http://schemas.openxmlformats.org/officeDocument/2006/relationships/hyperlink" Target="https://secure.gcmtotalsolutions.com/league/reports/standingsDetails.aspx?golferID=3039&amp;weekNum=10&amp;aID=27" TargetMode="External"/><Relationship Id="rId2341" Type="http://schemas.openxmlformats.org/officeDocument/2006/relationships/hyperlink" Target="https://secure.gcmtotalsolutions.com/league/reports/standingsDetails.aspx?golferID=3051&amp;weekNum=1&amp;aID=27" TargetMode="External"/><Relationship Id="rId2579" Type="http://schemas.openxmlformats.org/officeDocument/2006/relationships/hyperlink" Target="https://secure.gcmtotalsolutions.com/league/reports/standingsDetails.aspx?golferID=3064&amp;weekNum=5&amp;aID=27" TargetMode="External"/><Relationship Id="rId2786" Type="http://schemas.openxmlformats.org/officeDocument/2006/relationships/hyperlink" Target="https://secure.gcmtotalsolutions.com/league/reports/standingsDetails.aspx?golferID=3075&amp;weekNum=14&amp;aID=27" TargetMode="External"/><Relationship Id="rId2993" Type="http://schemas.openxmlformats.org/officeDocument/2006/relationships/hyperlink" Target="https://secure.gcmtotalsolutions.com/league/reports/standingsDetails.aspx?golferID=3087&amp;weekNum=5&amp;aID=27" TargetMode="External"/><Relationship Id="rId106" Type="http://schemas.openxmlformats.org/officeDocument/2006/relationships/hyperlink" Target="https://secure.gcmtotalsolutions.com/league/reports/standingsDetails.aspx?golferID=2926&amp;weekNum=16&amp;aID=27" TargetMode="External"/><Relationship Id="rId313" Type="http://schemas.openxmlformats.org/officeDocument/2006/relationships/hyperlink" Target="https://secure.gcmtotalsolutions.com/league/reports/standingsDetails.aspx?golferID=2938&amp;weekNum=7&amp;aID=27" TargetMode="External"/><Relationship Id="rId758" Type="http://schemas.openxmlformats.org/officeDocument/2006/relationships/hyperlink" Target="https://secure.gcmtotalsolutions.com/league/reports/standingsDetails.aspx?golferID=2963&amp;weekNum=2&amp;aID=27" TargetMode="External"/><Relationship Id="rId965" Type="http://schemas.openxmlformats.org/officeDocument/2006/relationships/hyperlink" Target="https://secure.gcmtotalsolutions.com/league/reports/standingsDetails.aspx?golferID=2974&amp;weekNum=11&amp;aID=27" TargetMode="External"/><Relationship Id="rId1150" Type="http://schemas.openxmlformats.org/officeDocument/2006/relationships/hyperlink" Target="https://secure.gcmtotalsolutions.com/league/reports/standingsDetails.aspx?golferID=2984&amp;weekNum=16&amp;aID=27" TargetMode="External"/><Relationship Id="rId1388" Type="http://schemas.openxmlformats.org/officeDocument/2006/relationships/hyperlink" Target="https://secure.gcmtotalsolutions.com/league/reports/standingsDetails.aspx?golferID=2998&amp;weekNum=2&amp;aID=27" TargetMode="External"/><Relationship Id="rId1595" Type="http://schemas.openxmlformats.org/officeDocument/2006/relationships/hyperlink" Target="https://secure.gcmtotalsolutions.com/league/reports/standingsDetails.aspx?golferID=3009&amp;weekNum=11&amp;aID=27" TargetMode="External"/><Relationship Id="rId2439" Type="http://schemas.openxmlformats.org/officeDocument/2006/relationships/hyperlink" Target="https://secure.gcmtotalsolutions.com/league/reports/standingsDetails.aspx?golferID=3056&amp;weekNum=9&amp;aID=27" TargetMode="External"/><Relationship Id="rId2646" Type="http://schemas.openxmlformats.org/officeDocument/2006/relationships/hyperlink" Target="https://secure.gcmtotalsolutions.com/league/reports/standingsDetails.aspx?golferID=3067&amp;weekNum=18&amp;aID=27" TargetMode="External"/><Relationship Id="rId2853" Type="http://schemas.openxmlformats.org/officeDocument/2006/relationships/hyperlink" Target="https://secure.gcmtotalsolutions.com/league/reports/standingsDetails.aspx?golferID=3079&amp;weekNum=9&amp;aID=27" TargetMode="External"/><Relationship Id="rId94" Type="http://schemas.openxmlformats.org/officeDocument/2006/relationships/hyperlink" Target="https://secure.gcmtotalsolutions.com/league/reports/standingsDetails.aspx?golferID=2926&amp;weekNum=4&amp;aID=27" TargetMode="External"/><Relationship Id="rId520" Type="http://schemas.openxmlformats.org/officeDocument/2006/relationships/hyperlink" Target="https://secure.gcmtotalsolutions.com/league/reports/standingsDetails.aspx?golferID=2949&amp;weekNum=16&amp;aID=27" TargetMode="External"/><Relationship Id="rId618" Type="http://schemas.openxmlformats.org/officeDocument/2006/relationships/hyperlink" Target="https://secure.gcmtotalsolutions.com/league/reports/standingsDetails.aspx?golferID=2955&amp;weekNum=6&amp;aID=27" TargetMode="External"/><Relationship Id="rId825" Type="http://schemas.openxmlformats.org/officeDocument/2006/relationships/hyperlink" Target="https://secure.gcmtotalsolutions.com/league/reports/standingsDetails.aspx?golferID=2966&amp;weekNum=15&amp;aID=27" TargetMode="External"/><Relationship Id="rId1248" Type="http://schemas.openxmlformats.org/officeDocument/2006/relationships/hyperlink" Target="https://secure.gcmtotalsolutions.com/league/reports/standingsDetails.aspx?golferID=2990&amp;weekNum=6&amp;aID=27" TargetMode="External"/><Relationship Id="rId1455" Type="http://schemas.openxmlformats.org/officeDocument/2006/relationships/hyperlink" Target="https://secure.gcmtotalsolutions.com/league/reports/standingsDetails.aspx?golferID=3001&amp;weekNum=15&amp;aID=27" TargetMode="External"/><Relationship Id="rId1662" Type="http://schemas.openxmlformats.org/officeDocument/2006/relationships/hyperlink" Target="https://secure.gcmtotalsolutions.com/league/reports/standingsDetails.aspx?golferID=3013&amp;weekNum=6&amp;aID=27" TargetMode="External"/><Relationship Id="rId2201" Type="http://schemas.openxmlformats.org/officeDocument/2006/relationships/hyperlink" Target="https://secure.gcmtotalsolutions.com/league/reports/standingsDetails.aspx?golferID=3043&amp;weekNum=5&amp;aID=27" TargetMode="External"/><Relationship Id="rId2506" Type="http://schemas.openxmlformats.org/officeDocument/2006/relationships/hyperlink" Target="https://secure.gcmtotalsolutions.com/league/reports/standingsDetails.aspx?golferID=3060&amp;weekNum=4&amp;aID=27" TargetMode="External"/><Relationship Id="rId1010" Type="http://schemas.openxmlformats.org/officeDocument/2006/relationships/hyperlink" Target="https://secure.gcmtotalsolutions.com/league/reports/standingsDetails.aspx?golferID=2977&amp;weekNum=2&amp;aID=27" TargetMode="External"/><Relationship Id="rId1108" Type="http://schemas.openxmlformats.org/officeDocument/2006/relationships/hyperlink" Target="https://secure.gcmtotalsolutions.com/league/reports/standingsDetails.aspx?golferID=2982&amp;weekNum=10&amp;aID=27" TargetMode="External"/><Relationship Id="rId1315" Type="http://schemas.openxmlformats.org/officeDocument/2006/relationships/hyperlink" Target="https://secure.gcmtotalsolutions.com/league/reports/standingsDetails.aspx?golferID=2994&amp;weekNum=1&amp;aID=27" TargetMode="External"/><Relationship Id="rId1967" Type="http://schemas.openxmlformats.org/officeDocument/2006/relationships/hyperlink" Target="https://secure.gcmtotalsolutions.com/league/reports/standingsDetails.aspx?golferID=3030&amp;weekNum=5&amp;aID=27" TargetMode="External"/><Relationship Id="rId2713" Type="http://schemas.openxmlformats.org/officeDocument/2006/relationships/hyperlink" Target="https://secure.gcmtotalsolutions.com/league/reports/standingsDetails.aspx?golferID=3071&amp;weekNum=13&amp;aID=27" TargetMode="External"/><Relationship Id="rId2920" Type="http://schemas.openxmlformats.org/officeDocument/2006/relationships/hyperlink" Target="https://secure.gcmtotalsolutions.com/league/reports/standingsDetails.aspx?golferID=3083&amp;weekNum=4&amp;aID=27" TargetMode="External"/><Relationship Id="rId1522" Type="http://schemas.openxmlformats.org/officeDocument/2006/relationships/hyperlink" Target="https://secure.gcmtotalsolutions.com/league/reports/standingsDetails.aspx?golferID=3005&amp;weekNum=10&amp;aID=27" TargetMode="External"/><Relationship Id="rId21" Type="http://schemas.openxmlformats.org/officeDocument/2006/relationships/hyperlink" Target="https://secure.gcmtotalsolutions.com/league/reports/standingsDetails.aspx?golferID=2922&amp;weekNum=3&amp;aID=27" TargetMode="External"/><Relationship Id="rId2089" Type="http://schemas.openxmlformats.org/officeDocument/2006/relationships/hyperlink" Target="https://secure.gcmtotalsolutions.com/league/reports/standingsDetails.aspx?golferID=3037&amp;weekNum=1&amp;aID=27" TargetMode="External"/><Relationship Id="rId2296" Type="http://schemas.openxmlformats.org/officeDocument/2006/relationships/hyperlink" Target="https://secure.gcmtotalsolutions.com/league/reports/standingsDetails.aspx?golferID=3048&amp;weekNum=10&amp;aID=27" TargetMode="External"/><Relationship Id="rId3347" Type="http://schemas.openxmlformats.org/officeDocument/2006/relationships/hyperlink" Target="https://secure.gcmtotalsolutions.com/league/reports/standingsDetails.aspx?golferID=3106&amp;weekNum=17&amp;aID=27" TargetMode="External"/><Relationship Id="rId268" Type="http://schemas.openxmlformats.org/officeDocument/2006/relationships/hyperlink" Target="https://secure.gcmtotalsolutions.com/league/reports/standingsDetails.aspx?golferID=2935&amp;weekNum=16&amp;aID=27" TargetMode="External"/><Relationship Id="rId475" Type="http://schemas.openxmlformats.org/officeDocument/2006/relationships/hyperlink" Target="https://secure.gcmtotalsolutions.com/league/reports/standingsDetails.aspx?golferID=2947&amp;weekNum=7&amp;aID=27" TargetMode="External"/><Relationship Id="rId682" Type="http://schemas.openxmlformats.org/officeDocument/2006/relationships/hyperlink" Target="https://secure.gcmtotalsolutions.com/league/reports/standingsDetails.aspx?golferID=2958&amp;weekNum=16&amp;aID=27" TargetMode="External"/><Relationship Id="rId2156" Type="http://schemas.openxmlformats.org/officeDocument/2006/relationships/hyperlink" Target="https://secure.gcmtotalsolutions.com/league/reports/standingsDetails.aspx?golferID=3040&amp;weekNum=14&amp;aID=27" TargetMode="External"/><Relationship Id="rId2363" Type="http://schemas.openxmlformats.org/officeDocument/2006/relationships/hyperlink" Target="https://secure.gcmtotalsolutions.com/league/reports/standingsDetails.aspx?golferID=3052&amp;weekNum=5&amp;aID=27" TargetMode="External"/><Relationship Id="rId2570" Type="http://schemas.openxmlformats.org/officeDocument/2006/relationships/hyperlink" Target="https://secure.gcmtotalsolutions.com/league/reports/standingsDetails.aspx?golferID=3063&amp;weekNum=14&amp;aID=27" TargetMode="External"/><Relationship Id="rId3207" Type="http://schemas.openxmlformats.org/officeDocument/2006/relationships/hyperlink" Target="https://secure.gcmtotalsolutions.com/league/reports/standingsDetails.aspx?golferID=3099&amp;weekNum=3&amp;aID=27" TargetMode="External"/><Relationship Id="rId3414" Type="http://schemas.openxmlformats.org/officeDocument/2006/relationships/hyperlink" Target="https://secure.gcmtotalsolutions.com/league/reports/standingsDetails.aspx?golferID=3110&amp;weekNum=12&amp;aID=27" TargetMode="External"/><Relationship Id="rId128" Type="http://schemas.openxmlformats.org/officeDocument/2006/relationships/hyperlink" Target="https://secure.gcmtotalsolutions.com/league/reports/standingsDetails.aspx?golferID=2928&amp;weekNum=2&amp;aID=27" TargetMode="External"/><Relationship Id="rId335" Type="http://schemas.openxmlformats.org/officeDocument/2006/relationships/hyperlink" Target="https://secure.gcmtotalsolutions.com/league/reports/standingsDetails.aspx?golferID=2939&amp;weekNum=11&amp;aID=27" TargetMode="External"/><Relationship Id="rId542" Type="http://schemas.openxmlformats.org/officeDocument/2006/relationships/hyperlink" Target="https://secure.gcmtotalsolutions.com/league/reports/standingsDetails.aspx?golferID=2951&amp;weekNum=2&amp;aID=27" TargetMode="External"/><Relationship Id="rId1172" Type="http://schemas.openxmlformats.org/officeDocument/2006/relationships/hyperlink" Target="https://secure.gcmtotalsolutions.com/league/reports/standingsDetails.aspx?golferID=2986&amp;weekNum=2&amp;aID=27" TargetMode="External"/><Relationship Id="rId2016" Type="http://schemas.openxmlformats.org/officeDocument/2006/relationships/hyperlink" Target="https://secure.gcmtotalsolutions.com/league/reports/standingsDetails.aspx?golferID=3032&amp;weekNum=18&amp;aID=27" TargetMode="External"/><Relationship Id="rId2223" Type="http://schemas.openxmlformats.org/officeDocument/2006/relationships/hyperlink" Target="https://secure.gcmtotalsolutions.com/league/reports/standingsDetails.aspx?golferID=3044&amp;weekNum=9&amp;aID=27" TargetMode="External"/><Relationship Id="rId2430" Type="http://schemas.openxmlformats.org/officeDocument/2006/relationships/hyperlink" Target="https://secure.gcmtotalsolutions.com/league/reports/standingsDetails.aspx?golferID=3055&amp;weekNum=18&amp;aID=27" TargetMode="External"/><Relationship Id="rId402" Type="http://schemas.openxmlformats.org/officeDocument/2006/relationships/hyperlink" Target="https://secure.gcmtotalsolutions.com/league/reports/standingsDetails.aspx?golferID=2943&amp;weekNum=6&amp;aID=27" TargetMode="External"/><Relationship Id="rId1032" Type="http://schemas.openxmlformats.org/officeDocument/2006/relationships/hyperlink" Target="https://secure.gcmtotalsolutions.com/league/reports/standingsDetails.aspx?golferID=2978&amp;weekNum=6&amp;aID=27" TargetMode="External"/><Relationship Id="rId1989" Type="http://schemas.openxmlformats.org/officeDocument/2006/relationships/hyperlink" Target="https://secure.gcmtotalsolutions.com/league/reports/standingsDetails.aspx?golferID=3031&amp;weekNum=9&amp;aID=27" TargetMode="External"/><Relationship Id="rId1849" Type="http://schemas.openxmlformats.org/officeDocument/2006/relationships/hyperlink" Target="https://secure.gcmtotalsolutions.com/league/reports/standingsDetails.aspx?golferID=3023&amp;weekNum=13&amp;aID=27" TargetMode="External"/><Relationship Id="rId3064" Type="http://schemas.openxmlformats.org/officeDocument/2006/relationships/hyperlink" Target="https://secure.gcmtotalsolutions.com/league/reports/standingsDetails.aspx?golferID=3091&amp;weekNum=4&amp;aID=27" TargetMode="External"/><Relationship Id="rId192" Type="http://schemas.openxmlformats.org/officeDocument/2006/relationships/hyperlink" Target="https://secure.gcmtotalsolutions.com/league/reports/standingsDetails.aspx?golferID=2931&amp;weekNum=12&amp;aID=27" TargetMode="External"/><Relationship Id="rId1709" Type="http://schemas.openxmlformats.org/officeDocument/2006/relationships/hyperlink" Target="https://secure.gcmtotalsolutions.com/league/reports/standingsDetails.aspx?golferID=3015&amp;weekNum=17&amp;aID=27" TargetMode="External"/><Relationship Id="rId1916" Type="http://schemas.openxmlformats.org/officeDocument/2006/relationships/hyperlink" Target="https://secure.gcmtotalsolutions.com/league/reports/standingsDetails.aspx?golferID=3027&amp;weekNum=8&amp;aID=27" TargetMode="External"/><Relationship Id="rId3271" Type="http://schemas.openxmlformats.org/officeDocument/2006/relationships/hyperlink" Target="https://secure.gcmtotalsolutions.com/league/reports/standingsDetails.aspx?golferID=3102&amp;weekNum=13&amp;aID=27" TargetMode="External"/><Relationship Id="rId2080" Type="http://schemas.openxmlformats.org/officeDocument/2006/relationships/hyperlink" Target="https://secure.gcmtotalsolutions.com/league/reports/standingsDetails.aspx?golferID=3036&amp;weekNum=10&amp;aID=27" TargetMode="External"/><Relationship Id="rId3131" Type="http://schemas.openxmlformats.org/officeDocument/2006/relationships/hyperlink" Target="https://secure.gcmtotalsolutions.com/league/reports/standingsDetails.aspx?golferID=3094&amp;weekNum=17&amp;aID=27" TargetMode="External"/><Relationship Id="rId2897" Type="http://schemas.openxmlformats.org/officeDocument/2006/relationships/hyperlink" Target="https://secure.gcmtotalsolutions.com/league/reports/standingsDetails.aspx?golferID=3081&amp;weekNum=17&amp;aID=27" TargetMode="External"/><Relationship Id="rId869" Type="http://schemas.openxmlformats.org/officeDocument/2006/relationships/hyperlink" Target="https://secure.gcmtotalsolutions.com/league/reports/standingsDetails.aspx?golferID=2969&amp;weekNum=5&amp;aID=27" TargetMode="External"/><Relationship Id="rId1499" Type="http://schemas.openxmlformats.org/officeDocument/2006/relationships/hyperlink" Target="https://secure.gcmtotalsolutions.com/league/reports/standingsDetails.aspx?golferID=3004&amp;weekNum=5&amp;aID=27" TargetMode="External"/><Relationship Id="rId729" Type="http://schemas.openxmlformats.org/officeDocument/2006/relationships/hyperlink" Target="https://secure.gcmtotalsolutions.com/league/reports/standingsDetails.aspx?golferID=2961&amp;weekNum=9&amp;aID=27" TargetMode="External"/><Relationship Id="rId1359" Type="http://schemas.openxmlformats.org/officeDocument/2006/relationships/hyperlink" Target="https://secure.gcmtotalsolutions.com/league/reports/standingsDetails.aspx?golferID=2996&amp;weekNum=9&amp;aID=27" TargetMode="External"/><Relationship Id="rId2757" Type="http://schemas.openxmlformats.org/officeDocument/2006/relationships/hyperlink" Target="https://secure.gcmtotalsolutions.com/league/reports/standingsDetails.aspx?golferID=3074&amp;weekNum=3&amp;aID=27" TargetMode="External"/><Relationship Id="rId2964" Type="http://schemas.openxmlformats.org/officeDocument/2006/relationships/hyperlink" Target="https://secure.gcmtotalsolutions.com/league/reports/standingsDetails.aspx?golferID=3085&amp;weekNum=12&amp;aID=27" TargetMode="External"/><Relationship Id="rId936" Type="http://schemas.openxmlformats.org/officeDocument/2006/relationships/hyperlink" Target="https://secure.gcmtotalsolutions.com/league/reports/standingsDetails.aspx?golferID=2972&amp;weekNum=18&amp;aID=27" TargetMode="External"/><Relationship Id="rId1219" Type="http://schemas.openxmlformats.org/officeDocument/2006/relationships/hyperlink" Target="https://secure.gcmtotalsolutions.com/league/reports/standingsDetails.aspx?golferID=2988&amp;weekNum=13&amp;aID=27" TargetMode="External"/><Relationship Id="rId1566" Type="http://schemas.openxmlformats.org/officeDocument/2006/relationships/hyperlink" Target="https://secure.gcmtotalsolutions.com/league/reports/standingsDetails.aspx?golferID=3007&amp;weekNum=18&amp;aID=27" TargetMode="External"/><Relationship Id="rId1773" Type="http://schemas.openxmlformats.org/officeDocument/2006/relationships/hyperlink" Target="https://secure.gcmtotalsolutions.com/league/reports/standingsDetails.aspx?golferID=3019&amp;weekNum=9&amp;aID=27" TargetMode="External"/><Relationship Id="rId1980" Type="http://schemas.openxmlformats.org/officeDocument/2006/relationships/hyperlink" Target="https://secure.gcmtotalsolutions.com/league/reports/standingsDetails.aspx?golferID=3030&amp;weekNum=18&amp;aID=27" TargetMode="External"/><Relationship Id="rId2617" Type="http://schemas.openxmlformats.org/officeDocument/2006/relationships/hyperlink" Target="https://secure.gcmtotalsolutions.com/league/reports/standingsDetails.aspx?golferID=3066&amp;weekNum=7&amp;aID=27" TargetMode="External"/><Relationship Id="rId2824" Type="http://schemas.openxmlformats.org/officeDocument/2006/relationships/hyperlink" Target="https://secure.gcmtotalsolutions.com/league/reports/standingsDetails.aspx?golferID=3077&amp;weekNum=16&amp;aID=27" TargetMode="External"/><Relationship Id="rId65" Type="http://schemas.openxmlformats.org/officeDocument/2006/relationships/hyperlink" Target="https://secure.gcmtotalsolutions.com/league/reports/standingsDetails.aspx?golferID=2924&amp;weekNum=11&amp;aID=27" TargetMode="External"/><Relationship Id="rId1426" Type="http://schemas.openxmlformats.org/officeDocument/2006/relationships/hyperlink" Target="https://secure.gcmtotalsolutions.com/league/reports/standingsDetails.aspx?golferID=3000&amp;weekNum=4&amp;aID=27" TargetMode="External"/><Relationship Id="rId1633" Type="http://schemas.openxmlformats.org/officeDocument/2006/relationships/hyperlink" Target="https://secure.gcmtotalsolutions.com/league/reports/standingsDetails.aspx?golferID=3011&amp;weekNum=13&amp;aID=27" TargetMode="External"/><Relationship Id="rId1840" Type="http://schemas.openxmlformats.org/officeDocument/2006/relationships/hyperlink" Target="https://secure.gcmtotalsolutions.com/league/reports/standingsDetails.aspx?golferID=3023&amp;weekNum=4&amp;aID=27" TargetMode="External"/><Relationship Id="rId1700" Type="http://schemas.openxmlformats.org/officeDocument/2006/relationships/hyperlink" Target="https://secure.gcmtotalsolutions.com/league/reports/standingsDetails.aspx?golferID=3015&amp;weekNum=8&amp;aID=27" TargetMode="External"/><Relationship Id="rId379" Type="http://schemas.openxmlformats.org/officeDocument/2006/relationships/hyperlink" Target="https://secure.gcmtotalsolutions.com/league/reports/standingsDetails.aspx?golferID=2942&amp;weekNum=1&amp;aID=27" TargetMode="External"/><Relationship Id="rId586" Type="http://schemas.openxmlformats.org/officeDocument/2006/relationships/hyperlink" Target="https://secure.gcmtotalsolutions.com/league/reports/standingsDetails.aspx?golferID=2953&amp;weekNum=10&amp;aID=27" TargetMode="External"/><Relationship Id="rId793" Type="http://schemas.openxmlformats.org/officeDocument/2006/relationships/hyperlink" Target="https://secure.gcmtotalsolutions.com/league/reports/standingsDetails.aspx?golferID=2965&amp;weekNum=1&amp;aID=27" TargetMode="External"/><Relationship Id="rId2267" Type="http://schemas.openxmlformats.org/officeDocument/2006/relationships/hyperlink" Target="https://secure.gcmtotalsolutions.com/league/reports/standingsDetails.aspx?golferID=3046&amp;weekNum=17&amp;aID=27" TargetMode="External"/><Relationship Id="rId2474" Type="http://schemas.openxmlformats.org/officeDocument/2006/relationships/hyperlink" Target="https://secure.gcmtotalsolutions.com/league/reports/standingsDetails.aspx?golferID=3058&amp;weekNum=8&amp;aID=27" TargetMode="External"/><Relationship Id="rId2681" Type="http://schemas.openxmlformats.org/officeDocument/2006/relationships/hyperlink" Target="https://secure.gcmtotalsolutions.com/league/reports/standingsDetails.aspx?golferID=3069&amp;weekNum=17&amp;aID=27" TargetMode="External"/><Relationship Id="rId3318" Type="http://schemas.openxmlformats.org/officeDocument/2006/relationships/hyperlink" Target="https://secure.gcmtotalsolutions.com/league/reports/standingsDetails.aspx?golferID=3105&amp;weekNum=6&amp;aID=27" TargetMode="External"/><Relationship Id="rId239" Type="http://schemas.openxmlformats.org/officeDocument/2006/relationships/hyperlink" Target="https://secure.gcmtotalsolutions.com/league/reports/standingsDetails.aspx?golferID=2934&amp;weekNum=5&amp;aID=27" TargetMode="External"/><Relationship Id="rId446" Type="http://schemas.openxmlformats.org/officeDocument/2006/relationships/hyperlink" Target="https://secure.gcmtotalsolutions.com/league/reports/standingsDetails.aspx?golferID=2945&amp;weekNum=14&amp;aID=27" TargetMode="External"/><Relationship Id="rId653" Type="http://schemas.openxmlformats.org/officeDocument/2006/relationships/hyperlink" Target="https://secure.gcmtotalsolutions.com/league/reports/standingsDetails.aspx?golferID=2957&amp;weekNum=5&amp;aID=27" TargetMode="External"/><Relationship Id="rId1076" Type="http://schemas.openxmlformats.org/officeDocument/2006/relationships/hyperlink" Target="https://secure.gcmtotalsolutions.com/league/reports/standingsDetails.aspx?golferID=2980&amp;weekNum=14&amp;aID=27" TargetMode="External"/><Relationship Id="rId1283" Type="http://schemas.openxmlformats.org/officeDocument/2006/relationships/hyperlink" Target="https://secure.gcmtotalsolutions.com/league/reports/standingsDetails.aspx?golferID=2992&amp;weekNum=5&amp;aID=27" TargetMode="External"/><Relationship Id="rId1490" Type="http://schemas.openxmlformats.org/officeDocument/2006/relationships/hyperlink" Target="https://secure.gcmtotalsolutions.com/league/reports/standingsDetails.aspx?golferID=3003&amp;weekNum=14&amp;aID=27" TargetMode="External"/><Relationship Id="rId2127" Type="http://schemas.openxmlformats.org/officeDocument/2006/relationships/hyperlink" Target="https://secure.gcmtotalsolutions.com/league/reports/standingsDetails.aspx?golferID=3039&amp;weekNum=3&amp;aID=27" TargetMode="External"/><Relationship Id="rId2334" Type="http://schemas.openxmlformats.org/officeDocument/2006/relationships/hyperlink" Target="https://secure.gcmtotalsolutions.com/league/reports/standingsDetails.aspx?golferID=3050&amp;weekNum=12&amp;aID=27" TargetMode="External"/><Relationship Id="rId306" Type="http://schemas.openxmlformats.org/officeDocument/2006/relationships/hyperlink" Target="https://secure.gcmtotalsolutions.com/league/reports/standingsDetails.aspx?golferID=2937&amp;weekNum=18&amp;aID=27" TargetMode="External"/><Relationship Id="rId860" Type="http://schemas.openxmlformats.org/officeDocument/2006/relationships/hyperlink" Target="https://secure.gcmtotalsolutions.com/league/reports/standingsDetails.aspx?golferID=2968&amp;weekNum=14&amp;aID=27" TargetMode="External"/><Relationship Id="rId1143" Type="http://schemas.openxmlformats.org/officeDocument/2006/relationships/hyperlink" Target="https://secure.gcmtotalsolutions.com/league/reports/standingsDetails.aspx?golferID=2984&amp;weekNum=9&amp;aID=27" TargetMode="External"/><Relationship Id="rId2541" Type="http://schemas.openxmlformats.org/officeDocument/2006/relationships/hyperlink" Target="https://secure.gcmtotalsolutions.com/league/reports/standingsDetails.aspx?golferID=3062&amp;weekNum=3&amp;aID=27" TargetMode="External"/><Relationship Id="rId513" Type="http://schemas.openxmlformats.org/officeDocument/2006/relationships/hyperlink" Target="https://secure.gcmtotalsolutions.com/league/reports/standingsDetails.aspx?golferID=2949&amp;weekNum=9&amp;aID=27" TargetMode="External"/><Relationship Id="rId720" Type="http://schemas.openxmlformats.org/officeDocument/2006/relationships/hyperlink" Target="https://secure.gcmtotalsolutions.com/league/reports/standingsDetails.aspx?golferID=2960&amp;weekNum=18&amp;aID=27" TargetMode="External"/><Relationship Id="rId1350" Type="http://schemas.openxmlformats.org/officeDocument/2006/relationships/hyperlink" Target="https://secure.gcmtotalsolutions.com/league/reports/standingsDetails.aspx?golferID=2995&amp;weekNum=18&amp;aID=27" TargetMode="External"/><Relationship Id="rId2401" Type="http://schemas.openxmlformats.org/officeDocument/2006/relationships/hyperlink" Target="https://secure.gcmtotalsolutions.com/league/reports/standingsDetails.aspx?golferID=3054&amp;weekNum=7&amp;aID=27" TargetMode="External"/><Relationship Id="rId1003" Type="http://schemas.openxmlformats.org/officeDocument/2006/relationships/hyperlink" Target="https://secure.gcmtotalsolutions.com/league/reports/standingsDetails.aspx?golferID=2976&amp;weekNum=13&amp;aID=27" TargetMode="External"/><Relationship Id="rId1210" Type="http://schemas.openxmlformats.org/officeDocument/2006/relationships/hyperlink" Target="https://secure.gcmtotalsolutions.com/league/reports/standingsDetails.aspx?golferID=2988&amp;weekNum=4&amp;aID=27" TargetMode="External"/><Relationship Id="rId3175" Type="http://schemas.openxmlformats.org/officeDocument/2006/relationships/hyperlink" Target="https://secure.gcmtotalsolutions.com/league/reports/standingsDetails.aspx?golferID=3097&amp;weekNum=7&amp;aID=27" TargetMode="External"/><Relationship Id="rId3382" Type="http://schemas.openxmlformats.org/officeDocument/2006/relationships/hyperlink" Target="https://secure.gcmtotalsolutions.com/league/reports/standingsDetails.aspx?golferID=3108&amp;weekNum=16&amp;aID=27" TargetMode="External"/><Relationship Id="rId2191" Type="http://schemas.openxmlformats.org/officeDocument/2006/relationships/hyperlink" Target="https://secure.gcmtotalsolutions.com/league/reports/standingsDetails.aspx?golferID=3042&amp;weekNum=13&amp;aID=27" TargetMode="External"/><Relationship Id="rId3035" Type="http://schemas.openxmlformats.org/officeDocument/2006/relationships/hyperlink" Target="https://secure.gcmtotalsolutions.com/league/reports/standingsDetails.aspx?golferID=3089&amp;weekNum=11&amp;aID=27" TargetMode="External"/><Relationship Id="rId3242" Type="http://schemas.openxmlformats.org/officeDocument/2006/relationships/hyperlink" Target="https://secure.gcmtotalsolutions.com/league/reports/standingsDetails.aspx?golferID=3101&amp;weekNum=2&amp;aID=27" TargetMode="External"/><Relationship Id="rId163" Type="http://schemas.openxmlformats.org/officeDocument/2006/relationships/hyperlink" Target="https://secure.gcmtotalsolutions.com/league/reports/standingsDetails.aspx?golferID=2930&amp;weekNum=1&amp;aID=27" TargetMode="External"/><Relationship Id="rId370" Type="http://schemas.openxmlformats.org/officeDocument/2006/relationships/hyperlink" Target="https://secure.gcmtotalsolutions.com/league/reports/standingsDetails.aspx?golferID=2941&amp;weekNum=10&amp;aID=27" TargetMode="External"/><Relationship Id="rId2051" Type="http://schemas.openxmlformats.org/officeDocument/2006/relationships/hyperlink" Target="https://secure.gcmtotalsolutions.com/league/reports/standingsDetails.aspx?golferID=3034&amp;weekNum=17&amp;aID=27" TargetMode="External"/><Relationship Id="rId3102" Type="http://schemas.openxmlformats.org/officeDocument/2006/relationships/hyperlink" Target="https://secure.gcmtotalsolutions.com/league/reports/standingsDetails.aspx?golferID=3093&amp;weekNum=6&amp;aID=27" TargetMode="External"/><Relationship Id="rId230" Type="http://schemas.openxmlformats.org/officeDocument/2006/relationships/hyperlink" Target="https://secure.gcmtotalsolutions.com/league/reports/standingsDetails.aspx?golferID=2933&amp;weekNum=14&amp;aID=27" TargetMode="External"/><Relationship Id="rId2868" Type="http://schemas.openxmlformats.org/officeDocument/2006/relationships/hyperlink" Target="https://secure.gcmtotalsolutions.com/league/reports/standingsDetails.aspx?golferID=3080&amp;weekNum=6&amp;aID=27" TargetMode="External"/><Relationship Id="rId1677" Type="http://schemas.openxmlformats.org/officeDocument/2006/relationships/hyperlink" Target="https://secure.gcmtotalsolutions.com/league/reports/standingsDetails.aspx?golferID=3014&amp;weekNum=3&amp;aID=27" TargetMode="External"/><Relationship Id="rId1884" Type="http://schemas.openxmlformats.org/officeDocument/2006/relationships/hyperlink" Target="https://secure.gcmtotalsolutions.com/league/reports/standingsDetails.aspx?golferID=3025&amp;weekNum=12&amp;aID=27" TargetMode="External"/><Relationship Id="rId2728" Type="http://schemas.openxmlformats.org/officeDocument/2006/relationships/hyperlink" Target="https://secure.gcmtotalsolutions.com/league/reports/standingsDetails.aspx?golferID=3072&amp;weekNum=10&amp;aID=27" TargetMode="External"/><Relationship Id="rId2935" Type="http://schemas.openxmlformats.org/officeDocument/2006/relationships/hyperlink" Target="https://secure.gcmtotalsolutions.com/league/reports/standingsDetails.aspx?golferID=3084&amp;weekNum=1&amp;aID=27" TargetMode="External"/><Relationship Id="rId907" Type="http://schemas.openxmlformats.org/officeDocument/2006/relationships/hyperlink" Target="https://secure.gcmtotalsolutions.com/league/reports/standingsDetails.aspx?golferID=2971&amp;weekNum=7&amp;aID=27" TargetMode="External"/><Relationship Id="rId1537" Type="http://schemas.openxmlformats.org/officeDocument/2006/relationships/hyperlink" Target="https://secure.gcmtotalsolutions.com/league/reports/standingsDetails.aspx?golferID=3006&amp;weekNum=7&amp;aID=27" TargetMode="External"/><Relationship Id="rId1744" Type="http://schemas.openxmlformats.org/officeDocument/2006/relationships/hyperlink" Target="https://secure.gcmtotalsolutions.com/league/reports/standingsDetails.aspx?golferID=3017&amp;weekNum=16&amp;aID=27" TargetMode="External"/><Relationship Id="rId1951" Type="http://schemas.openxmlformats.org/officeDocument/2006/relationships/hyperlink" Target="https://secure.gcmtotalsolutions.com/league/reports/standingsDetails.aspx?golferID=3029&amp;weekNum=7&amp;aID=27" TargetMode="External"/><Relationship Id="rId36" Type="http://schemas.openxmlformats.org/officeDocument/2006/relationships/hyperlink" Target="https://secure.gcmtotalsolutions.com/league/reports/standingsDetails.aspx?golferID=2922&amp;weekNum=18&amp;aID=27" TargetMode="External"/><Relationship Id="rId1604" Type="http://schemas.openxmlformats.org/officeDocument/2006/relationships/hyperlink" Target="https://secure.gcmtotalsolutions.com/league/reports/standingsDetails.aspx?golferID=3010&amp;weekNum=2&amp;aID=27" TargetMode="External"/><Relationship Id="rId1811" Type="http://schemas.openxmlformats.org/officeDocument/2006/relationships/hyperlink" Target="https://secure.gcmtotalsolutions.com/league/reports/standingsDetails.aspx?golferID=3021&amp;weekNum=11&amp;aID=27" TargetMode="External"/><Relationship Id="rId697" Type="http://schemas.openxmlformats.org/officeDocument/2006/relationships/hyperlink" Target="https://secure.gcmtotalsolutions.com/league/reports/standingsDetails.aspx?golferID=2959&amp;weekNum=13&amp;aID=27" TargetMode="External"/><Relationship Id="rId2378" Type="http://schemas.openxmlformats.org/officeDocument/2006/relationships/hyperlink" Target="https://secure.gcmtotalsolutions.com/league/reports/standingsDetails.aspx?golferID=3053&amp;weekNum=2&amp;aID=27" TargetMode="External"/><Relationship Id="rId3429" Type="http://schemas.openxmlformats.org/officeDocument/2006/relationships/hyperlink" Target="https://secure.gcmtotalsolutions.com/league/reports/standingsDetails.aspx?golferID=3111&amp;weekNum=9&amp;aID=27" TargetMode="External"/><Relationship Id="rId1187" Type="http://schemas.openxmlformats.org/officeDocument/2006/relationships/hyperlink" Target="https://secure.gcmtotalsolutions.com/league/reports/standingsDetails.aspx?golferID=2986&amp;weekNum=17&amp;aID=27" TargetMode="External"/><Relationship Id="rId2585" Type="http://schemas.openxmlformats.org/officeDocument/2006/relationships/hyperlink" Target="https://secure.gcmtotalsolutions.com/league/reports/standingsDetails.aspx?golferID=3064&amp;weekNum=11&amp;aID=27" TargetMode="External"/><Relationship Id="rId2792" Type="http://schemas.openxmlformats.org/officeDocument/2006/relationships/hyperlink" Target="https://secure.gcmtotalsolutions.com/league/reports/standingsDetails.aspx?golferID=3076&amp;weekNum=2&amp;aID=27" TargetMode="External"/><Relationship Id="rId557" Type="http://schemas.openxmlformats.org/officeDocument/2006/relationships/hyperlink" Target="https://secure.gcmtotalsolutions.com/league/reports/standingsDetails.aspx?golferID=2951&amp;weekNum=17&amp;aID=27" TargetMode="External"/><Relationship Id="rId764" Type="http://schemas.openxmlformats.org/officeDocument/2006/relationships/hyperlink" Target="https://secure.gcmtotalsolutions.com/league/reports/standingsDetails.aspx?golferID=2963&amp;weekNum=8&amp;aID=27" TargetMode="External"/><Relationship Id="rId971" Type="http://schemas.openxmlformats.org/officeDocument/2006/relationships/hyperlink" Target="https://secure.gcmtotalsolutions.com/league/reports/standingsDetails.aspx?golferID=2974&amp;weekNum=17&amp;aID=27" TargetMode="External"/><Relationship Id="rId1394" Type="http://schemas.openxmlformats.org/officeDocument/2006/relationships/hyperlink" Target="https://secure.gcmtotalsolutions.com/league/reports/standingsDetails.aspx?golferID=2998&amp;weekNum=8&amp;aID=27" TargetMode="External"/><Relationship Id="rId2238" Type="http://schemas.openxmlformats.org/officeDocument/2006/relationships/hyperlink" Target="https://secure.gcmtotalsolutions.com/league/reports/standingsDetails.aspx?golferID=3045&amp;weekNum=6&amp;aID=27" TargetMode="External"/><Relationship Id="rId2445" Type="http://schemas.openxmlformats.org/officeDocument/2006/relationships/hyperlink" Target="https://secure.gcmtotalsolutions.com/league/reports/standingsDetails.aspx?golferID=3056&amp;weekNum=15&amp;aID=27" TargetMode="External"/><Relationship Id="rId2652" Type="http://schemas.openxmlformats.org/officeDocument/2006/relationships/hyperlink" Target="https://secure.gcmtotalsolutions.com/league/reports/standingsDetails.aspx?golferID=3068&amp;weekNum=6&amp;aID=27" TargetMode="External"/><Relationship Id="rId417" Type="http://schemas.openxmlformats.org/officeDocument/2006/relationships/hyperlink" Target="https://secure.gcmtotalsolutions.com/league/reports/standingsDetails.aspx?golferID=2944&amp;weekNum=3&amp;aID=27" TargetMode="External"/><Relationship Id="rId624" Type="http://schemas.openxmlformats.org/officeDocument/2006/relationships/hyperlink" Target="https://secure.gcmtotalsolutions.com/league/reports/standingsDetails.aspx?golferID=2955&amp;weekNum=12&amp;aID=27" TargetMode="External"/><Relationship Id="rId831" Type="http://schemas.openxmlformats.org/officeDocument/2006/relationships/hyperlink" Target="https://secure.gcmtotalsolutions.com/league/reports/standingsDetails.aspx?golferID=2967&amp;weekNum=3&amp;aID=27" TargetMode="External"/><Relationship Id="rId1047" Type="http://schemas.openxmlformats.org/officeDocument/2006/relationships/hyperlink" Target="https://secure.gcmtotalsolutions.com/league/reports/standingsDetails.aspx?golferID=2979&amp;weekNum=3&amp;aID=27" TargetMode="External"/><Relationship Id="rId1254" Type="http://schemas.openxmlformats.org/officeDocument/2006/relationships/hyperlink" Target="https://secure.gcmtotalsolutions.com/league/reports/standingsDetails.aspx?golferID=2990&amp;weekNum=12&amp;aID=27" TargetMode="External"/><Relationship Id="rId1461" Type="http://schemas.openxmlformats.org/officeDocument/2006/relationships/hyperlink" Target="https://secure.gcmtotalsolutions.com/league/reports/standingsDetails.aspx?golferID=3002&amp;weekNum=3&amp;aID=27" TargetMode="External"/><Relationship Id="rId2305" Type="http://schemas.openxmlformats.org/officeDocument/2006/relationships/hyperlink" Target="https://secure.gcmtotalsolutions.com/league/reports/standingsDetails.aspx?golferID=3049&amp;weekNum=1&amp;aID=27" TargetMode="External"/><Relationship Id="rId2512" Type="http://schemas.openxmlformats.org/officeDocument/2006/relationships/hyperlink" Target="https://secure.gcmtotalsolutions.com/league/reports/standingsDetails.aspx?golferID=3060&amp;weekNum=10&amp;aID=27" TargetMode="External"/><Relationship Id="rId1114" Type="http://schemas.openxmlformats.org/officeDocument/2006/relationships/hyperlink" Target="https://secure.gcmtotalsolutions.com/league/reports/standingsDetails.aspx?golferID=2982&amp;weekNum=16&amp;aID=27" TargetMode="External"/><Relationship Id="rId1321" Type="http://schemas.openxmlformats.org/officeDocument/2006/relationships/hyperlink" Target="https://secure.gcmtotalsolutions.com/league/reports/standingsDetails.aspx?golferID=2994&amp;weekNum=7&amp;aID=27" TargetMode="External"/><Relationship Id="rId3079" Type="http://schemas.openxmlformats.org/officeDocument/2006/relationships/hyperlink" Target="https://secure.gcmtotalsolutions.com/league/reports/standingsDetails.aspx?golferID=3092&amp;weekNum=1&amp;aID=27" TargetMode="External"/><Relationship Id="rId3286" Type="http://schemas.openxmlformats.org/officeDocument/2006/relationships/hyperlink" Target="https://secure.gcmtotalsolutions.com/league/reports/standingsDetails.aspx?golferID=3103&amp;weekNum=10&amp;aID=27" TargetMode="External"/><Relationship Id="rId2095" Type="http://schemas.openxmlformats.org/officeDocument/2006/relationships/hyperlink" Target="https://secure.gcmtotalsolutions.com/league/reports/standingsDetails.aspx?golferID=3037&amp;weekNum=7&amp;aID=27" TargetMode="External"/><Relationship Id="rId3146" Type="http://schemas.openxmlformats.org/officeDocument/2006/relationships/hyperlink" Target="https://secure.gcmtotalsolutions.com/league/reports/standingsDetails.aspx?golferID=3095&amp;weekNum=14&amp;aID=27" TargetMode="External"/><Relationship Id="rId3353" Type="http://schemas.openxmlformats.org/officeDocument/2006/relationships/hyperlink" Target="https://secure.gcmtotalsolutions.com/league/reports/standingsDetails.aspx?golferID=3107&amp;weekNum=5&amp;aID=27" TargetMode="External"/><Relationship Id="rId274" Type="http://schemas.openxmlformats.org/officeDocument/2006/relationships/hyperlink" Target="https://secure.gcmtotalsolutions.com/league/reports/standingsDetails.aspx?golferID=2936&amp;weekNum=4&amp;aID=27" TargetMode="External"/><Relationship Id="rId481" Type="http://schemas.openxmlformats.org/officeDocument/2006/relationships/hyperlink" Target="https://secure.gcmtotalsolutions.com/league/reports/standingsDetails.aspx?golferID=2947&amp;weekNum=13&amp;aID=27" TargetMode="External"/><Relationship Id="rId2162" Type="http://schemas.openxmlformats.org/officeDocument/2006/relationships/hyperlink" Target="https://secure.gcmtotalsolutions.com/league/reports/standingsDetails.aspx?golferID=3041&amp;weekNum=2&amp;aID=27" TargetMode="External"/><Relationship Id="rId3006" Type="http://schemas.openxmlformats.org/officeDocument/2006/relationships/hyperlink" Target="https://secure.gcmtotalsolutions.com/league/reports/standingsDetails.aspx?golferID=3087&amp;weekNum=18&amp;aID=27" TargetMode="External"/><Relationship Id="rId134" Type="http://schemas.openxmlformats.org/officeDocument/2006/relationships/hyperlink" Target="https://secure.gcmtotalsolutions.com/league/reports/standingsDetails.aspx?golferID=2928&amp;weekNum=8&amp;aID=27" TargetMode="External"/><Relationship Id="rId3213" Type="http://schemas.openxmlformats.org/officeDocument/2006/relationships/hyperlink" Target="https://secure.gcmtotalsolutions.com/league/reports/standingsDetails.aspx?golferID=3099&amp;weekNum=9&amp;aID=27" TargetMode="External"/><Relationship Id="rId3420" Type="http://schemas.openxmlformats.org/officeDocument/2006/relationships/hyperlink" Target="https://secure.gcmtotalsolutions.com/league/reports/standingsDetails.aspx?golferID=3110&amp;weekNum=18&amp;aID=27" TargetMode="External"/><Relationship Id="rId341" Type="http://schemas.openxmlformats.org/officeDocument/2006/relationships/hyperlink" Target="https://secure.gcmtotalsolutions.com/league/reports/standingsDetails.aspx?golferID=2939&amp;weekNum=17&amp;aID=27" TargetMode="External"/><Relationship Id="rId2022" Type="http://schemas.openxmlformats.org/officeDocument/2006/relationships/hyperlink" Target="https://secure.gcmtotalsolutions.com/league/reports/standingsDetails.aspx?golferID=3033&amp;weekNum=6&amp;aID=27" TargetMode="External"/><Relationship Id="rId2979" Type="http://schemas.openxmlformats.org/officeDocument/2006/relationships/hyperlink" Target="https://secure.gcmtotalsolutions.com/league/reports/standingsDetails.aspx?golferID=3086&amp;weekNum=9&amp;aID=27" TargetMode="External"/><Relationship Id="rId201" Type="http://schemas.openxmlformats.org/officeDocument/2006/relationships/hyperlink" Target="https://secure.gcmtotalsolutions.com/league/reports/standingsDetails.aspx?golferID=2932&amp;weekNum=3&amp;aID=27" TargetMode="External"/><Relationship Id="rId1788" Type="http://schemas.openxmlformats.org/officeDocument/2006/relationships/hyperlink" Target="https://secure.gcmtotalsolutions.com/league/reports/standingsDetails.aspx?golferID=3020&amp;weekNum=6&amp;aID=27" TargetMode="External"/><Relationship Id="rId1995" Type="http://schemas.openxmlformats.org/officeDocument/2006/relationships/hyperlink" Target="https://secure.gcmtotalsolutions.com/league/reports/standingsDetails.aspx?golferID=3031&amp;weekNum=15&amp;aID=27" TargetMode="External"/><Relationship Id="rId2839" Type="http://schemas.openxmlformats.org/officeDocument/2006/relationships/hyperlink" Target="https://secure.gcmtotalsolutions.com/league/reports/standingsDetails.aspx?golferID=3078&amp;weekNum=13&amp;aID=27" TargetMode="External"/><Relationship Id="rId1648" Type="http://schemas.openxmlformats.org/officeDocument/2006/relationships/hyperlink" Target="https://secure.gcmtotalsolutions.com/league/reports/standingsDetails.aspx?golferID=3012&amp;weekNum=10&amp;aID=27" TargetMode="External"/><Relationship Id="rId1508" Type="http://schemas.openxmlformats.org/officeDocument/2006/relationships/hyperlink" Target="https://secure.gcmtotalsolutions.com/league/reports/standingsDetails.aspx?golferID=3004&amp;weekNum=14&amp;aID=27" TargetMode="External"/><Relationship Id="rId1855" Type="http://schemas.openxmlformats.org/officeDocument/2006/relationships/hyperlink" Target="https://secure.gcmtotalsolutions.com/league/reports/standingsDetails.aspx?golferID=3024&amp;weekNum=1&amp;aID=27" TargetMode="External"/><Relationship Id="rId2906" Type="http://schemas.openxmlformats.org/officeDocument/2006/relationships/hyperlink" Target="https://secure.gcmtotalsolutions.com/league/reports/standingsDetails.aspx?golferID=3082&amp;weekNum=8&amp;aID=27" TargetMode="External"/><Relationship Id="rId3070" Type="http://schemas.openxmlformats.org/officeDocument/2006/relationships/hyperlink" Target="https://secure.gcmtotalsolutions.com/league/reports/standingsDetails.aspx?golferID=3091&amp;weekNum=10&amp;aID=27" TargetMode="External"/><Relationship Id="rId1715" Type="http://schemas.openxmlformats.org/officeDocument/2006/relationships/hyperlink" Target="https://secure.gcmtotalsolutions.com/league/reports/standingsDetails.aspx?golferID=3016&amp;weekNum=5&amp;aID=27" TargetMode="External"/><Relationship Id="rId1922" Type="http://schemas.openxmlformats.org/officeDocument/2006/relationships/hyperlink" Target="https://secure.gcmtotalsolutions.com/league/reports/standingsDetails.aspx?golferID=3027&amp;weekNum=14&amp;aID=27" TargetMode="External"/><Relationship Id="rId2489" Type="http://schemas.openxmlformats.org/officeDocument/2006/relationships/hyperlink" Target="https://secure.gcmtotalsolutions.com/league/reports/standingsDetails.aspx?golferID=3059&amp;weekNum=5&amp;aID=27" TargetMode="External"/><Relationship Id="rId2696" Type="http://schemas.openxmlformats.org/officeDocument/2006/relationships/hyperlink" Target="https://secure.gcmtotalsolutions.com/league/reports/standingsDetails.aspx?golferID=3070&amp;weekNum=14&amp;aID=27" TargetMode="External"/><Relationship Id="rId668" Type="http://schemas.openxmlformats.org/officeDocument/2006/relationships/hyperlink" Target="https://secure.gcmtotalsolutions.com/league/reports/standingsDetails.aspx?golferID=2958&amp;weekNum=2&amp;aID=27" TargetMode="External"/><Relationship Id="rId875" Type="http://schemas.openxmlformats.org/officeDocument/2006/relationships/hyperlink" Target="https://secure.gcmtotalsolutions.com/league/reports/standingsDetails.aspx?golferID=2969&amp;weekNum=11&amp;aID=27" TargetMode="External"/><Relationship Id="rId1298" Type="http://schemas.openxmlformats.org/officeDocument/2006/relationships/hyperlink" Target="https://secure.gcmtotalsolutions.com/league/reports/standingsDetails.aspx?golferID=2993&amp;weekNum=2&amp;aID=27" TargetMode="External"/><Relationship Id="rId2349" Type="http://schemas.openxmlformats.org/officeDocument/2006/relationships/hyperlink" Target="https://secure.gcmtotalsolutions.com/league/reports/standingsDetails.aspx?golferID=3051&amp;weekNum=9&amp;aID=27" TargetMode="External"/><Relationship Id="rId2556" Type="http://schemas.openxmlformats.org/officeDocument/2006/relationships/hyperlink" Target="https://secure.gcmtotalsolutions.com/league/reports/standingsDetails.aspx?golferID=3062&amp;weekNum=18&amp;aID=27" TargetMode="External"/><Relationship Id="rId2763" Type="http://schemas.openxmlformats.org/officeDocument/2006/relationships/hyperlink" Target="https://secure.gcmtotalsolutions.com/league/reports/standingsDetails.aspx?golferID=3074&amp;weekNum=9&amp;aID=27" TargetMode="External"/><Relationship Id="rId2970" Type="http://schemas.openxmlformats.org/officeDocument/2006/relationships/hyperlink" Target="https://secure.gcmtotalsolutions.com/league/reports/standingsDetails.aspx?golferID=3085&amp;weekNum=18&amp;aID=27" TargetMode="External"/><Relationship Id="rId528" Type="http://schemas.openxmlformats.org/officeDocument/2006/relationships/hyperlink" Target="https://secure.gcmtotalsolutions.com/league/reports/standingsDetails.aspx?golferID=2950&amp;weekNum=6&amp;aID=27" TargetMode="External"/><Relationship Id="rId735" Type="http://schemas.openxmlformats.org/officeDocument/2006/relationships/hyperlink" Target="https://secure.gcmtotalsolutions.com/league/reports/standingsDetails.aspx?golferID=2961&amp;weekNum=15&amp;aID=27" TargetMode="External"/><Relationship Id="rId942" Type="http://schemas.openxmlformats.org/officeDocument/2006/relationships/hyperlink" Target="https://secure.gcmtotalsolutions.com/league/reports/standingsDetails.aspx?golferID=2973&amp;weekNum=6&amp;aID=27" TargetMode="External"/><Relationship Id="rId1158" Type="http://schemas.openxmlformats.org/officeDocument/2006/relationships/hyperlink" Target="https://secure.gcmtotalsolutions.com/league/reports/standingsDetails.aspx?golferID=2985&amp;weekNum=6&amp;aID=27" TargetMode="External"/><Relationship Id="rId1365" Type="http://schemas.openxmlformats.org/officeDocument/2006/relationships/hyperlink" Target="https://secure.gcmtotalsolutions.com/league/reports/standingsDetails.aspx?golferID=2996&amp;weekNum=15&amp;aID=27" TargetMode="External"/><Relationship Id="rId1572" Type="http://schemas.openxmlformats.org/officeDocument/2006/relationships/hyperlink" Target="https://secure.gcmtotalsolutions.com/league/reports/standingsDetails.aspx?golferID=3008&amp;weekNum=6&amp;aID=27" TargetMode="External"/><Relationship Id="rId2209" Type="http://schemas.openxmlformats.org/officeDocument/2006/relationships/hyperlink" Target="https://secure.gcmtotalsolutions.com/league/reports/standingsDetails.aspx?golferID=3043&amp;weekNum=13&amp;aID=27" TargetMode="External"/><Relationship Id="rId2416" Type="http://schemas.openxmlformats.org/officeDocument/2006/relationships/hyperlink" Target="https://secure.gcmtotalsolutions.com/league/reports/standingsDetails.aspx?golferID=3055&amp;weekNum=4&amp;aID=27" TargetMode="External"/><Relationship Id="rId2623" Type="http://schemas.openxmlformats.org/officeDocument/2006/relationships/hyperlink" Target="https://secure.gcmtotalsolutions.com/league/reports/standingsDetails.aspx?golferID=3066&amp;weekNum=13&amp;aID=27" TargetMode="External"/><Relationship Id="rId1018" Type="http://schemas.openxmlformats.org/officeDocument/2006/relationships/hyperlink" Target="https://secure.gcmtotalsolutions.com/league/reports/standingsDetails.aspx?golferID=2977&amp;weekNum=10&amp;aID=27" TargetMode="External"/><Relationship Id="rId1225" Type="http://schemas.openxmlformats.org/officeDocument/2006/relationships/hyperlink" Target="https://secure.gcmtotalsolutions.com/league/reports/standingsDetails.aspx?golferID=2989&amp;weekNum=1&amp;aID=27" TargetMode="External"/><Relationship Id="rId1432" Type="http://schemas.openxmlformats.org/officeDocument/2006/relationships/hyperlink" Target="https://secure.gcmtotalsolutions.com/league/reports/standingsDetails.aspx?golferID=3000&amp;weekNum=10&amp;aID=27" TargetMode="External"/><Relationship Id="rId2830" Type="http://schemas.openxmlformats.org/officeDocument/2006/relationships/hyperlink" Target="https://secure.gcmtotalsolutions.com/league/reports/standingsDetails.aspx?golferID=3078&amp;weekNum=4&amp;aID=27" TargetMode="External"/><Relationship Id="rId71" Type="http://schemas.openxmlformats.org/officeDocument/2006/relationships/hyperlink" Target="https://secure.gcmtotalsolutions.com/league/reports/standingsDetails.aspx?golferID=2924&amp;weekNum=17&amp;aID=27" TargetMode="External"/><Relationship Id="rId802" Type="http://schemas.openxmlformats.org/officeDocument/2006/relationships/hyperlink" Target="https://secure.gcmtotalsolutions.com/league/reports/standingsDetails.aspx?golferID=2965&amp;weekNum=10&amp;aID=27" TargetMode="External"/><Relationship Id="rId3397" Type="http://schemas.openxmlformats.org/officeDocument/2006/relationships/hyperlink" Target="https://secure.gcmtotalsolutions.com/league/reports/standingsDetails.aspx?golferID=3109&amp;weekNum=13&amp;aID=27" TargetMode="External"/><Relationship Id="rId178" Type="http://schemas.openxmlformats.org/officeDocument/2006/relationships/hyperlink" Target="https://secure.gcmtotalsolutions.com/league/reports/standingsDetails.aspx?golferID=2930&amp;weekNum=16&amp;aID=27" TargetMode="External"/><Relationship Id="rId3257" Type="http://schemas.openxmlformats.org/officeDocument/2006/relationships/hyperlink" Target="https://secure.gcmtotalsolutions.com/league/reports/standingsDetails.aspx?golferID=3101&amp;weekNum=17&amp;aID=27" TargetMode="External"/><Relationship Id="rId385" Type="http://schemas.openxmlformats.org/officeDocument/2006/relationships/hyperlink" Target="https://secure.gcmtotalsolutions.com/league/reports/standingsDetails.aspx?golferID=2942&amp;weekNum=7&amp;aID=27" TargetMode="External"/><Relationship Id="rId592" Type="http://schemas.openxmlformats.org/officeDocument/2006/relationships/hyperlink" Target="https://secure.gcmtotalsolutions.com/league/reports/standingsDetails.aspx?golferID=2953&amp;weekNum=16&amp;aID=27" TargetMode="External"/><Relationship Id="rId2066" Type="http://schemas.openxmlformats.org/officeDocument/2006/relationships/hyperlink" Target="https://secure.gcmtotalsolutions.com/league/reports/standingsDetails.aspx?golferID=3035&amp;weekNum=14&amp;aID=27" TargetMode="External"/><Relationship Id="rId2273" Type="http://schemas.openxmlformats.org/officeDocument/2006/relationships/hyperlink" Target="https://secure.gcmtotalsolutions.com/league/reports/standingsDetails.aspx?golferID=3047&amp;weekNum=5&amp;aID=27" TargetMode="External"/><Relationship Id="rId2480" Type="http://schemas.openxmlformats.org/officeDocument/2006/relationships/hyperlink" Target="https://secure.gcmtotalsolutions.com/league/reports/standingsDetails.aspx?golferID=3058&amp;weekNum=14&amp;aID=27" TargetMode="External"/><Relationship Id="rId3117" Type="http://schemas.openxmlformats.org/officeDocument/2006/relationships/hyperlink" Target="https://secure.gcmtotalsolutions.com/league/reports/standingsDetails.aspx?golferID=3094&amp;weekNum=3&amp;aID=27" TargetMode="External"/><Relationship Id="rId3324" Type="http://schemas.openxmlformats.org/officeDocument/2006/relationships/hyperlink" Target="https://secure.gcmtotalsolutions.com/league/reports/standingsDetails.aspx?golferID=3105&amp;weekNum=12&amp;aID=27" TargetMode="External"/><Relationship Id="rId245" Type="http://schemas.openxmlformats.org/officeDocument/2006/relationships/hyperlink" Target="https://secure.gcmtotalsolutions.com/league/reports/standingsDetails.aspx?golferID=2934&amp;weekNum=11&amp;aID=27" TargetMode="External"/><Relationship Id="rId452" Type="http://schemas.openxmlformats.org/officeDocument/2006/relationships/hyperlink" Target="https://secure.gcmtotalsolutions.com/league/reports/standingsDetails.aspx?golferID=2946&amp;weekNum=2&amp;aID=27" TargetMode="External"/><Relationship Id="rId1082" Type="http://schemas.openxmlformats.org/officeDocument/2006/relationships/hyperlink" Target="https://secure.gcmtotalsolutions.com/league/reports/standingsDetails.aspx?golferID=2981&amp;weekNum=2&amp;aID=27" TargetMode="External"/><Relationship Id="rId2133" Type="http://schemas.openxmlformats.org/officeDocument/2006/relationships/hyperlink" Target="https://secure.gcmtotalsolutions.com/league/reports/standingsDetails.aspx?golferID=3039&amp;weekNum=9&amp;aID=27" TargetMode="External"/><Relationship Id="rId2340" Type="http://schemas.openxmlformats.org/officeDocument/2006/relationships/hyperlink" Target="https://secure.gcmtotalsolutions.com/league/reports/standingsDetails.aspx?golferID=3050&amp;weekNum=18&amp;aID=27" TargetMode="External"/><Relationship Id="rId105" Type="http://schemas.openxmlformats.org/officeDocument/2006/relationships/hyperlink" Target="https://secure.gcmtotalsolutions.com/league/reports/standingsDetails.aspx?golferID=2926&amp;weekNum=15&amp;aID=27" TargetMode="External"/><Relationship Id="rId312" Type="http://schemas.openxmlformats.org/officeDocument/2006/relationships/hyperlink" Target="https://secure.gcmtotalsolutions.com/league/reports/standingsDetails.aspx?golferID=2938&amp;weekNum=6&amp;aID=27" TargetMode="External"/><Relationship Id="rId2200" Type="http://schemas.openxmlformats.org/officeDocument/2006/relationships/hyperlink" Target="https://secure.gcmtotalsolutions.com/league/reports/standingsDetails.aspx?golferID=3043&amp;weekNum=4&amp;aID=27" TargetMode="External"/><Relationship Id="rId1899" Type="http://schemas.openxmlformats.org/officeDocument/2006/relationships/hyperlink" Target="https://secure.gcmtotalsolutions.com/league/reports/standingsDetails.aspx?golferID=3026&amp;weekNum=9&amp;aID=27" TargetMode="External"/><Relationship Id="rId1759" Type="http://schemas.openxmlformats.org/officeDocument/2006/relationships/hyperlink" Target="https://secure.gcmtotalsolutions.com/league/reports/standingsDetails.aspx?golferID=3018&amp;weekNum=13&amp;aID=27" TargetMode="External"/><Relationship Id="rId1966" Type="http://schemas.openxmlformats.org/officeDocument/2006/relationships/hyperlink" Target="https://secure.gcmtotalsolutions.com/league/reports/standingsDetails.aspx?golferID=3030&amp;weekNum=4&amp;aID=27" TargetMode="External"/><Relationship Id="rId3181" Type="http://schemas.openxmlformats.org/officeDocument/2006/relationships/hyperlink" Target="https://secure.gcmtotalsolutions.com/league/reports/standingsDetails.aspx?golferID=3097&amp;weekNum=13&amp;aID=27" TargetMode="External"/><Relationship Id="rId1619" Type="http://schemas.openxmlformats.org/officeDocument/2006/relationships/hyperlink" Target="https://secure.gcmtotalsolutions.com/league/reports/standingsDetails.aspx?golferID=3010&amp;weekNum=17&amp;aID=27" TargetMode="External"/><Relationship Id="rId1826" Type="http://schemas.openxmlformats.org/officeDocument/2006/relationships/hyperlink" Target="https://secure.gcmtotalsolutions.com/league/reports/standingsDetails.aspx?golferID=3022&amp;weekNum=8&amp;aID=27" TargetMode="External"/><Relationship Id="rId3041" Type="http://schemas.openxmlformats.org/officeDocument/2006/relationships/hyperlink" Target="https://secure.gcmtotalsolutions.com/league/reports/standingsDetails.aspx?golferID=3089&amp;weekNum=17&amp;aID=27" TargetMode="External"/><Relationship Id="rId779" Type="http://schemas.openxmlformats.org/officeDocument/2006/relationships/hyperlink" Target="https://secure.gcmtotalsolutions.com/league/reports/standingsDetails.aspx?golferID=2964&amp;weekNum=5&amp;aID=27" TargetMode="External"/><Relationship Id="rId986" Type="http://schemas.openxmlformats.org/officeDocument/2006/relationships/hyperlink" Target="https://secure.gcmtotalsolutions.com/league/reports/standingsDetails.aspx?golferID=2975&amp;weekNum=14&amp;aID=27" TargetMode="External"/><Relationship Id="rId2667" Type="http://schemas.openxmlformats.org/officeDocument/2006/relationships/hyperlink" Target="https://secure.gcmtotalsolutions.com/league/reports/standingsDetails.aspx?golferID=3069&amp;weekNum=3&amp;aID=27" TargetMode="External"/><Relationship Id="rId639" Type="http://schemas.openxmlformats.org/officeDocument/2006/relationships/hyperlink" Target="https://secure.gcmtotalsolutions.com/league/reports/standingsDetails.aspx?golferID=2956&amp;weekNum=9&amp;aID=27" TargetMode="External"/><Relationship Id="rId1269" Type="http://schemas.openxmlformats.org/officeDocument/2006/relationships/hyperlink" Target="https://secure.gcmtotalsolutions.com/league/reports/standingsDetails.aspx?golferID=2991&amp;weekNum=9&amp;aID=27" TargetMode="External"/><Relationship Id="rId1476" Type="http://schemas.openxmlformats.org/officeDocument/2006/relationships/hyperlink" Target="https://secure.gcmtotalsolutions.com/league/reports/standingsDetails.aspx?golferID=3002&amp;weekNum=18&amp;aID=27" TargetMode="External"/><Relationship Id="rId2874" Type="http://schemas.openxmlformats.org/officeDocument/2006/relationships/hyperlink" Target="https://secure.gcmtotalsolutions.com/league/reports/standingsDetails.aspx?golferID=3080&amp;weekNum=12&amp;aID=27" TargetMode="External"/><Relationship Id="rId846" Type="http://schemas.openxmlformats.org/officeDocument/2006/relationships/hyperlink" Target="https://secure.gcmtotalsolutions.com/league/reports/standingsDetails.aspx?golferID=2967&amp;weekNum=18&amp;aID=27" TargetMode="External"/><Relationship Id="rId1129" Type="http://schemas.openxmlformats.org/officeDocument/2006/relationships/hyperlink" Target="https://secure.gcmtotalsolutions.com/league/reports/standingsDetails.aspx?golferID=2983&amp;weekNum=13&amp;aID=27" TargetMode="External"/><Relationship Id="rId1683" Type="http://schemas.openxmlformats.org/officeDocument/2006/relationships/hyperlink" Target="https://secure.gcmtotalsolutions.com/league/reports/standingsDetails.aspx?golferID=3014&amp;weekNum=9&amp;aID=27" TargetMode="External"/><Relationship Id="rId1890" Type="http://schemas.openxmlformats.org/officeDocument/2006/relationships/hyperlink" Target="https://secure.gcmtotalsolutions.com/league/reports/standingsDetails.aspx?golferID=3025&amp;weekNum=18&amp;aID=27" TargetMode="External"/><Relationship Id="rId2527" Type="http://schemas.openxmlformats.org/officeDocument/2006/relationships/hyperlink" Target="https://secure.gcmtotalsolutions.com/league/reports/standingsDetails.aspx?golferID=3061&amp;weekNum=7&amp;aID=27" TargetMode="External"/><Relationship Id="rId2734" Type="http://schemas.openxmlformats.org/officeDocument/2006/relationships/hyperlink" Target="https://secure.gcmtotalsolutions.com/league/reports/standingsDetails.aspx?golferID=3072&amp;weekNum=16&amp;aID=27" TargetMode="External"/><Relationship Id="rId2941" Type="http://schemas.openxmlformats.org/officeDocument/2006/relationships/hyperlink" Target="https://secure.gcmtotalsolutions.com/league/reports/standingsDetails.aspx?golferID=3084&amp;weekNum=7&amp;aID=27" TargetMode="External"/><Relationship Id="rId706" Type="http://schemas.openxmlformats.org/officeDocument/2006/relationships/hyperlink" Target="https://secure.gcmtotalsolutions.com/league/reports/standingsDetails.aspx?golferID=2960&amp;weekNum=4&amp;aID=27" TargetMode="External"/><Relationship Id="rId913" Type="http://schemas.openxmlformats.org/officeDocument/2006/relationships/hyperlink" Target="https://secure.gcmtotalsolutions.com/league/reports/standingsDetails.aspx?golferID=2971&amp;weekNum=13&amp;aID=27" TargetMode="External"/><Relationship Id="rId1336" Type="http://schemas.openxmlformats.org/officeDocument/2006/relationships/hyperlink" Target="https://secure.gcmtotalsolutions.com/league/reports/standingsDetails.aspx?golferID=2995&amp;weekNum=4&amp;aID=27" TargetMode="External"/><Relationship Id="rId1543" Type="http://schemas.openxmlformats.org/officeDocument/2006/relationships/hyperlink" Target="https://secure.gcmtotalsolutions.com/league/reports/standingsDetails.aspx?golferID=3006&amp;weekNum=13&amp;aID=27" TargetMode="External"/><Relationship Id="rId1750" Type="http://schemas.openxmlformats.org/officeDocument/2006/relationships/hyperlink" Target="https://secure.gcmtotalsolutions.com/league/reports/standingsDetails.aspx?golferID=3018&amp;weekNum=4&amp;aID=27" TargetMode="External"/><Relationship Id="rId2801" Type="http://schemas.openxmlformats.org/officeDocument/2006/relationships/hyperlink" Target="https://secure.gcmtotalsolutions.com/league/reports/standingsDetails.aspx?golferID=3076&amp;weekNum=11&amp;aID=27" TargetMode="External"/><Relationship Id="rId42" Type="http://schemas.openxmlformats.org/officeDocument/2006/relationships/hyperlink" Target="https://secure.gcmtotalsolutions.com/league/reports/standingsDetails.aspx?golferID=2923&amp;weekNum=6&amp;aID=27" TargetMode="External"/><Relationship Id="rId1403" Type="http://schemas.openxmlformats.org/officeDocument/2006/relationships/hyperlink" Target="https://secure.gcmtotalsolutions.com/league/reports/standingsDetails.aspx?golferID=2998&amp;weekNum=17&amp;aID=27" TargetMode="External"/><Relationship Id="rId1610" Type="http://schemas.openxmlformats.org/officeDocument/2006/relationships/hyperlink" Target="https://secure.gcmtotalsolutions.com/league/reports/standingsDetails.aspx?golferID=3010&amp;weekNum=8&amp;aID=27" TargetMode="External"/><Relationship Id="rId3368" Type="http://schemas.openxmlformats.org/officeDocument/2006/relationships/hyperlink" Target="https://secure.gcmtotalsolutions.com/league/reports/standingsDetails.aspx?golferID=3108&amp;weekNum=2&amp;aID=27" TargetMode="External"/><Relationship Id="rId289" Type="http://schemas.openxmlformats.org/officeDocument/2006/relationships/hyperlink" Target="https://secure.gcmtotalsolutions.com/league/reports/standingsDetails.aspx?golferID=2937&amp;weekNum=1&amp;aID=27" TargetMode="External"/><Relationship Id="rId496" Type="http://schemas.openxmlformats.org/officeDocument/2006/relationships/hyperlink" Target="https://secure.gcmtotalsolutions.com/league/reports/standingsDetails.aspx?golferID=2948&amp;weekNum=10&amp;aID=27" TargetMode="External"/><Relationship Id="rId2177" Type="http://schemas.openxmlformats.org/officeDocument/2006/relationships/hyperlink" Target="https://secure.gcmtotalsolutions.com/league/reports/standingsDetails.aspx?golferID=3041&amp;weekNum=17&amp;aID=27" TargetMode="External"/><Relationship Id="rId2384" Type="http://schemas.openxmlformats.org/officeDocument/2006/relationships/hyperlink" Target="https://secure.gcmtotalsolutions.com/league/reports/standingsDetails.aspx?golferID=3053&amp;weekNum=8&amp;aID=27" TargetMode="External"/><Relationship Id="rId2591" Type="http://schemas.openxmlformats.org/officeDocument/2006/relationships/hyperlink" Target="https://secure.gcmtotalsolutions.com/league/reports/standingsDetails.aspx?golferID=3064&amp;weekNum=17&amp;aID=27" TargetMode="External"/><Relationship Id="rId3228" Type="http://schemas.openxmlformats.org/officeDocument/2006/relationships/hyperlink" Target="https://secure.gcmtotalsolutions.com/league/reports/standingsDetails.aspx?golferID=3100&amp;weekNum=6&amp;aID=27" TargetMode="External"/><Relationship Id="rId3435" Type="http://schemas.openxmlformats.org/officeDocument/2006/relationships/hyperlink" Target="https://secure.gcmtotalsolutions.com/league/reports/standingsDetails.aspx?golferID=3111&amp;weekNum=15&amp;aID=27" TargetMode="External"/><Relationship Id="rId149" Type="http://schemas.openxmlformats.org/officeDocument/2006/relationships/hyperlink" Target="https://secure.gcmtotalsolutions.com/league/reports/standingsDetails.aspx?golferID=2929&amp;weekNum=5&amp;aID=27" TargetMode="External"/><Relationship Id="rId356" Type="http://schemas.openxmlformats.org/officeDocument/2006/relationships/hyperlink" Target="https://secure.gcmtotalsolutions.com/league/reports/standingsDetails.aspx?golferID=2940&amp;weekNum=14&amp;aID=27" TargetMode="External"/><Relationship Id="rId563" Type="http://schemas.openxmlformats.org/officeDocument/2006/relationships/hyperlink" Target="https://secure.gcmtotalsolutions.com/league/reports/standingsDetails.aspx?golferID=2952&amp;weekNum=5&amp;aID=27" TargetMode="External"/><Relationship Id="rId770" Type="http://schemas.openxmlformats.org/officeDocument/2006/relationships/hyperlink" Target="https://secure.gcmtotalsolutions.com/league/reports/standingsDetails.aspx?golferID=2963&amp;weekNum=14&amp;aID=27" TargetMode="External"/><Relationship Id="rId1193" Type="http://schemas.openxmlformats.org/officeDocument/2006/relationships/hyperlink" Target="https://secure.gcmtotalsolutions.com/league/reports/standingsDetails.aspx?golferID=2987&amp;weekNum=5&amp;aID=27" TargetMode="External"/><Relationship Id="rId2037" Type="http://schemas.openxmlformats.org/officeDocument/2006/relationships/hyperlink" Target="https://secure.gcmtotalsolutions.com/league/reports/standingsDetails.aspx?golferID=3034&amp;weekNum=3&amp;aID=27" TargetMode="External"/><Relationship Id="rId2244" Type="http://schemas.openxmlformats.org/officeDocument/2006/relationships/hyperlink" Target="https://secure.gcmtotalsolutions.com/league/reports/standingsDetails.aspx?golferID=3045&amp;weekNum=12&amp;aID=27" TargetMode="External"/><Relationship Id="rId2451" Type="http://schemas.openxmlformats.org/officeDocument/2006/relationships/hyperlink" Target="https://secure.gcmtotalsolutions.com/league/reports/standingsDetails.aspx?golferID=3057&amp;weekNum=3&amp;aID=27" TargetMode="External"/><Relationship Id="rId216" Type="http://schemas.openxmlformats.org/officeDocument/2006/relationships/hyperlink" Target="https://secure.gcmtotalsolutions.com/league/reports/standingsDetails.aspx?golferID=2932&amp;weekNum=18&amp;aID=27" TargetMode="External"/><Relationship Id="rId423" Type="http://schemas.openxmlformats.org/officeDocument/2006/relationships/hyperlink" Target="https://secure.gcmtotalsolutions.com/league/reports/standingsDetails.aspx?golferID=2944&amp;weekNum=9&amp;aID=27" TargetMode="External"/><Relationship Id="rId1053" Type="http://schemas.openxmlformats.org/officeDocument/2006/relationships/hyperlink" Target="https://secure.gcmtotalsolutions.com/league/reports/standingsDetails.aspx?golferID=2979&amp;weekNum=9&amp;aID=27" TargetMode="External"/><Relationship Id="rId1260" Type="http://schemas.openxmlformats.org/officeDocument/2006/relationships/hyperlink" Target="https://secure.gcmtotalsolutions.com/league/reports/standingsDetails.aspx?golferID=2990&amp;weekNum=18&amp;aID=27" TargetMode="External"/><Relationship Id="rId2104" Type="http://schemas.openxmlformats.org/officeDocument/2006/relationships/hyperlink" Target="https://secure.gcmtotalsolutions.com/league/reports/standingsDetails.aspx?golferID=3037&amp;weekNum=16&amp;aID=27" TargetMode="External"/><Relationship Id="rId630" Type="http://schemas.openxmlformats.org/officeDocument/2006/relationships/hyperlink" Target="https://secure.gcmtotalsolutions.com/league/reports/standingsDetails.aspx?golferID=2955&amp;weekNum=18&amp;aID=27" TargetMode="External"/><Relationship Id="rId2311" Type="http://schemas.openxmlformats.org/officeDocument/2006/relationships/hyperlink" Target="https://secure.gcmtotalsolutions.com/league/reports/standingsDetails.aspx?golferID=3049&amp;weekNum=7&amp;aID=27" TargetMode="External"/><Relationship Id="rId1120" Type="http://schemas.openxmlformats.org/officeDocument/2006/relationships/hyperlink" Target="https://secure.gcmtotalsolutions.com/league/reports/standingsDetails.aspx?golferID=2983&amp;weekNum=4&amp;aID=27" TargetMode="External"/><Relationship Id="rId1937" Type="http://schemas.openxmlformats.org/officeDocument/2006/relationships/hyperlink" Target="https://secure.gcmtotalsolutions.com/league/reports/standingsDetails.aspx?golferID=3028&amp;weekNum=11&amp;aID=27" TargetMode="External"/><Relationship Id="rId3085" Type="http://schemas.openxmlformats.org/officeDocument/2006/relationships/hyperlink" Target="https://secure.gcmtotalsolutions.com/league/reports/standingsDetails.aspx?golferID=3092&amp;weekNum=7&amp;aID=27" TargetMode="External"/><Relationship Id="rId3292" Type="http://schemas.openxmlformats.org/officeDocument/2006/relationships/hyperlink" Target="https://secure.gcmtotalsolutions.com/league/reports/standingsDetails.aspx?golferID=3103&amp;weekNum=16&amp;aID=27" TargetMode="External"/><Relationship Id="rId3152" Type="http://schemas.openxmlformats.org/officeDocument/2006/relationships/hyperlink" Target="https://secure.gcmtotalsolutions.com/league/reports/standingsDetails.aspx?golferID=3096&amp;weekNum=2&amp;aID=27" TargetMode="External"/><Relationship Id="rId280" Type="http://schemas.openxmlformats.org/officeDocument/2006/relationships/hyperlink" Target="https://secure.gcmtotalsolutions.com/league/reports/standingsDetails.aspx?golferID=2936&amp;weekNum=10&amp;aID=27" TargetMode="External"/><Relationship Id="rId3012" Type="http://schemas.openxmlformats.org/officeDocument/2006/relationships/hyperlink" Target="https://secure.gcmtotalsolutions.com/league/reports/standingsDetails.aspx?golferID=3088&amp;weekNum=6&amp;aID=27" TargetMode="External"/><Relationship Id="rId140" Type="http://schemas.openxmlformats.org/officeDocument/2006/relationships/hyperlink" Target="https://secure.gcmtotalsolutions.com/league/reports/standingsDetails.aspx?golferID=2928&amp;weekNum=14&amp;aID=27" TargetMode="External"/><Relationship Id="rId6" Type="http://schemas.openxmlformats.org/officeDocument/2006/relationships/hyperlink" Target="https://secure.gcmtotalsolutions.com/league/reports/standingsDetails.aspx?golferID=2921&amp;weekNum=6&amp;aID=27" TargetMode="External"/><Relationship Id="rId2778" Type="http://schemas.openxmlformats.org/officeDocument/2006/relationships/hyperlink" Target="https://secure.gcmtotalsolutions.com/league/reports/standingsDetails.aspx?golferID=3075&amp;weekNum=6&amp;aID=27" TargetMode="External"/><Relationship Id="rId2985" Type="http://schemas.openxmlformats.org/officeDocument/2006/relationships/hyperlink" Target="https://secure.gcmtotalsolutions.com/league/reports/standingsDetails.aspx?golferID=3086&amp;weekNum=15&amp;aID=27" TargetMode="External"/><Relationship Id="rId957" Type="http://schemas.openxmlformats.org/officeDocument/2006/relationships/hyperlink" Target="https://secure.gcmtotalsolutions.com/league/reports/standingsDetails.aspx?golferID=2974&amp;weekNum=3&amp;aID=27" TargetMode="External"/><Relationship Id="rId1587" Type="http://schemas.openxmlformats.org/officeDocument/2006/relationships/hyperlink" Target="https://secure.gcmtotalsolutions.com/league/reports/standingsDetails.aspx?golferID=3009&amp;weekNum=3&amp;aID=27" TargetMode="External"/><Relationship Id="rId1794" Type="http://schemas.openxmlformats.org/officeDocument/2006/relationships/hyperlink" Target="https://secure.gcmtotalsolutions.com/league/reports/standingsDetails.aspx?golferID=3020&amp;weekNum=12&amp;aID=27" TargetMode="External"/><Relationship Id="rId2638" Type="http://schemas.openxmlformats.org/officeDocument/2006/relationships/hyperlink" Target="https://secure.gcmtotalsolutions.com/league/reports/standingsDetails.aspx?golferID=3067&amp;weekNum=10&amp;aID=27" TargetMode="External"/><Relationship Id="rId2845" Type="http://schemas.openxmlformats.org/officeDocument/2006/relationships/hyperlink" Target="https://secure.gcmtotalsolutions.com/league/reports/standingsDetails.aspx?golferID=3079&amp;weekNum=1&amp;aID=27" TargetMode="External"/><Relationship Id="rId86" Type="http://schemas.openxmlformats.org/officeDocument/2006/relationships/hyperlink" Target="https://secure.gcmtotalsolutions.com/league/reports/standingsDetails.aspx?golferID=2925&amp;weekNum=14&amp;aID=27" TargetMode="External"/><Relationship Id="rId817" Type="http://schemas.openxmlformats.org/officeDocument/2006/relationships/hyperlink" Target="https://secure.gcmtotalsolutions.com/league/reports/standingsDetails.aspx?golferID=2966&amp;weekNum=7&amp;aID=27" TargetMode="External"/><Relationship Id="rId1447" Type="http://schemas.openxmlformats.org/officeDocument/2006/relationships/hyperlink" Target="https://secure.gcmtotalsolutions.com/league/reports/standingsDetails.aspx?golferID=3001&amp;weekNum=7&amp;aID=27" TargetMode="External"/><Relationship Id="rId1654" Type="http://schemas.openxmlformats.org/officeDocument/2006/relationships/hyperlink" Target="https://secure.gcmtotalsolutions.com/league/reports/standingsDetails.aspx?golferID=3012&amp;weekNum=16&amp;aID=27" TargetMode="External"/><Relationship Id="rId1861" Type="http://schemas.openxmlformats.org/officeDocument/2006/relationships/hyperlink" Target="https://secure.gcmtotalsolutions.com/league/reports/standingsDetails.aspx?golferID=3024&amp;weekNum=7&amp;aID=27" TargetMode="External"/><Relationship Id="rId2705" Type="http://schemas.openxmlformats.org/officeDocument/2006/relationships/hyperlink" Target="https://secure.gcmtotalsolutions.com/league/reports/standingsDetails.aspx?golferID=3071&amp;weekNum=5&amp;aID=27" TargetMode="External"/><Relationship Id="rId2912" Type="http://schemas.openxmlformats.org/officeDocument/2006/relationships/hyperlink" Target="https://secure.gcmtotalsolutions.com/league/reports/standingsDetails.aspx?golferID=3082&amp;weekNum=14&amp;aID=27" TargetMode="External"/><Relationship Id="rId1307" Type="http://schemas.openxmlformats.org/officeDocument/2006/relationships/hyperlink" Target="https://secure.gcmtotalsolutions.com/league/reports/standingsDetails.aspx?golferID=2993&amp;weekNum=11&amp;aID=27" TargetMode="External"/><Relationship Id="rId1514" Type="http://schemas.openxmlformats.org/officeDocument/2006/relationships/hyperlink" Target="https://secure.gcmtotalsolutions.com/league/reports/standingsDetails.aspx?golferID=3005&amp;weekNum=2&amp;aID=27" TargetMode="External"/><Relationship Id="rId1721" Type="http://schemas.openxmlformats.org/officeDocument/2006/relationships/hyperlink" Target="https://secure.gcmtotalsolutions.com/league/reports/standingsDetails.aspx?golferID=3016&amp;weekNum=11&amp;aID=27" TargetMode="External"/><Relationship Id="rId13" Type="http://schemas.openxmlformats.org/officeDocument/2006/relationships/hyperlink" Target="https://secure.gcmtotalsolutions.com/league/reports/standingsDetails.aspx?golferID=2921&amp;weekNum=13&amp;aID=27" TargetMode="External"/><Relationship Id="rId2288" Type="http://schemas.openxmlformats.org/officeDocument/2006/relationships/hyperlink" Target="https://secure.gcmtotalsolutions.com/league/reports/standingsDetails.aspx?golferID=3048&amp;weekNum=2&amp;aID=27" TargetMode="External"/><Relationship Id="rId2495" Type="http://schemas.openxmlformats.org/officeDocument/2006/relationships/hyperlink" Target="https://secure.gcmtotalsolutions.com/league/reports/standingsDetails.aspx?golferID=3059&amp;weekNum=11&amp;aID=27" TargetMode="External"/><Relationship Id="rId3339" Type="http://schemas.openxmlformats.org/officeDocument/2006/relationships/hyperlink" Target="https://secure.gcmtotalsolutions.com/league/reports/standingsDetails.aspx?golferID=3106&amp;weekNum=9&amp;aID=27" TargetMode="External"/><Relationship Id="rId467" Type="http://schemas.openxmlformats.org/officeDocument/2006/relationships/hyperlink" Target="https://secure.gcmtotalsolutions.com/league/reports/standingsDetails.aspx?golferID=2946&amp;weekNum=17&amp;aID=27" TargetMode="External"/><Relationship Id="rId1097" Type="http://schemas.openxmlformats.org/officeDocument/2006/relationships/hyperlink" Target="https://secure.gcmtotalsolutions.com/league/reports/standingsDetails.aspx?golferID=2981&amp;weekNum=17&amp;aID=27" TargetMode="External"/><Relationship Id="rId2148" Type="http://schemas.openxmlformats.org/officeDocument/2006/relationships/hyperlink" Target="https://secure.gcmtotalsolutions.com/league/reports/standingsDetails.aspx?golferID=3040&amp;weekNum=6&amp;aID=27" TargetMode="External"/><Relationship Id="rId674" Type="http://schemas.openxmlformats.org/officeDocument/2006/relationships/hyperlink" Target="https://secure.gcmtotalsolutions.com/league/reports/standingsDetails.aspx?golferID=2958&amp;weekNum=8&amp;aID=27" TargetMode="External"/><Relationship Id="rId881" Type="http://schemas.openxmlformats.org/officeDocument/2006/relationships/hyperlink" Target="https://secure.gcmtotalsolutions.com/league/reports/standingsDetails.aspx?golferID=2969&amp;weekNum=17&amp;aID=27" TargetMode="External"/><Relationship Id="rId2355" Type="http://schemas.openxmlformats.org/officeDocument/2006/relationships/hyperlink" Target="https://secure.gcmtotalsolutions.com/league/reports/standingsDetails.aspx?golferID=3051&amp;weekNum=15&amp;aID=27" TargetMode="External"/><Relationship Id="rId2562" Type="http://schemas.openxmlformats.org/officeDocument/2006/relationships/hyperlink" Target="https://secure.gcmtotalsolutions.com/league/reports/standingsDetails.aspx?golferID=3063&amp;weekNum=6&amp;aID=27" TargetMode="External"/><Relationship Id="rId3406" Type="http://schemas.openxmlformats.org/officeDocument/2006/relationships/hyperlink" Target="https://secure.gcmtotalsolutions.com/league/reports/standingsDetails.aspx?golferID=3110&amp;weekNum=4&amp;aID=27" TargetMode="External"/><Relationship Id="rId327" Type="http://schemas.openxmlformats.org/officeDocument/2006/relationships/hyperlink" Target="https://secure.gcmtotalsolutions.com/league/reports/standingsDetails.aspx?golferID=2939&amp;weekNum=3&amp;aID=27" TargetMode="External"/><Relationship Id="rId534" Type="http://schemas.openxmlformats.org/officeDocument/2006/relationships/hyperlink" Target="https://secure.gcmtotalsolutions.com/league/reports/standingsDetails.aspx?golferID=2950&amp;weekNum=12&amp;aID=27" TargetMode="External"/><Relationship Id="rId741" Type="http://schemas.openxmlformats.org/officeDocument/2006/relationships/hyperlink" Target="https://secure.gcmtotalsolutions.com/league/reports/standingsDetails.aspx?golferID=2962&amp;weekNum=3&amp;aID=27" TargetMode="External"/><Relationship Id="rId1164" Type="http://schemas.openxmlformats.org/officeDocument/2006/relationships/hyperlink" Target="https://secure.gcmtotalsolutions.com/league/reports/standingsDetails.aspx?golferID=2985&amp;weekNum=12&amp;aID=27" TargetMode="External"/><Relationship Id="rId1371" Type="http://schemas.openxmlformats.org/officeDocument/2006/relationships/hyperlink" Target="https://secure.gcmtotalsolutions.com/league/reports/standingsDetails.aspx?golferID=2997&amp;weekNum=3&amp;aID=27" TargetMode="External"/><Relationship Id="rId2008" Type="http://schemas.openxmlformats.org/officeDocument/2006/relationships/hyperlink" Target="https://secure.gcmtotalsolutions.com/league/reports/standingsDetails.aspx?golferID=3032&amp;weekNum=10&amp;aID=27" TargetMode="External"/><Relationship Id="rId2215" Type="http://schemas.openxmlformats.org/officeDocument/2006/relationships/hyperlink" Target="https://secure.gcmtotalsolutions.com/league/reports/standingsDetails.aspx?golferID=3044&amp;weekNum=1&amp;aID=27" TargetMode="External"/><Relationship Id="rId2422" Type="http://schemas.openxmlformats.org/officeDocument/2006/relationships/hyperlink" Target="https://secure.gcmtotalsolutions.com/league/reports/standingsDetails.aspx?golferID=3055&amp;weekNum=10&amp;aID=27" TargetMode="External"/><Relationship Id="rId601" Type="http://schemas.openxmlformats.org/officeDocument/2006/relationships/hyperlink" Target="https://secure.gcmtotalsolutions.com/league/reports/standingsDetails.aspx?golferID=2954&amp;weekNum=7&amp;aID=27" TargetMode="External"/><Relationship Id="rId1024" Type="http://schemas.openxmlformats.org/officeDocument/2006/relationships/hyperlink" Target="https://secure.gcmtotalsolutions.com/league/reports/standingsDetails.aspx?golferID=2977&amp;weekNum=16&amp;aID=27" TargetMode="External"/><Relationship Id="rId1231" Type="http://schemas.openxmlformats.org/officeDocument/2006/relationships/hyperlink" Target="https://secure.gcmtotalsolutions.com/league/reports/standingsDetails.aspx?golferID=2989&amp;weekNum=7&amp;aID=27" TargetMode="External"/><Relationship Id="rId3196" Type="http://schemas.openxmlformats.org/officeDocument/2006/relationships/hyperlink" Target="https://secure.gcmtotalsolutions.com/league/reports/standingsDetails.aspx?golferID=3098&amp;weekNum=10&amp;aID=27" TargetMode="External"/><Relationship Id="rId3056" Type="http://schemas.openxmlformats.org/officeDocument/2006/relationships/hyperlink" Target="https://secure.gcmtotalsolutions.com/league/reports/standingsDetails.aspx?golferID=3090&amp;weekNum=14&amp;aID=27" TargetMode="External"/><Relationship Id="rId3263" Type="http://schemas.openxmlformats.org/officeDocument/2006/relationships/hyperlink" Target="https://secure.gcmtotalsolutions.com/league/reports/standingsDetails.aspx?golferID=3102&amp;weekNum=5&amp;aID=27" TargetMode="External"/><Relationship Id="rId184" Type="http://schemas.openxmlformats.org/officeDocument/2006/relationships/hyperlink" Target="https://secure.gcmtotalsolutions.com/league/reports/standingsDetails.aspx?golferID=2931&amp;weekNum=4&amp;aID=27" TargetMode="External"/><Relationship Id="rId391" Type="http://schemas.openxmlformats.org/officeDocument/2006/relationships/hyperlink" Target="https://secure.gcmtotalsolutions.com/league/reports/standingsDetails.aspx?golferID=2942&amp;weekNum=13&amp;aID=27" TargetMode="External"/><Relationship Id="rId1908" Type="http://schemas.openxmlformats.org/officeDocument/2006/relationships/hyperlink" Target="https://secure.gcmtotalsolutions.com/league/reports/standingsDetails.aspx?golferID=3026&amp;weekNum=18&amp;aID=27" TargetMode="External"/><Relationship Id="rId2072" Type="http://schemas.openxmlformats.org/officeDocument/2006/relationships/hyperlink" Target="https://secure.gcmtotalsolutions.com/league/reports/standingsDetails.aspx?golferID=3036&amp;weekNum=2&amp;aID=27" TargetMode="External"/><Relationship Id="rId3123" Type="http://schemas.openxmlformats.org/officeDocument/2006/relationships/hyperlink" Target="https://secure.gcmtotalsolutions.com/league/reports/standingsDetails.aspx?golferID=3094&amp;weekNum=9&amp;aID=27" TargetMode="External"/><Relationship Id="rId251" Type="http://schemas.openxmlformats.org/officeDocument/2006/relationships/hyperlink" Target="https://secure.gcmtotalsolutions.com/league/reports/standingsDetails.aspx?golferID=2934&amp;weekNum=17&amp;aID=27" TargetMode="External"/><Relationship Id="rId3330" Type="http://schemas.openxmlformats.org/officeDocument/2006/relationships/hyperlink" Target="https://secure.gcmtotalsolutions.com/league/reports/standingsDetails.aspx?golferID=3105&amp;weekNum=18&amp;aID=27" TargetMode="External"/><Relationship Id="rId2889" Type="http://schemas.openxmlformats.org/officeDocument/2006/relationships/hyperlink" Target="https://secure.gcmtotalsolutions.com/league/reports/standingsDetails.aspx?golferID=3081&amp;weekNum=9&amp;aID=27" TargetMode="External"/><Relationship Id="rId111" Type="http://schemas.openxmlformats.org/officeDocument/2006/relationships/hyperlink" Target="https://secure.gcmtotalsolutions.com/league/reports/standingsDetails.aspx?golferID=2927&amp;weekNum=3&amp;aID=27" TargetMode="External"/><Relationship Id="rId1698" Type="http://schemas.openxmlformats.org/officeDocument/2006/relationships/hyperlink" Target="https://secure.gcmtotalsolutions.com/league/reports/standingsDetails.aspx?golferID=3015&amp;weekNum=6&amp;aID=27" TargetMode="External"/><Relationship Id="rId2749" Type="http://schemas.openxmlformats.org/officeDocument/2006/relationships/hyperlink" Target="https://secure.gcmtotalsolutions.com/league/reports/standingsDetails.aspx?golferID=3073&amp;weekNum=13&amp;aID=27" TargetMode="External"/><Relationship Id="rId2956" Type="http://schemas.openxmlformats.org/officeDocument/2006/relationships/hyperlink" Target="https://secure.gcmtotalsolutions.com/league/reports/standingsDetails.aspx?golferID=3085&amp;weekNum=4&amp;aID=27" TargetMode="External"/><Relationship Id="rId928" Type="http://schemas.openxmlformats.org/officeDocument/2006/relationships/hyperlink" Target="https://secure.gcmtotalsolutions.com/league/reports/standingsDetails.aspx?golferID=2972&amp;weekNum=10&amp;aID=27" TargetMode="External"/><Relationship Id="rId1558" Type="http://schemas.openxmlformats.org/officeDocument/2006/relationships/hyperlink" Target="https://secure.gcmtotalsolutions.com/league/reports/standingsDetails.aspx?golferID=3007&amp;weekNum=10&amp;aID=27" TargetMode="External"/><Relationship Id="rId1765" Type="http://schemas.openxmlformats.org/officeDocument/2006/relationships/hyperlink" Target="https://secure.gcmtotalsolutions.com/league/reports/standingsDetails.aspx?golferID=3019&amp;weekNum=1&amp;aID=27" TargetMode="External"/><Relationship Id="rId2609" Type="http://schemas.openxmlformats.org/officeDocument/2006/relationships/hyperlink" Target="https://secure.gcmtotalsolutions.com/league/reports/standingsDetails.aspx?golferID=3065&amp;weekNum=17&amp;aID=27" TargetMode="External"/><Relationship Id="rId57" Type="http://schemas.openxmlformats.org/officeDocument/2006/relationships/hyperlink" Target="https://secure.gcmtotalsolutions.com/league/reports/standingsDetails.aspx?golferID=2924&amp;weekNum=3&amp;aID=27" TargetMode="External"/><Relationship Id="rId1418" Type="http://schemas.openxmlformats.org/officeDocument/2006/relationships/hyperlink" Target="https://secure.gcmtotalsolutions.com/league/reports/standingsDetails.aspx?golferID=2999&amp;weekNum=14&amp;aID=27" TargetMode="External"/><Relationship Id="rId1972" Type="http://schemas.openxmlformats.org/officeDocument/2006/relationships/hyperlink" Target="https://secure.gcmtotalsolutions.com/league/reports/standingsDetails.aspx?golferID=3030&amp;weekNum=10&amp;aID=27" TargetMode="External"/><Relationship Id="rId2816" Type="http://schemas.openxmlformats.org/officeDocument/2006/relationships/hyperlink" Target="https://secure.gcmtotalsolutions.com/league/reports/standingsDetails.aspx?golferID=3077&amp;weekNum=8&amp;aID=27" TargetMode="External"/><Relationship Id="rId1625" Type="http://schemas.openxmlformats.org/officeDocument/2006/relationships/hyperlink" Target="https://secure.gcmtotalsolutions.com/league/reports/standingsDetails.aspx?golferID=3011&amp;weekNum=5&amp;aID=27" TargetMode="External"/><Relationship Id="rId1832" Type="http://schemas.openxmlformats.org/officeDocument/2006/relationships/hyperlink" Target="https://secure.gcmtotalsolutions.com/league/reports/standingsDetails.aspx?golferID=3022&amp;weekNum=14&amp;aID=27" TargetMode="External"/><Relationship Id="rId2399" Type="http://schemas.openxmlformats.org/officeDocument/2006/relationships/hyperlink" Target="https://secure.gcmtotalsolutions.com/league/reports/standingsDetails.aspx?golferID=3054&amp;weekNum=5&amp;aID=27" TargetMode="External"/><Relationship Id="rId578" Type="http://schemas.openxmlformats.org/officeDocument/2006/relationships/hyperlink" Target="https://secure.gcmtotalsolutions.com/league/reports/standingsDetails.aspx?golferID=2953&amp;weekNum=2&amp;aID=27" TargetMode="External"/><Relationship Id="rId785" Type="http://schemas.openxmlformats.org/officeDocument/2006/relationships/hyperlink" Target="https://secure.gcmtotalsolutions.com/league/reports/standingsDetails.aspx?golferID=2964&amp;weekNum=11&amp;aID=27" TargetMode="External"/><Relationship Id="rId992" Type="http://schemas.openxmlformats.org/officeDocument/2006/relationships/hyperlink" Target="https://secure.gcmtotalsolutions.com/league/reports/standingsDetails.aspx?golferID=2976&amp;weekNum=2&amp;aID=27" TargetMode="External"/><Relationship Id="rId2259" Type="http://schemas.openxmlformats.org/officeDocument/2006/relationships/hyperlink" Target="https://secure.gcmtotalsolutions.com/league/reports/standingsDetails.aspx?golferID=3046&amp;weekNum=9&amp;aID=27" TargetMode="External"/><Relationship Id="rId2466" Type="http://schemas.openxmlformats.org/officeDocument/2006/relationships/hyperlink" Target="https://secure.gcmtotalsolutions.com/league/reports/standingsDetails.aspx?golferID=3057&amp;weekNum=18&amp;aID=27" TargetMode="External"/><Relationship Id="rId2673" Type="http://schemas.openxmlformats.org/officeDocument/2006/relationships/hyperlink" Target="https://secure.gcmtotalsolutions.com/league/reports/standingsDetails.aspx?golferID=3069&amp;weekNum=9&amp;aID=27" TargetMode="External"/><Relationship Id="rId2880" Type="http://schemas.openxmlformats.org/officeDocument/2006/relationships/hyperlink" Target="https://secure.gcmtotalsolutions.com/league/reports/standingsDetails.aspx?golferID=3080&amp;weekNum=18&amp;aID=27" TargetMode="External"/><Relationship Id="rId438" Type="http://schemas.openxmlformats.org/officeDocument/2006/relationships/hyperlink" Target="https://secure.gcmtotalsolutions.com/league/reports/standingsDetails.aspx?golferID=2945&amp;weekNum=6&amp;aID=27" TargetMode="External"/><Relationship Id="rId645" Type="http://schemas.openxmlformats.org/officeDocument/2006/relationships/hyperlink" Target="https://secure.gcmtotalsolutions.com/league/reports/standingsDetails.aspx?golferID=2956&amp;weekNum=15&amp;aID=27" TargetMode="External"/><Relationship Id="rId852" Type="http://schemas.openxmlformats.org/officeDocument/2006/relationships/hyperlink" Target="https://secure.gcmtotalsolutions.com/league/reports/standingsDetails.aspx?golferID=2968&amp;weekNum=6&amp;aID=27" TargetMode="External"/><Relationship Id="rId1068" Type="http://schemas.openxmlformats.org/officeDocument/2006/relationships/hyperlink" Target="https://secure.gcmtotalsolutions.com/league/reports/standingsDetails.aspx?golferID=2980&amp;weekNum=6&amp;aID=27" TargetMode="External"/><Relationship Id="rId1275" Type="http://schemas.openxmlformats.org/officeDocument/2006/relationships/hyperlink" Target="https://secure.gcmtotalsolutions.com/league/reports/standingsDetails.aspx?golferID=2991&amp;weekNum=15&amp;aID=27" TargetMode="External"/><Relationship Id="rId1482" Type="http://schemas.openxmlformats.org/officeDocument/2006/relationships/hyperlink" Target="https://secure.gcmtotalsolutions.com/league/reports/standingsDetails.aspx?golferID=3003&amp;weekNum=6&amp;aID=27" TargetMode="External"/><Relationship Id="rId2119" Type="http://schemas.openxmlformats.org/officeDocument/2006/relationships/hyperlink" Target="https://secure.gcmtotalsolutions.com/league/reports/standingsDetails.aspx?golferID=3038&amp;weekNum=13&amp;aID=27" TargetMode="External"/><Relationship Id="rId2326" Type="http://schemas.openxmlformats.org/officeDocument/2006/relationships/hyperlink" Target="https://secure.gcmtotalsolutions.com/league/reports/standingsDetails.aspx?golferID=3050&amp;weekNum=4&amp;aID=27" TargetMode="External"/><Relationship Id="rId2533" Type="http://schemas.openxmlformats.org/officeDocument/2006/relationships/hyperlink" Target="https://secure.gcmtotalsolutions.com/league/reports/standingsDetails.aspx?golferID=3061&amp;weekNum=13&amp;aID=27" TargetMode="External"/><Relationship Id="rId2740" Type="http://schemas.openxmlformats.org/officeDocument/2006/relationships/hyperlink" Target="https://secure.gcmtotalsolutions.com/league/reports/standingsDetails.aspx?golferID=3073&amp;weekNum=4&amp;aID=27" TargetMode="External"/><Relationship Id="rId505" Type="http://schemas.openxmlformats.org/officeDocument/2006/relationships/hyperlink" Target="https://secure.gcmtotalsolutions.com/league/reports/standingsDetails.aspx?golferID=2949&amp;weekNum=1&amp;aID=27" TargetMode="External"/><Relationship Id="rId712" Type="http://schemas.openxmlformats.org/officeDocument/2006/relationships/hyperlink" Target="https://secure.gcmtotalsolutions.com/league/reports/standingsDetails.aspx?golferID=2960&amp;weekNum=10&amp;aID=27" TargetMode="External"/><Relationship Id="rId1135" Type="http://schemas.openxmlformats.org/officeDocument/2006/relationships/hyperlink" Target="https://secure.gcmtotalsolutions.com/league/reports/standingsDetails.aspx?golferID=2984&amp;weekNum=1&amp;aID=27" TargetMode="External"/><Relationship Id="rId1342" Type="http://schemas.openxmlformats.org/officeDocument/2006/relationships/hyperlink" Target="https://secure.gcmtotalsolutions.com/league/reports/standingsDetails.aspx?golferID=2995&amp;weekNum=10&amp;aID=27" TargetMode="External"/><Relationship Id="rId1202" Type="http://schemas.openxmlformats.org/officeDocument/2006/relationships/hyperlink" Target="https://secure.gcmtotalsolutions.com/league/reports/standingsDetails.aspx?golferID=2987&amp;weekNum=14&amp;aID=27" TargetMode="External"/><Relationship Id="rId2600" Type="http://schemas.openxmlformats.org/officeDocument/2006/relationships/hyperlink" Target="https://secure.gcmtotalsolutions.com/league/reports/standingsDetails.aspx?golferID=3065&amp;weekNum=8&amp;aID=27" TargetMode="External"/><Relationship Id="rId3167" Type="http://schemas.openxmlformats.org/officeDocument/2006/relationships/hyperlink" Target="https://secure.gcmtotalsolutions.com/league/reports/standingsDetails.aspx?golferID=3096&amp;weekNum=17&amp;aID=27" TargetMode="External"/><Relationship Id="rId295" Type="http://schemas.openxmlformats.org/officeDocument/2006/relationships/hyperlink" Target="https://secure.gcmtotalsolutions.com/league/reports/standingsDetails.aspx?golferID=2937&amp;weekNum=7&amp;aID=27" TargetMode="External"/><Relationship Id="rId3374" Type="http://schemas.openxmlformats.org/officeDocument/2006/relationships/hyperlink" Target="https://secure.gcmtotalsolutions.com/league/reports/standingsDetails.aspx?golferID=3108&amp;weekNum=8&amp;aID=27" TargetMode="External"/><Relationship Id="rId2183" Type="http://schemas.openxmlformats.org/officeDocument/2006/relationships/hyperlink" Target="https://secure.gcmtotalsolutions.com/league/reports/standingsDetails.aspx?golferID=3042&amp;weekNum=5&amp;aID=27" TargetMode="External"/><Relationship Id="rId2390" Type="http://schemas.openxmlformats.org/officeDocument/2006/relationships/hyperlink" Target="https://secure.gcmtotalsolutions.com/league/reports/standingsDetails.aspx?golferID=3053&amp;weekNum=14&amp;aID=27" TargetMode="External"/><Relationship Id="rId3027" Type="http://schemas.openxmlformats.org/officeDocument/2006/relationships/hyperlink" Target="https://secure.gcmtotalsolutions.com/league/reports/standingsDetails.aspx?golferID=3089&amp;weekNum=3&amp;aID=27" TargetMode="External"/><Relationship Id="rId3234" Type="http://schemas.openxmlformats.org/officeDocument/2006/relationships/hyperlink" Target="https://secure.gcmtotalsolutions.com/league/reports/standingsDetails.aspx?golferID=3100&amp;weekNum=12&amp;aID=27" TargetMode="External"/><Relationship Id="rId3441" Type="http://schemas.openxmlformats.org/officeDocument/2006/relationships/hyperlink" Target="https://secure.gcmtotalsolutions.com/league/reports/standingsDetails.aspx?golferID=3112&amp;weekNum=3&amp;aID=27" TargetMode="External"/><Relationship Id="rId155" Type="http://schemas.openxmlformats.org/officeDocument/2006/relationships/hyperlink" Target="https://secure.gcmtotalsolutions.com/league/reports/standingsDetails.aspx?golferID=2929&amp;weekNum=11&amp;aID=27" TargetMode="External"/><Relationship Id="rId362" Type="http://schemas.openxmlformats.org/officeDocument/2006/relationships/hyperlink" Target="https://secure.gcmtotalsolutions.com/league/reports/standingsDetails.aspx?golferID=2941&amp;weekNum=2&amp;aID=27" TargetMode="External"/><Relationship Id="rId2043" Type="http://schemas.openxmlformats.org/officeDocument/2006/relationships/hyperlink" Target="https://secure.gcmtotalsolutions.com/league/reports/standingsDetails.aspx?golferID=3034&amp;weekNum=9&amp;aID=27" TargetMode="External"/><Relationship Id="rId2250" Type="http://schemas.openxmlformats.org/officeDocument/2006/relationships/hyperlink" Target="https://secure.gcmtotalsolutions.com/league/reports/standingsDetails.aspx?golferID=3045&amp;weekNum=18&amp;aID=27" TargetMode="External"/><Relationship Id="rId3301" Type="http://schemas.openxmlformats.org/officeDocument/2006/relationships/hyperlink" Target="https://secure.gcmtotalsolutions.com/league/reports/standingsDetails.aspx?golferID=3104&amp;weekNum=7&amp;aID=27" TargetMode="External"/><Relationship Id="rId222" Type="http://schemas.openxmlformats.org/officeDocument/2006/relationships/hyperlink" Target="https://secure.gcmtotalsolutions.com/league/reports/standingsDetails.aspx?golferID=2933&amp;weekNum=6&amp;aID=27" TargetMode="External"/><Relationship Id="rId2110" Type="http://schemas.openxmlformats.org/officeDocument/2006/relationships/hyperlink" Target="https://secure.gcmtotalsolutions.com/league/reports/standingsDetails.aspx?golferID=3038&amp;weekNum=4&amp;aID=27" TargetMode="External"/><Relationship Id="rId1669" Type="http://schemas.openxmlformats.org/officeDocument/2006/relationships/hyperlink" Target="https://secure.gcmtotalsolutions.com/league/reports/standingsDetails.aspx?golferID=3013&amp;weekNum=13&amp;aID=27" TargetMode="External"/><Relationship Id="rId1876" Type="http://schemas.openxmlformats.org/officeDocument/2006/relationships/hyperlink" Target="https://secure.gcmtotalsolutions.com/league/reports/standingsDetails.aspx?golferID=3025&amp;weekNum=4&amp;aID=27" TargetMode="External"/><Relationship Id="rId2927" Type="http://schemas.openxmlformats.org/officeDocument/2006/relationships/hyperlink" Target="https://secure.gcmtotalsolutions.com/league/reports/standingsDetails.aspx?golferID=3083&amp;weekNum=11&amp;aID=27" TargetMode="External"/><Relationship Id="rId3091" Type="http://schemas.openxmlformats.org/officeDocument/2006/relationships/hyperlink" Target="https://secure.gcmtotalsolutions.com/league/reports/standingsDetails.aspx?golferID=3092&amp;weekNum=13&amp;aID=27" TargetMode="External"/><Relationship Id="rId1529" Type="http://schemas.openxmlformats.org/officeDocument/2006/relationships/hyperlink" Target="https://secure.gcmtotalsolutions.com/league/reports/standingsDetails.aspx?golferID=3005&amp;weekNum=17&amp;aID=27" TargetMode="External"/><Relationship Id="rId1736" Type="http://schemas.openxmlformats.org/officeDocument/2006/relationships/hyperlink" Target="https://secure.gcmtotalsolutions.com/league/reports/standingsDetails.aspx?golferID=3017&amp;weekNum=8&amp;aID=27" TargetMode="External"/><Relationship Id="rId1943" Type="http://schemas.openxmlformats.org/officeDocument/2006/relationships/hyperlink" Target="https://secure.gcmtotalsolutions.com/league/reports/standingsDetails.aspx?golferID=3028&amp;weekNum=17&amp;aID=27" TargetMode="External"/><Relationship Id="rId28" Type="http://schemas.openxmlformats.org/officeDocument/2006/relationships/hyperlink" Target="https://secure.gcmtotalsolutions.com/league/reports/standingsDetails.aspx?golferID=2922&amp;weekNum=10&amp;aID=27" TargetMode="External"/><Relationship Id="rId1803" Type="http://schemas.openxmlformats.org/officeDocument/2006/relationships/hyperlink" Target="https://secure.gcmtotalsolutions.com/league/reports/standingsDetails.aspx?golferID=3021&amp;weekNum=3&amp;aID=27" TargetMode="External"/><Relationship Id="rId689" Type="http://schemas.openxmlformats.org/officeDocument/2006/relationships/hyperlink" Target="https://secure.gcmtotalsolutions.com/league/reports/standingsDetails.aspx?golferID=2959&amp;weekNum=5&amp;aID=27" TargetMode="External"/><Relationship Id="rId896" Type="http://schemas.openxmlformats.org/officeDocument/2006/relationships/hyperlink" Target="https://secure.gcmtotalsolutions.com/league/reports/standingsDetails.aspx?golferID=2970&amp;weekNum=14&amp;aID=27" TargetMode="External"/><Relationship Id="rId2577" Type="http://schemas.openxmlformats.org/officeDocument/2006/relationships/hyperlink" Target="https://secure.gcmtotalsolutions.com/league/reports/standingsDetails.aspx?golferID=3064&amp;weekNum=3&amp;aID=27" TargetMode="External"/><Relationship Id="rId2784" Type="http://schemas.openxmlformats.org/officeDocument/2006/relationships/hyperlink" Target="https://secure.gcmtotalsolutions.com/league/reports/standingsDetails.aspx?golferID=3075&amp;weekNum=12&amp;aID=27" TargetMode="External"/><Relationship Id="rId549" Type="http://schemas.openxmlformats.org/officeDocument/2006/relationships/hyperlink" Target="https://secure.gcmtotalsolutions.com/league/reports/standingsDetails.aspx?golferID=2951&amp;weekNum=9&amp;aID=27" TargetMode="External"/><Relationship Id="rId756" Type="http://schemas.openxmlformats.org/officeDocument/2006/relationships/hyperlink" Target="https://secure.gcmtotalsolutions.com/league/reports/standingsDetails.aspx?golferID=2962&amp;weekNum=18&amp;aID=27" TargetMode="External"/><Relationship Id="rId1179" Type="http://schemas.openxmlformats.org/officeDocument/2006/relationships/hyperlink" Target="https://secure.gcmtotalsolutions.com/league/reports/standingsDetails.aspx?golferID=2986&amp;weekNum=9&amp;aID=27" TargetMode="External"/><Relationship Id="rId1386" Type="http://schemas.openxmlformats.org/officeDocument/2006/relationships/hyperlink" Target="https://secure.gcmtotalsolutions.com/league/reports/standingsDetails.aspx?golferID=2997&amp;weekNum=18&amp;aID=27" TargetMode="External"/><Relationship Id="rId1593" Type="http://schemas.openxmlformats.org/officeDocument/2006/relationships/hyperlink" Target="https://secure.gcmtotalsolutions.com/league/reports/standingsDetails.aspx?golferID=3009&amp;weekNum=9&amp;aID=27" TargetMode="External"/><Relationship Id="rId2437" Type="http://schemas.openxmlformats.org/officeDocument/2006/relationships/hyperlink" Target="https://secure.gcmtotalsolutions.com/league/reports/standingsDetails.aspx?golferID=3056&amp;weekNum=7&amp;aID=27" TargetMode="External"/><Relationship Id="rId2991" Type="http://schemas.openxmlformats.org/officeDocument/2006/relationships/hyperlink" Target="https://secure.gcmtotalsolutions.com/league/reports/standingsDetails.aspx?golferID=3087&amp;weekNum=3&amp;aID=27" TargetMode="External"/><Relationship Id="rId409" Type="http://schemas.openxmlformats.org/officeDocument/2006/relationships/hyperlink" Target="https://secure.gcmtotalsolutions.com/league/reports/standingsDetails.aspx?golferID=2943&amp;weekNum=13&amp;aID=27" TargetMode="External"/><Relationship Id="rId963" Type="http://schemas.openxmlformats.org/officeDocument/2006/relationships/hyperlink" Target="https://secure.gcmtotalsolutions.com/league/reports/standingsDetails.aspx?golferID=2974&amp;weekNum=9&amp;aID=27" TargetMode="External"/><Relationship Id="rId1039" Type="http://schemas.openxmlformats.org/officeDocument/2006/relationships/hyperlink" Target="https://secure.gcmtotalsolutions.com/league/reports/standingsDetails.aspx?golferID=2978&amp;weekNum=13&amp;aID=27" TargetMode="External"/><Relationship Id="rId1246" Type="http://schemas.openxmlformats.org/officeDocument/2006/relationships/hyperlink" Target="https://secure.gcmtotalsolutions.com/league/reports/standingsDetails.aspx?golferID=2990&amp;weekNum=4&amp;aID=27" TargetMode="External"/><Relationship Id="rId2644" Type="http://schemas.openxmlformats.org/officeDocument/2006/relationships/hyperlink" Target="https://secure.gcmtotalsolutions.com/league/reports/standingsDetails.aspx?golferID=3067&amp;weekNum=16&amp;aID=27" TargetMode="External"/><Relationship Id="rId2851" Type="http://schemas.openxmlformats.org/officeDocument/2006/relationships/hyperlink" Target="https://secure.gcmtotalsolutions.com/league/reports/standingsDetails.aspx?golferID=3079&amp;weekNum=7&amp;aID=27" TargetMode="External"/><Relationship Id="rId92" Type="http://schemas.openxmlformats.org/officeDocument/2006/relationships/hyperlink" Target="https://secure.gcmtotalsolutions.com/league/reports/standingsDetails.aspx?golferID=2926&amp;weekNum=2&amp;aID=27" TargetMode="External"/><Relationship Id="rId616" Type="http://schemas.openxmlformats.org/officeDocument/2006/relationships/hyperlink" Target="https://secure.gcmtotalsolutions.com/league/reports/standingsDetails.aspx?golferID=2955&amp;weekNum=4&amp;aID=27" TargetMode="External"/><Relationship Id="rId823" Type="http://schemas.openxmlformats.org/officeDocument/2006/relationships/hyperlink" Target="https://secure.gcmtotalsolutions.com/league/reports/standingsDetails.aspx?golferID=2966&amp;weekNum=13&amp;aID=27" TargetMode="External"/><Relationship Id="rId1453" Type="http://schemas.openxmlformats.org/officeDocument/2006/relationships/hyperlink" Target="https://secure.gcmtotalsolutions.com/league/reports/standingsDetails.aspx?golferID=3001&amp;weekNum=13&amp;aID=27" TargetMode="External"/><Relationship Id="rId1660" Type="http://schemas.openxmlformats.org/officeDocument/2006/relationships/hyperlink" Target="https://secure.gcmtotalsolutions.com/league/reports/standingsDetails.aspx?golferID=3013&amp;weekNum=4&amp;aID=27" TargetMode="External"/><Relationship Id="rId2504" Type="http://schemas.openxmlformats.org/officeDocument/2006/relationships/hyperlink" Target="https://secure.gcmtotalsolutions.com/league/reports/standingsDetails.aspx?golferID=3060&amp;weekNum=2&amp;aID=27" TargetMode="External"/><Relationship Id="rId2711" Type="http://schemas.openxmlformats.org/officeDocument/2006/relationships/hyperlink" Target="https://secure.gcmtotalsolutions.com/league/reports/standingsDetails.aspx?golferID=3071&amp;weekNum=11&amp;aID=27" TargetMode="External"/><Relationship Id="rId1106" Type="http://schemas.openxmlformats.org/officeDocument/2006/relationships/hyperlink" Target="https://secure.gcmtotalsolutions.com/league/reports/standingsDetails.aspx?golferID=2982&amp;weekNum=8&amp;aID=27" TargetMode="External"/><Relationship Id="rId1313" Type="http://schemas.openxmlformats.org/officeDocument/2006/relationships/hyperlink" Target="https://secure.gcmtotalsolutions.com/league/reports/standingsDetails.aspx?golferID=2993&amp;weekNum=17&amp;aID=27" TargetMode="External"/><Relationship Id="rId1520" Type="http://schemas.openxmlformats.org/officeDocument/2006/relationships/hyperlink" Target="https://secure.gcmtotalsolutions.com/league/reports/standingsDetails.aspx?golferID=3005&amp;weekNum=8&amp;aID=27" TargetMode="External"/><Relationship Id="rId3278" Type="http://schemas.openxmlformats.org/officeDocument/2006/relationships/hyperlink" Target="https://secure.gcmtotalsolutions.com/league/reports/standingsDetails.aspx?golferID=3103&amp;weekNum=2&amp;aID=27" TargetMode="External"/><Relationship Id="rId199" Type="http://schemas.openxmlformats.org/officeDocument/2006/relationships/hyperlink" Target="https://secure.gcmtotalsolutions.com/league/reports/standingsDetails.aspx?golferID=2932&amp;weekNum=1&amp;aID=27" TargetMode="External"/><Relationship Id="rId2087" Type="http://schemas.openxmlformats.org/officeDocument/2006/relationships/hyperlink" Target="https://secure.gcmtotalsolutions.com/league/reports/standingsDetails.aspx?golferID=3036&amp;weekNum=17&amp;aID=27" TargetMode="External"/><Relationship Id="rId2294" Type="http://schemas.openxmlformats.org/officeDocument/2006/relationships/hyperlink" Target="https://secure.gcmtotalsolutions.com/league/reports/standingsDetails.aspx?golferID=3048&amp;weekNum=8&amp;aID=27" TargetMode="External"/><Relationship Id="rId3138" Type="http://schemas.openxmlformats.org/officeDocument/2006/relationships/hyperlink" Target="https://secure.gcmtotalsolutions.com/league/reports/standingsDetails.aspx?golferID=3095&amp;weekNum=6&amp;aID=27" TargetMode="External"/><Relationship Id="rId3345" Type="http://schemas.openxmlformats.org/officeDocument/2006/relationships/hyperlink" Target="https://secure.gcmtotalsolutions.com/league/reports/standingsDetails.aspx?golferID=3106&amp;weekNum=15&amp;aID=27" TargetMode="External"/><Relationship Id="rId266" Type="http://schemas.openxmlformats.org/officeDocument/2006/relationships/hyperlink" Target="https://secure.gcmtotalsolutions.com/league/reports/standingsDetails.aspx?golferID=2935&amp;weekNum=14&amp;aID=27" TargetMode="External"/><Relationship Id="rId473" Type="http://schemas.openxmlformats.org/officeDocument/2006/relationships/hyperlink" Target="https://secure.gcmtotalsolutions.com/league/reports/standingsDetails.aspx?golferID=2947&amp;weekNum=5&amp;aID=27" TargetMode="External"/><Relationship Id="rId680" Type="http://schemas.openxmlformats.org/officeDocument/2006/relationships/hyperlink" Target="https://secure.gcmtotalsolutions.com/league/reports/standingsDetails.aspx?golferID=2958&amp;weekNum=14&amp;aID=27" TargetMode="External"/><Relationship Id="rId2154" Type="http://schemas.openxmlformats.org/officeDocument/2006/relationships/hyperlink" Target="https://secure.gcmtotalsolutions.com/league/reports/standingsDetails.aspx?golferID=3040&amp;weekNum=12&amp;aID=27" TargetMode="External"/><Relationship Id="rId2361" Type="http://schemas.openxmlformats.org/officeDocument/2006/relationships/hyperlink" Target="https://secure.gcmtotalsolutions.com/league/reports/standingsDetails.aspx?golferID=3052&amp;weekNum=3&amp;aID=27" TargetMode="External"/><Relationship Id="rId3205" Type="http://schemas.openxmlformats.org/officeDocument/2006/relationships/hyperlink" Target="https://secure.gcmtotalsolutions.com/league/reports/standingsDetails.aspx?golferID=3099&amp;weekNum=1&amp;aID=27" TargetMode="External"/><Relationship Id="rId3412" Type="http://schemas.openxmlformats.org/officeDocument/2006/relationships/hyperlink" Target="https://secure.gcmtotalsolutions.com/league/reports/standingsDetails.aspx?golferID=3110&amp;weekNum=10&amp;aID=27" TargetMode="External"/><Relationship Id="rId126" Type="http://schemas.openxmlformats.org/officeDocument/2006/relationships/hyperlink" Target="https://secure.gcmtotalsolutions.com/league/reports/standingsDetails.aspx?golferID=2927&amp;weekNum=18&amp;aID=27" TargetMode="External"/><Relationship Id="rId333" Type="http://schemas.openxmlformats.org/officeDocument/2006/relationships/hyperlink" Target="https://secure.gcmtotalsolutions.com/league/reports/standingsDetails.aspx?golferID=2939&amp;weekNum=9&amp;aID=27" TargetMode="External"/><Relationship Id="rId540" Type="http://schemas.openxmlformats.org/officeDocument/2006/relationships/hyperlink" Target="https://secure.gcmtotalsolutions.com/league/reports/standingsDetails.aspx?golferID=2950&amp;weekNum=18&amp;aID=27" TargetMode="External"/><Relationship Id="rId1170" Type="http://schemas.openxmlformats.org/officeDocument/2006/relationships/hyperlink" Target="https://secure.gcmtotalsolutions.com/league/reports/standingsDetails.aspx?golferID=2985&amp;weekNum=18&amp;aID=27" TargetMode="External"/><Relationship Id="rId2014" Type="http://schemas.openxmlformats.org/officeDocument/2006/relationships/hyperlink" Target="https://secure.gcmtotalsolutions.com/league/reports/standingsDetails.aspx?golferID=3032&amp;weekNum=16&amp;aID=27" TargetMode="External"/><Relationship Id="rId2221" Type="http://schemas.openxmlformats.org/officeDocument/2006/relationships/hyperlink" Target="https://secure.gcmtotalsolutions.com/league/reports/standingsDetails.aspx?golferID=3044&amp;weekNum=7&amp;aID=27" TargetMode="External"/><Relationship Id="rId1030" Type="http://schemas.openxmlformats.org/officeDocument/2006/relationships/hyperlink" Target="https://secure.gcmtotalsolutions.com/league/reports/standingsDetails.aspx?golferID=2978&amp;weekNum=4&amp;aID=27" TargetMode="External"/><Relationship Id="rId400" Type="http://schemas.openxmlformats.org/officeDocument/2006/relationships/hyperlink" Target="https://secure.gcmtotalsolutions.com/league/reports/standingsDetails.aspx?golferID=2943&amp;weekNum=4&amp;aID=27" TargetMode="External"/><Relationship Id="rId1987" Type="http://schemas.openxmlformats.org/officeDocument/2006/relationships/hyperlink" Target="https://secure.gcmtotalsolutions.com/league/reports/standingsDetails.aspx?golferID=3031&amp;weekNum=7&amp;aID=27" TargetMode="External"/><Relationship Id="rId1847" Type="http://schemas.openxmlformats.org/officeDocument/2006/relationships/hyperlink" Target="https://secure.gcmtotalsolutions.com/league/reports/standingsDetails.aspx?golferID=3023&amp;weekNum=11&amp;aID=27" TargetMode="External"/><Relationship Id="rId1707" Type="http://schemas.openxmlformats.org/officeDocument/2006/relationships/hyperlink" Target="https://secure.gcmtotalsolutions.com/league/reports/standingsDetails.aspx?golferID=3015&amp;weekNum=15&amp;aID=27" TargetMode="External"/><Relationship Id="rId3062" Type="http://schemas.openxmlformats.org/officeDocument/2006/relationships/hyperlink" Target="https://secure.gcmtotalsolutions.com/league/reports/standingsDetails.aspx?golferID=3091&amp;weekNum=2&amp;aID=27" TargetMode="External"/><Relationship Id="rId190" Type="http://schemas.openxmlformats.org/officeDocument/2006/relationships/hyperlink" Target="https://secure.gcmtotalsolutions.com/league/reports/standingsDetails.aspx?golferID=2931&amp;weekNum=10&amp;aID=27" TargetMode="External"/><Relationship Id="rId1914" Type="http://schemas.openxmlformats.org/officeDocument/2006/relationships/hyperlink" Target="https://secure.gcmtotalsolutions.com/league/reports/standingsDetails.aspx?golferID=3027&amp;weekNum=6&amp;aID=27" TargetMode="External"/><Relationship Id="rId2688" Type="http://schemas.openxmlformats.org/officeDocument/2006/relationships/hyperlink" Target="https://secure.gcmtotalsolutions.com/league/reports/standingsDetails.aspx?golferID=3070&amp;weekNum=6&amp;aID=27" TargetMode="External"/><Relationship Id="rId2895" Type="http://schemas.openxmlformats.org/officeDocument/2006/relationships/hyperlink" Target="https://secure.gcmtotalsolutions.com/league/reports/standingsDetails.aspx?golferID=3081&amp;weekNum=15&amp;aID=27" TargetMode="External"/><Relationship Id="rId867" Type="http://schemas.openxmlformats.org/officeDocument/2006/relationships/hyperlink" Target="https://secure.gcmtotalsolutions.com/league/reports/standingsDetails.aspx?golferID=2969&amp;weekNum=3&amp;aID=27" TargetMode="External"/><Relationship Id="rId1497" Type="http://schemas.openxmlformats.org/officeDocument/2006/relationships/hyperlink" Target="https://secure.gcmtotalsolutions.com/league/reports/standingsDetails.aspx?golferID=3004&amp;weekNum=3&amp;aID=27" TargetMode="External"/><Relationship Id="rId2548" Type="http://schemas.openxmlformats.org/officeDocument/2006/relationships/hyperlink" Target="https://secure.gcmtotalsolutions.com/league/reports/standingsDetails.aspx?golferID=3062&amp;weekNum=10&amp;aID=27" TargetMode="External"/><Relationship Id="rId2755" Type="http://schemas.openxmlformats.org/officeDocument/2006/relationships/hyperlink" Target="https://secure.gcmtotalsolutions.com/league/reports/standingsDetails.aspx?golferID=3074&amp;weekNum=1&amp;aID=27" TargetMode="External"/><Relationship Id="rId2962" Type="http://schemas.openxmlformats.org/officeDocument/2006/relationships/hyperlink" Target="https://secure.gcmtotalsolutions.com/league/reports/standingsDetails.aspx?golferID=3085&amp;weekNum=10&amp;aID=27" TargetMode="External"/><Relationship Id="rId727" Type="http://schemas.openxmlformats.org/officeDocument/2006/relationships/hyperlink" Target="https://secure.gcmtotalsolutions.com/league/reports/standingsDetails.aspx?golferID=2961&amp;weekNum=7&amp;aID=27" TargetMode="External"/><Relationship Id="rId934" Type="http://schemas.openxmlformats.org/officeDocument/2006/relationships/hyperlink" Target="https://secure.gcmtotalsolutions.com/league/reports/standingsDetails.aspx?golferID=2972&amp;weekNum=16&amp;aID=27" TargetMode="External"/><Relationship Id="rId1357" Type="http://schemas.openxmlformats.org/officeDocument/2006/relationships/hyperlink" Target="https://secure.gcmtotalsolutions.com/league/reports/standingsDetails.aspx?golferID=2996&amp;weekNum=7&amp;aID=27" TargetMode="External"/><Relationship Id="rId1564" Type="http://schemas.openxmlformats.org/officeDocument/2006/relationships/hyperlink" Target="https://secure.gcmtotalsolutions.com/league/reports/standingsDetails.aspx?golferID=3007&amp;weekNum=16&amp;aID=27" TargetMode="External"/><Relationship Id="rId1771" Type="http://schemas.openxmlformats.org/officeDocument/2006/relationships/hyperlink" Target="https://secure.gcmtotalsolutions.com/league/reports/standingsDetails.aspx?golferID=3019&amp;weekNum=7&amp;aID=27" TargetMode="External"/><Relationship Id="rId2408" Type="http://schemas.openxmlformats.org/officeDocument/2006/relationships/hyperlink" Target="https://secure.gcmtotalsolutions.com/league/reports/standingsDetails.aspx?golferID=3054&amp;weekNum=14&amp;aID=27" TargetMode="External"/><Relationship Id="rId2615" Type="http://schemas.openxmlformats.org/officeDocument/2006/relationships/hyperlink" Target="https://secure.gcmtotalsolutions.com/league/reports/standingsDetails.aspx?golferID=3066&amp;weekNum=5&amp;aID=27" TargetMode="External"/><Relationship Id="rId2822" Type="http://schemas.openxmlformats.org/officeDocument/2006/relationships/hyperlink" Target="https://secure.gcmtotalsolutions.com/league/reports/standingsDetails.aspx?golferID=3077&amp;weekNum=14&amp;aID=27" TargetMode="External"/><Relationship Id="rId63" Type="http://schemas.openxmlformats.org/officeDocument/2006/relationships/hyperlink" Target="https://secure.gcmtotalsolutions.com/league/reports/standingsDetails.aspx?golferID=2924&amp;weekNum=9&amp;aID=27" TargetMode="External"/><Relationship Id="rId1217" Type="http://schemas.openxmlformats.org/officeDocument/2006/relationships/hyperlink" Target="https://secure.gcmtotalsolutions.com/league/reports/standingsDetails.aspx?golferID=2988&amp;weekNum=11&amp;aID=27" TargetMode="External"/><Relationship Id="rId1424" Type="http://schemas.openxmlformats.org/officeDocument/2006/relationships/hyperlink" Target="https://secure.gcmtotalsolutions.com/league/reports/standingsDetails.aspx?golferID=3000&amp;weekNum=2&amp;aID=27" TargetMode="External"/><Relationship Id="rId1631" Type="http://schemas.openxmlformats.org/officeDocument/2006/relationships/hyperlink" Target="https://secure.gcmtotalsolutions.com/league/reports/standingsDetails.aspx?golferID=3011&amp;weekNum=11&amp;aID=27" TargetMode="External"/><Relationship Id="rId3389" Type="http://schemas.openxmlformats.org/officeDocument/2006/relationships/hyperlink" Target="https://secure.gcmtotalsolutions.com/league/reports/standingsDetails.aspx?golferID=3109&amp;weekNum=5&amp;aID=27" TargetMode="External"/><Relationship Id="rId2198" Type="http://schemas.openxmlformats.org/officeDocument/2006/relationships/hyperlink" Target="https://secure.gcmtotalsolutions.com/league/reports/standingsDetails.aspx?golferID=3043&amp;weekNum=2&amp;aID=27" TargetMode="External"/><Relationship Id="rId3249" Type="http://schemas.openxmlformats.org/officeDocument/2006/relationships/hyperlink" Target="https://secure.gcmtotalsolutions.com/league/reports/standingsDetails.aspx?golferID=3101&amp;weekNum=9&amp;aID=27" TargetMode="External"/><Relationship Id="rId3456" Type="http://schemas.openxmlformats.org/officeDocument/2006/relationships/hyperlink" Target="https://secure.gcmtotalsolutions.com/league/reports/standingsDetails.aspx?golferID=3112&amp;weekNum=18&amp;aID=27" TargetMode="External"/><Relationship Id="rId377" Type="http://schemas.openxmlformats.org/officeDocument/2006/relationships/hyperlink" Target="https://secure.gcmtotalsolutions.com/league/reports/standingsDetails.aspx?golferID=2941&amp;weekNum=17&amp;aID=27" TargetMode="External"/><Relationship Id="rId584" Type="http://schemas.openxmlformats.org/officeDocument/2006/relationships/hyperlink" Target="https://secure.gcmtotalsolutions.com/league/reports/standingsDetails.aspx?golferID=2953&amp;weekNum=8&amp;aID=27" TargetMode="External"/><Relationship Id="rId2058" Type="http://schemas.openxmlformats.org/officeDocument/2006/relationships/hyperlink" Target="https://secure.gcmtotalsolutions.com/league/reports/standingsDetails.aspx?golferID=3035&amp;weekNum=6&amp;aID=27" TargetMode="External"/><Relationship Id="rId2265" Type="http://schemas.openxmlformats.org/officeDocument/2006/relationships/hyperlink" Target="https://secure.gcmtotalsolutions.com/league/reports/standingsDetails.aspx?golferID=3046&amp;weekNum=15&amp;aID=27" TargetMode="External"/><Relationship Id="rId3109" Type="http://schemas.openxmlformats.org/officeDocument/2006/relationships/hyperlink" Target="https://secure.gcmtotalsolutions.com/league/reports/standingsDetails.aspx?golferID=3093&amp;weekNum=13&amp;aID=27" TargetMode="External"/><Relationship Id="rId237" Type="http://schemas.openxmlformats.org/officeDocument/2006/relationships/hyperlink" Target="https://secure.gcmtotalsolutions.com/league/reports/standingsDetails.aspx?golferID=2934&amp;weekNum=3&amp;aID=27" TargetMode="External"/><Relationship Id="rId791" Type="http://schemas.openxmlformats.org/officeDocument/2006/relationships/hyperlink" Target="https://secure.gcmtotalsolutions.com/league/reports/standingsDetails.aspx?golferID=2964&amp;weekNum=17&amp;aID=27" TargetMode="External"/><Relationship Id="rId1074" Type="http://schemas.openxmlformats.org/officeDocument/2006/relationships/hyperlink" Target="https://secure.gcmtotalsolutions.com/league/reports/standingsDetails.aspx?golferID=2980&amp;weekNum=12&amp;aID=27" TargetMode="External"/><Relationship Id="rId2472" Type="http://schemas.openxmlformats.org/officeDocument/2006/relationships/hyperlink" Target="https://secure.gcmtotalsolutions.com/league/reports/standingsDetails.aspx?golferID=3058&amp;weekNum=6&amp;aID=27" TargetMode="External"/><Relationship Id="rId3316" Type="http://schemas.openxmlformats.org/officeDocument/2006/relationships/hyperlink" Target="https://secure.gcmtotalsolutions.com/league/reports/standingsDetails.aspx?golferID=3105&amp;weekNum=4&amp;aID=27" TargetMode="External"/><Relationship Id="rId444" Type="http://schemas.openxmlformats.org/officeDocument/2006/relationships/hyperlink" Target="https://secure.gcmtotalsolutions.com/league/reports/standingsDetails.aspx?golferID=2945&amp;weekNum=12&amp;aID=27" TargetMode="External"/><Relationship Id="rId651" Type="http://schemas.openxmlformats.org/officeDocument/2006/relationships/hyperlink" Target="https://secure.gcmtotalsolutions.com/league/reports/standingsDetails.aspx?golferID=2957&amp;weekNum=3&amp;aID=27" TargetMode="External"/><Relationship Id="rId1281" Type="http://schemas.openxmlformats.org/officeDocument/2006/relationships/hyperlink" Target="https://secure.gcmtotalsolutions.com/league/reports/standingsDetails.aspx?golferID=2992&amp;weekNum=3&amp;aID=27" TargetMode="External"/><Relationship Id="rId2125" Type="http://schemas.openxmlformats.org/officeDocument/2006/relationships/hyperlink" Target="https://secure.gcmtotalsolutions.com/league/reports/standingsDetails.aspx?golferID=3039&amp;weekNum=1&amp;aID=27" TargetMode="External"/><Relationship Id="rId2332" Type="http://schemas.openxmlformats.org/officeDocument/2006/relationships/hyperlink" Target="https://secure.gcmtotalsolutions.com/league/reports/standingsDetails.aspx?golferID=3050&amp;weekNum=10&amp;aID=27" TargetMode="External"/><Relationship Id="rId304" Type="http://schemas.openxmlformats.org/officeDocument/2006/relationships/hyperlink" Target="https://secure.gcmtotalsolutions.com/league/reports/standingsDetails.aspx?golferID=2937&amp;weekNum=16&amp;aID=27" TargetMode="External"/><Relationship Id="rId511" Type="http://schemas.openxmlformats.org/officeDocument/2006/relationships/hyperlink" Target="https://secure.gcmtotalsolutions.com/league/reports/standingsDetails.aspx?golferID=2949&amp;weekNum=7&amp;aID=27" TargetMode="External"/><Relationship Id="rId1141" Type="http://schemas.openxmlformats.org/officeDocument/2006/relationships/hyperlink" Target="https://secure.gcmtotalsolutions.com/league/reports/standingsDetails.aspx?golferID=2984&amp;weekNum=7&amp;aID=27" TargetMode="External"/><Relationship Id="rId1001" Type="http://schemas.openxmlformats.org/officeDocument/2006/relationships/hyperlink" Target="https://secure.gcmtotalsolutions.com/league/reports/standingsDetails.aspx?golferID=2976&amp;weekNum=11&amp;aID=27" TargetMode="External"/><Relationship Id="rId1958" Type="http://schemas.openxmlformats.org/officeDocument/2006/relationships/hyperlink" Target="https://secure.gcmtotalsolutions.com/league/reports/standingsDetails.aspx?golferID=3029&amp;weekNum=14&amp;aID=27" TargetMode="External"/><Relationship Id="rId3173" Type="http://schemas.openxmlformats.org/officeDocument/2006/relationships/hyperlink" Target="https://secure.gcmtotalsolutions.com/league/reports/standingsDetails.aspx?golferID=3097&amp;weekNum=5&amp;aID=27" TargetMode="External"/><Relationship Id="rId3380" Type="http://schemas.openxmlformats.org/officeDocument/2006/relationships/hyperlink" Target="https://secure.gcmtotalsolutions.com/league/reports/standingsDetails.aspx?golferID=3108&amp;weekNum=14&amp;aID=27" TargetMode="External"/><Relationship Id="rId1818" Type="http://schemas.openxmlformats.org/officeDocument/2006/relationships/hyperlink" Target="https://secure.gcmtotalsolutions.com/league/reports/standingsDetails.aspx?golferID=3021&amp;weekNum=18&amp;aID=27" TargetMode="External"/><Relationship Id="rId3033" Type="http://schemas.openxmlformats.org/officeDocument/2006/relationships/hyperlink" Target="https://secure.gcmtotalsolutions.com/league/reports/standingsDetails.aspx?golferID=3089&amp;weekNum=9&amp;aID=27" TargetMode="External"/><Relationship Id="rId3240" Type="http://schemas.openxmlformats.org/officeDocument/2006/relationships/hyperlink" Target="https://secure.gcmtotalsolutions.com/league/reports/standingsDetails.aspx?golferID=3100&amp;weekNum=18&amp;aID=27" TargetMode="External"/><Relationship Id="rId161" Type="http://schemas.openxmlformats.org/officeDocument/2006/relationships/hyperlink" Target="https://secure.gcmtotalsolutions.com/league/reports/standingsDetails.aspx?golferID=2929&amp;weekNum=17&amp;aID=27" TargetMode="External"/><Relationship Id="rId2799" Type="http://schemas.openxmlformats.org/officeDocument/2006/relationships/hyperlink" Target="https://secure.gcmtotalsolutions.com/league/reports/standingsDetails.aspx?golferID=3076&amp;weekNum=9&amp;aID=27" TargetMode="External"/><Relationship Id="rId3100" Type="http://schemas.openxmlformats.org/officeDocument/2006/relationships/hyperlink" Target="https://secure.gcmtotalsolutions.com/league/reports/standingsDetails.aspx?golferID=3093&amp;weekNum=4&amp;aID=27" TargetMode="External"/><Relationship Id="rId978" Type="http://schemas.openxmlformats.org/officeDocument/2006/relationships/hyperlink" Target="https://secure.gcmtotalsolutions.com/league/reports/standingsDetails.aspx?golferID=2975&amp;weekNum=6&amp;aID=27" TargetMode="External"/><Relationship Id="rId2659" Type="http://schemas.openxmlformats.org/officeDocument/2006/relationships/hyperlink" Target="https://secure.gcmtotalsolutions.com/league/reports/standingsDetails.aspx?golferID=3068&amp;weekNum=13&amp;aID=27" TargetMode="External"/><Relationship Id="rId2866" Type="http://schemas.openxmlformats.org/officeDocument/2006/relationships/hyperlink" Target="https://secure.gcmtotalsolutions.com/league/reports/standingsDetails.aspx?golferID=3080&amp;weekNum=4&amp;aID=27" TargetMode="External"/><Relationship Id="rId838" Type="http://schemas.openxmlformats.org/officeDocument/2006/relationships/hyperlink" Target="https://secure.gcmtotalsolutions.com/league/reports/standingsDetails.aspx?golferID=2967&amp;weekNum=10&amp;aID=27" TargetMode="External"/><Relationship Id="rId1468" Type="http://schemas.openxmlformats.org/officeDocument/2006/relationships/hyperlink" Target="https://secure.gcmtotalsolutions.com/league/reports/standingsDetails.aspx?golferID=3002&amp;weekNum=10&amp;aID=27" TargetMode="External"/><Relationship Id="rId1675" Type="http://schemas.openxmlformats.org/officeDocument/2006/relationships/hyperlink" Target="https://secure.gcmtotalsolutions.com/league/reports/standingsDetails.aspx?golferID=3014&amp;weekNum=1&amp;aID=27" TargetMode="External"/><Relationship Id="rId1882" Type="http://schemas.openxmlformats.org/officeDocument/2006/relationships/hyperlink" Target="https://secure.gcmtotalsolutions.com/league/reports/standingsDetails.aspx?golferID=3025&amp;weekNum=10&amp;aID=27" TargetMode="External"/><Relationship Id="rId2519" Type="http://schemas.openxmlformats.org/officeDocument/2006/relationships/hyperlink" Target="https://secure.gcmtotalsolutions.com/league/reports/standingsDetails.aspx?golferID=3060&amp;weekNum=17&amp;aID=27" TargetMode="External"/><Relationship Id="rId2726" Type="http://schemas.openxmlformats.org/officeDocument/2006/relationships/hyperlink" Target="https://secure.gcmtotalsolutions.com/league/reports/standingsDetails.aspx?golferID=3072&amp;weekNum=8&amp;aID=27" TargetMode="External"/><Relationship Id="rId1328" Type="http://schemas.openxmlformats.org/officeDocument/2006/relationships/hyperlink" Target="https://secure.gcmtotalsolutions.com/league/reports/standingsDetails.aspx?golferID=2994&amp;weekNum=14&amp;aID=27" TargetMode="External"/><Relationship Id="rId1535" Type="http://schemas.openxmlformats.org/officeDocument/2006/relationships/hyperlink" Target="https://secure.gcmtotalsolutions.com/league/reports/standingsDetails.aspx?golferID=3006&amp;weekNum=5&amp;aID=27" TargetMode="External"/><Relationship Id="rId2933" Type="http://schemas.openxmlformats.org/officeDocument/2006/relationships/hyperlink" Target="https://secure.gcmtotalsolutions.com/league/reports/standingsDetails.aspx?golferID=3083&amp;weekNum=17&amp;aID=27" TargetMode="External"/><Relationship Id="rId905" Type="http://schemas.openxmlformats.org/officeDocument/2006/relationships/hyperlink" Target="https://secure.gcmtotalsolutions.com/league/reports/standingsDetails.aspx?golferID=2971&amp;weekNum=5&amp;aID=27" TargetMode="External"/><Relationship Id="rId1742" Type="http://schemas.openxmlformats.org/officeDocument/2006/relationships/hyperlink" Target="https://secure.gcmtotalsolutions.com/league/reports/standingsDetails.aspx?golferID=3017&amp;weekNum=14&amp;aID=27" TargetMode="External"/><Relationship Id="rId34" Type="http://schemas.openxmlformats.org/officeDocument/2006/relationships/hyperlink" Target="https://secure.gcmtotalsolutions.com/league/reports/standingsDetails.aspx?golferID=2922&amp;weekNum=16&amp;aID=27" TargetMode="External"/><Relationship Id="rId1602" Type="http://schemas.openxmlformats.org/officeDocument/2006/relationships/hyperlink" Target="https://secure.gcmtotalsolutions.com/league/reports/standingsDetails.aspx?golferID=3009&amp;weekNum=18&amp;aID=27" TargetMode="External"/><Relationship Id="rId488" Type="http://schemas.openxmlformats.org/officeDocument/2006/relationships/hyperlink" Target="https://secure.gcmtotalsolutions.com/league/reports/standingsDetails.aspx?golferID=2948&amp;weekNum=2&amp;aID=27" TargetMode="External"/><Relationship Id="rId695" Type="http://schemas.openxmlformats.org/officeDocument/2006/relationships/hyperlink" Target="https://secure.gcmtotalsolutions.com/league/reports/standingsDetails.aspx?golferID=2959&amp;weekNum=11&amp;aID=27" TargetMode="External"/><Relationship Id="rId2169" Type="http://schemas.openxmlformats.org/officeDocument/2006/relationships/hyperlink" Target="https://secure.gcmtotalsolutions.com/league/reports/standingsDetails.aspx?golferID=3041&amp;weekNum=9&amp;aID=27" TargetMode="External"/><Relationship Id="rId2376" Type="http://schemas.openxmlformats.org/officeDocument/2006/relationships/hyperlink" Target="https://secure.gcmtotalsolutions.com/league/reports/standingsDetails.aspx?golferID=3052&amp;weekNum=18&amp;aID=27" TargetMode="External"/><Relationship Id="rId2583" Type="http://schemas.openxmlformats.org/officeDocument/2006/relationships/hyperlink" Target="https://secure.gcmtotalsolutions.com/league/reports/standingsDetails.aspx?golferID=3064&amp;weekNum=9&amp;aID=27" TargetMode="External"/><Relationship Id="rId2790" Type="http://schemas.openxmlformats.org/officeDocument/2006/relationships/hyperlink" Target="https://secure.gcmtotalsolutions.com/league/reports/standingsDetails.aspx?golferID=3075&amp;weekNum=18&amp;aID=27" TargetMode="External"/><Relationship Id="rId3427" Type="http://schemas.openxmlformats.org/officeDocument/2006/relationships/hyperlink" Target="https://secure.gcmtotalsolutions.com/league/reports/standingsDetails.aspx?golferID=3111&amp;weekNum=7&amp;aID=27" TargetMode="External"/><Relationship Id="rId348" Type="http://schemas.openxmlformats.org/officeDocument/2006/relationships/hyperlink" Target="https://secure.gcmtotalsolutions.com/league/reports/standingsDetails.aspx?golferID=2940&amp;weekNum=6&amp;aID=27" TargetMode="External"/><Relationship Id="rId555" Type="http://schemas.openxmlformats.org/officeDocument/2006/relationships/hyperlink" Target="https://secure.gcmtotalsolutions.com/league/reports/standingsDetails.aspx?golferID=2951&amp;weekNum=15&amp;aID=27" TargetMode="External"/><Relationship Id="rId762" Type="http://schemas.openxmlformats.org/officeDocument/2006/relationships/hyperlink" Target="https://secure.gcmtotalsolutions.com/league/reports/standingsDetails.aspx?golferID=2963&amp;weekNum=6&amp;aID=27" TargetMode="External"/><Relationship Id="rId1185" Type="http://schemas.openxmlformats.org/officeDocument/2006/relationships/hyperlink" Target="https://secure.gcmtotalsolutions.com/league/reports/standingsDetails.aspx?golferID=2986&amp;weekNum=15&amp;aID=27" TargetMode="External"/><Relationship Id="rId1392" Type="http://schemas.openxmlformats.org/officeDocument/2006/relationships/hyperlink" Target="https://secure.gcmtotalsolutions.com/league/reports/standingsDetails.aspx?golferID=2998&amp;weekNum=6&amp;aID=27" TargetMode="External"/><Relationship Id="rId2029" Type="http://schemas.openxmlformats.org/officeDocument/2006/relationships/hyperlink" Target="https://secure.gcmtotalsolutions.com/league/reports/standingsDetails.aspx?golferID=3033&amp;weekNum=13&amp;aID=27" TargetMode="External"/><Relationship Id="rId2236" Type="http://schemas.openxmlformats.org/officeDocument/2006/relationships/hyperlink" Target="https://secure.gcmtotalsolutions.com/league/reports/standingsDetails.aspx?golferID=3045&amp;weekNum=4&amp;aID=27" TargetMode="External"/><Relationship Id="rId2443" Type="http://schemas.openxmlformats.org/officeDocument/2006/relationships/hyperlink" Target="https://secure.gcmtotalsolutions.com/league/reports/standingsDetails.aspx?golferID=3056&amp;weekNum=13&amp;aID=27" TargetMode="External"/><Relationship Id="rId2650" Type="http://schemas.openxmlformats.org/officeDocument/2006/relationships/hyperlink" Target="https://secure.gcmtotalsolutions.com/league/reports/standingsDetails.aspx?golferID=3068&amp;weekNum=4&amp;aID=27" TargetMode="External"/><Relationship Id="rId208" Type="http://schemas.openxmlformats.org/officeDocument/2006/relationships/hyperlink" Target="https://secure.gcmtotalsolutions.com/league/reports/standingsDetails.aspx?golferID=2932&amp;weekNum=10&amp;aID=27" TargetMode="External"/><Relationship Id="rId415" Type="http://schemas.openxmlformats.org/officeDocument/2006/relationships/hyperlink" Target="https://secure.gcmtotalsolutions.com/league/reports/standingsDetails.aspx?golferID=2944&amp;weekNum=1&amp;aID=27" TargetMode="External"/><Relationship Id="rId622" Type="http://schemas.openxmlformats.org/officeDocument/2006/relationships/hyperlink" Target="https://secure.gcmtotalsolutions.com/league/reports/standingsDetails.aspx?golferID=2955&amp;weekNum=10&amp;aID=27" TargetMode="External"/><Relationship Id="rId1045" Type="http://schemas.openxmlformats.org/officeDocument/2006/relationships/hyperlink" Target="https://secure.gcmtotalsolutions.com/league/reports/standingsDetails.aspx?golferID=2979&amp;weekNum=1&amp;aID=27" TargetMode="External"/><Relationship Id="rId1252" Type="http://schemas.openxmlformats.org/officeDocument/2006/relationships/hyperlink" Target="https://secure.gcmtotalsolutions.com/league/reports/standingsDetails.aspx?golferID=2990&amp;weekNum=10&amp;aID=27" TargetMode="External"/><Relationship Id="rId2303" Type="http://schemas.openxmlformats.org/officeDocument/2006/relationships/hyperlink" Target="https://secure.gcmtotalsolutions.com/league/reports/standingsDetails.aspx?golferID=3048&amp;weekNum=17&amp;aID=27" TargetMode="External"/><Relationship Id="rId2510" Type="http://schemas.openxmlformats.org/officeDocument/2006/relationships/hyperlink" Target="https://secure.gcmtotalsolutions.com/league/reports/standingsDetails.aspx?golferID=3060&amp;weekNum=8&amp;aID=27" TargetMode="External"/><Relationship Id="rId1112" Type="http://schemas.openxmlformats.org/officeDocument/2006/relationships/hyperlink" Target="https://secure.gcmtotalsolutions.com/league/reports/standingsDetails.aspx?golferID=2982&amp;weekNum=14&amp;aID=27" TargetMode="External"/><Relationship Id="rId3077" Type="http://schemas.openxmlformats.org/officeDocument/2006/relationships/hyperlink" Target="https://secure.gcmtotalsolutions.com/league/reports/standingsDetails.aspx?golferID=3091&amp;weekNum=17&amp;aID=27" TargetMode="External"/><Relationship Id="rId3284" Type="http://schemas.openxmlformats.org/officeDocument/2006/relationships/hyperlink" Target="https://secure.gcmtotalsolutions.com/league/reports/standingsDetails.aspx?golferID=3103&amp;weekNum=8&amp;aID=27" TargetMode="External"/><Relationship Id="rId1929" Type="http://schemas.openxmlformats.org/officeDocument/2006/relationships/hyperlink" Target="https://secure.gcmtotalsolutions.com/league/reports/standingsDetails.aspx?golferID=3028&amp;weekNum=3&amp;aID=27" TargetMode="External"/><Relationship Id="rId2093" Type="http://schemas.openxmlformats.org/officeDocument/2006/relationships/hyperlink" Target="https://secure.gcmtotalsolutions.com/league/reports/standingsDetails.aspx?golferID=3037&amp;weekNum=5&amp;aID=27" TargetMode="External"/><Relationship Id="rId3144" Type="http://schemas.openxmlformats.org/officeDocument/2006/relationships/hyperlink" Target="https://secure.gcmtotalsolutions.com/league/reports/standingsDetails.aspx?golferID=3095&amp;weekNum=12&amp;aID=27" TargetMode="External"/><Relationship Id="rId3351" Type="http://schemas.openxmlformats.org/officeDocument/2006/relationships/hyperlink" Target="https://secure.gcmtotalsolutions.com/league/reports/standingsDetails.aspx?golferID=3107&amp;weekNum=3&amp;aID=27" TargetMode="External"/><Relationship Id="rId272" Type="http://schemas.openxmlformats.org/officeDocument/2006/relationships/hyperlink" Target="https://secure.gcmtotalsolutions.com/league/reports/standingsDetails.aspx?golferID=2936&amp;weekNum=2&amp;aID=27" TargetMode="External"/><Relationship Id="rId2160" Type="http://schemas.openxmlformats.org/officeDocument/2006/relationships/hyperlink" Target="https://secure.gcmtotalsolutions.com/league/reports/standingsDetails.aspx?golferID=3040&amp;weekNum=18&amp;aID=27" TargetMode="External"/><Relationship Id="rId3004" Type="http://schemas.openxmlformats.org/officeDocument/2006/relationships/hyperlink" Target="https://secure.gcmtotalsolutions.com/league/reports/standingsDetails.aspx?golferID=3087&amp;weekNum=16&amp;aID=27" TargetMode="External"/><Relationship Id="rId3211" Type="http://schemas.openxmlformats.org/officeDocument/2006/relationships/hyperlink" Target="https://secure.gcmtotalsolutions.com/league/reports/standingsDetails.aspx?golferID=3099&amp;weekNum=7&amp;aID=27" TargetMode="External"/><Relationship Id="rId132" Type="http://schemas.openxmlformats.org/officeDocument/2006/relationships/hyperlink" Target="https://secure.gcmtotalsolutions.com/league/reports/standingsDetails.aspx?golferID=2928&amp;weekNum=6&amp;aID=27" TargetMode="External"/><Relationship Id="rId2020" Type="http://schemas.openxmlformats.org/officeDocument/2006/relationships/hyperlink" Target="https://secure.gcmtotalsolutions.com/league/reports/standingsDetails.aspx?golferID=3033&amp;weekNum=4&amp;aID=27" TargetMode="External"/><Relationship Id="rId1579" Type="http://schemas.openxmlformats.org/officeDocument/2006/relationships/hyperlink" Target="https://secure.gcmtotalsolutions.com/league/reports/standingsDetails.aspx?golferID=3008&amp;weekNum=13&amp;aID=27" TargetMode="External"/><Relationship Id="rId2977" Type="http://schemas.openxmlformats.org/officeDocument/2006/relationships/hyperlink" Target="https://secure.gcmtotalsolutions.com/league/reports/standingsDetails.aspx?golferID=3086&amp;weekNum=7&amp;aID=27" TargetMode="External"/><Relationship Id="rId949" Type="http://schemas.openxmlformats.org/officeDocument/2006/relationships/hyperlink" Target="https://secure.gcmtotalsolutions.com/league/reports/standingsDetails.aspx?golferID=2973&amp;weekNum=13&amp;aID=27" TargetMode="External"/><Relationship Id="rId1786" Type="http://schemas.openxmlformats.org/officeDocument/2006/relationships/hyperlink" Target="https://secure.gcmtotalsolutions.com/league/reports/standingsDetails.aspx?golferID=3020&amp;weekNum=4&amp;aID=27" TargetMode="External"/><Relationship Id="rId1993" Type="http://schemas.openxmlformats.org/officeDocument/2006/relationships/hyperlink" Target="https://secure.gcmtotalsolutions.com/league/reports/standingsDetails.aspx?golferID=3031&amp;weekNum=13&amp;aID=27" TargetMode="External"/><Relationship Id="rId2837" Type="http://schemas.openxmlformats.org/officeDocument/2006/relationships/hyperlink" Target="https://secure.gcmtotalsolutions.com/league/reports/standingsDetails.aspx?golferID=3078&amp;weekNum=11&amp;aID=27" TargetMode="External"/><Relationship Id="rId78" Type="http://schemas.openxmlformats.org/officeDocument/2006/relationships/hyperlink" Target="https://secure.gcmtotalsolutions.com/league/reports/standingsDetails.aspx?golferID=2925&amp;weekNum=6&amp;aID=27" TargetMode="External"/><Relationship Id="rId809" Type="http://schemas.openxmlformats.org/officeDocument/2006/relationships/hyperlink" Target="https://secure.gcmtotalsolutions.com/league/reports/standingsDetails.aspx?golferID=2965&amp;weekNum=17&amp;aID=27" TargetMode="External"/><Relationship Id="rId1439" Type="http://schemas.openxmlformats.org/officeDocument/2006/relationships/hyperlink" Target="https://secure.gcmtotalsolutions.com/league/reports/standingsDetails.aspx?golferID=3000&amp;weekNum=17&amp;aID=27" TargetMode="External"/><Relationship Id="rId1646" Type="http://schemas.openxmlformats.org/officeDocument/2006/relationships/hyperlink" Target="https://secure.gcmtotalsolutions.com/league/reports/standingsDetails.aspx?golferID=3012&amp;weekNum=8&amp;aID=27" TargetMode="External"/><Relationship Id="rId1853" Type="http://schemas.openxmlformats.org/officeDocument/2006/relationships/hyperlink" Target="https://secure.gcmtotalsolutions.com/league/reports/standingsDetails.aspx?golferID=3023&amp;weekNum=17&amp;aID=27" TargetMode="External"/><Relationship Id="rId2904" Type="http://schemas.openxmlformats.org/officeDocument/2006/relationships/hyperlink" Target="https://secure.gcmtotalsolutions.com/league/reports/standingsDetails.aspx?golferID=3082&amp;weekNum=6&amp;aID=27" TargetMode="External"/><Relationship Id="rId1506" Type="http://schemas.openxmlformats.org/officeDocument/2006/relationships/hyperlink" Target="https://secure.gcmtotalsolutions.com/league/reports/standingsDetails.aspx?golferID=3004&amp;weekNum=12&amp;aID=27" TargetMode="External"/><Relationship Id="rId1713" Type="http://schemas.openxmlformats.org/officeDocument/2006/relationships/hyperlink" Target="https://secure.gcmtotalsolutions.com/league/reports/standingsDetails.aspx?golferID=3016&amp;weekNum=3&amp;aID=27" TargetMode="External"/><Relationship Id="rId1920" Type="http://schemas.openxmlformats.org/officeDocument/2006/relationships/hyperlink" Target="https://secure.gcmtotalsolutions.com/league/reports/standingsDetails.aspx?golferID=3027&amp;weekNum=12&amp;aID=27" TargetMode="External"/><Relationship Id="rId599" Type="http://schemas.openxmlformats.org/officeDocument/2006/relationships/hyperlink" Target="https://secure.gcmtotalsolutions.com/league/reports/standingsDetails.aspx?golferID=2954&amp;weekNum=5&amp;aID=27" TargetMode="External"/><Relationship Id="rId2487" Type="http://schemas.openxmlformats.org/officeDocument/2006/relationships/hyperlink" Target="https://secure.gcmtotalsolutions.com/league/reports/standingsDetails.aspx?golferID=3059&amp;weekNum=3&amp;aID=27" TargetMode="External"/><Relationship Id="rId2694" Type="http://schemas.openxmlformats.org/officeDocument/2006/relationships/hyperlink" Target="https://secure.gcmtotalsolutions.com/league/reports/standingsDetails.aspx?golferID=3070&amp;weekNum=12&amp;aID=27" TargetMode="External"/><Relationship Id="rId459" Type="http://schemas.openxmlformats.org/officeDocument/2006/relationships/hyperlink" Target="https://secure.gcmtotalsolutions.com/league/reports/standingsDetails.aspx?golferID=2946&amp;weekNum=9&amp;aID=27" TargetMode="External"/><Relationship Id="rId666" Type="http://schemas.openxmlformats.org/officeDocument/2006/relationships/hyperlink" Target="https://secure.gcmtotalsolutions.com/league/reports/standingsDetails.aspx?golferID=2957&amp;weekNum=18&amp;aID=27" TargetMode="External"/><Relationship Id="rId873" Type="http://schemas.openxmlformats.org/officeDocument/2006/relationships/hyperlink" Target="https://secure.gcmtotalsolutions.com/league/reports/standingsDetails.aspx?golferID=2969&amp;weekNum=9&amp;aID=27" TargetMode="External"/><Relationship Id="rId1089" Type="http://schemas.openxmlformats.org/officeDocument/2006/relationships/hyperlink" Target="https://secure.gcmtotalsolutions.com/league/reports/standingsDetails.aspx?golferID=2981&amp;weekNum=9&amp;aID=27" TargetMode="External"/><Relationship Id="rId1296" Type="http://schemas.openxmlformats.org/officeDocument/2006/relationships/hyperlink" Target="https://secure.gcmtotalsolutions.com/league/reports/standingsDetails.aspx?golferID=2992&amp;weekNum=18&amp;aID=27" TargetMode="External"/><Relationship Id="rId2347" Type="http://schemas.openxmlformats.org/officeDocument/2006/relationships/hyperlink" Target="https://secure.gcmtotalsolutions.com/league/reports/standingsDetails.aspx?golferID=3051&amp;weekNum=7&amp;aID=27" TargetMode="External"/><Relationship Id="rId2554" Type="http://schemas.openxmlformats.org/officeDocument/2006/relationships/hyperlink" Target="https://secure.gcmtotalsolutions.com/league/reports/standingsDetails.aspx?golferID=3062&amp;weekNum=16&amp;aID=27" TargetMode="External"/><Relationship Id="rId319" Type="http://schemas.openxmlformats.org/officeDocument/2006/relationships/hyperlink" Target="https://secure.gcmtotalsolutions.com/league/reports/standingsDetails.aspx?golferID=2938&amp;weekNum=13&amp;aID=27" TargetMode="External"/><Relationship Id="rId526" Type="http://schemas.openxmlformats.org/officeDocument/2006/relationships/hyperlink" Target="https://secure.gcmtotalsolutions.com/league/reports/standingsDetails.aspx?golferID=2950&amp;weekNum=4&amp;aID=27" TargetMode="External"/><Relationship Id="rId1156" Type="http://schemas.openxmlformats.org/officeDocument/2006/relationships/hyperlink" Target="https://secure.gcmtotalsolutions.com/league/reports/standingsDetails.aspx?golferID=2985&amp;weekNum=4&amp;aID=27" TargetMode="External"/><Relationship Id="rId1363" Type="http://schemas.openxmlformats.org/officeDocument/2006/relationships/hyperlink" Target="https://secure.gcmtotalsolutions.com/league/reports/standingsDetails.aspx?golferID=2996&amp;weekNum=13&amp;aID=27" TargetMode="External"/><Relationship Id="rId2207" Type="http://schemas.openxmlformats.org/officeDocument/2006/relationships/hyperlink" Target="https://secure.gcmtotalsolutions.com/league/reports/standingsDetails.aspx?golferID=3043&amp;weekNum=11&amp;aID=27" TargetMode="External"/><Relationship Id="rId2761" Type="http://schemas.openxmlformats.org/officeDocument/2006/relationships/hyperlink" Target="https://secure.gcmtotalsolutions.com/league/reports/standingsDetails.aspx?golferID=3074&amp;weekNum=7&amp;aID=27" TargetMode="External"/><Relationship Id="rId733" Type="http://schemas.openxmlformats.org/officeDocument/2006/relationships/hyperlink" Target="https://secure.gcmtotalsolutions.com/league/reports/standingsDetails.aspx?golferID=2961&amp;weekNum=13&amp;aID=27" TargetMode="External"/><Relationship Id="rId940" Type="http://schemas.openxmlformats.org/officeDocument/2006/relationships/hyperlink" Target="https://secure.gcmtotalsolutions.com/league/reports/standingsDetails.aspx?golferID=2973&amp;weekNum=4&amp;aID=27" TargetMode="External"/><Relationship Id="rId1016" Type="http://schemas.openxmlformats.org/officeDocument/2006/relationships/hyperlink" Target="https://secure.gcmtotalsolutions.com/league/reports/standingsDetails.aspx?golferID=2977&amp;weekNum=8&amp;aID=27" TargetMode="External"/><Relationship Id="rId1570" Type="http://schemas.openxmlformats.org/officeDocument/2006/relationships/hyperlink" Target="https://secure.gcmtotalsolutions.com/league/reports/standingsDetails.aspx?golferID=3008&amp;weekNum=4&amp;aID=27" TargetMode="External"/><Relationship Id="rId2414" Type="http://schemas.openxmlformats.org/officeDocument/2006/relationships/hyperlink" Target="https://secure.gcmtotalsolutions.com/league/reports/standingsDetails.aspx?golferID=3055&amp;weekNum=2&amp;aID=27" TargetMode="External"/><Relationship Id="rId2621" Type="http://schemas.openxmlformats.org/officeDocument/2006/relationships/hyperlink" Target="https://secure.gcmtotalsolutions.com/league/reports/standingsDetails.aspx?golferID=3066&amp;weekNum=11&amp;aID=27" TargetMode="External"/><Relationship Id="rId800" Type="http://schemas.openxmlformats.org/officeDocument/2006/relationships/hyperlink" Target="https://secure.gcmtotalsolutions.com/league/reports/standingsDetails.aspx?golferID=2965&amp;weekNum=8&amp;aID=27" TargetMode="External"/><Relationship Id="rId1223" Type="http://schemas.openxmlformats.org/officeDocument/2006/relationships/hyperlink" Target="https://secure.gcmtotalsolutions.com/league/reports/standingsDetails.aspx?golferID=2988&amp;weekNum=17&amp;aID=27" TargetMode="External"/><Relationship Id="rId1430" Type="http://schemas.openxmlformats.org/officeDocument/2006/relationships/hyperlink" Target="https://secure.gcmtotalsolutions.com/league/reports/standingsDetails.aspx?golferID=3000&amp;weekNum=8&amp;aID=27" TargetMode="External"/><Relationship Id="rId3188" Type="http://schemas.openxmlformats.org/officeDocument/2006/relationships/hyperlink" Target="https://secure.gcmtotalsolutions.com/league/reports/standingsDetails.aspx?golferID=3098&amp;weekNum=2&amp;aID=27" TargetMode="External"/><Relationship Id="rId3395" Type="http://schemas.openxmlformats.org/officeDocument/2006/relationships/hyperlink" Target="https://secure.gcmtotalsolutions.com/league/reports/standingsDetails.aspx?golferID=3109&amp;weekNum=11&amp;aID=27" TargetMode="External"/><Relationship Id="rId3048" Type="http://schemas.openxmlformats.org/officeDocument/2006/relationships/hyperlink" Target="https://secure.gcmtotalsolutions.com/league/reports/standingsDetails.aspx?golferID=3090&amp;weekNum=6&amp;aID=27" TargetMode="External"/><Relationship Id="rId3255" Type="http://schemas.openxmlformats.org/officeDocument/2006/relationships/hyperlink" Target="https://secure.gcmtotalsolutions.com/league/reports/standingsDetails.aspx?golferID=3101&amp;weekNum=15&amp;aID=27" TargetMode="External"/><Relationship Id="rId176" Type="http://schemas.openxmlformats.org/officeDocument/2006/relationships/hyperlink" Target="https://secure.gcmtotalsolutions.com/league/reports/standingsDetails.aspx?golferID=2930&amp;weekNum=14&amp;aID=27" TargetMode="External"/><Relationship Id="rId383" Type="http://schemas.openxmlformats.org/officeDocument/2006/relationships/hyperlink" Target="https://secure.gcmtotalsolutions.com/league/reports/standingsDetails.aspx?golferID=2942&amp;weekNum=5&amp;aID=27" TargetMode="External"/><Relationship Id="rId590" Type="http://schemas.openxmlformats.org/officeDocument/2006/relationships/hyperlink" Target="https://secure.gcmtotalsolutions.com/league/reports/standingsDetails.aspx?golferID=2953&amp;weekNum=14&amp;aID=27" TargetMode="External"/><Relationship Id="rId2064" Type="http://schemas.openxmlformats.org/officeDocument/2006/relationships/hyperlink" Target="https://secure.gcmtotalsolutions.com/league/reports/standingsDetails.aspx?golferID=3035&amp;weekNum=12&amp;aID=27" TargetMode="External"/><Relationship Id="rId2271" Type="http://schemas.openxmlformats.org/officeDocument/2006/relationships/hyperlink" Target="https://secure.gcmtotalsolutions.com/league/reports/standingsDetails.aspx?golferID=3047&amp;weekNum=3&amp;aID=27" TargetMode="External"/><Relationship Id="rId3115" Type="http://schemas.openxmlformats.org/officeDocument/2006/relationships/hyperlink" Target="https://secure.gcmtotalsolutions.com/league/reports/standingsDetails.aspx?golferID=3094&amp;weekNum=1&amp;aID=27" TargetMode="External"/><Relationship Id="rId3322" Type="http://schemas.openxmlformats.org/officeDocument/2006/relationships/hyperlink" Target="https://secure.gcmtotalsolutions.com/league/reports/standingsDetails.aspx?golferID=3105&amp;weekNum=10&amp;aID=27" TargetMode="External"/><Relationship Id="rId243" Type="http://schemas.openxmlformats.org/officeDocument/2006/relationships/hyperlink" Target="https://secure.gcmtotalsolutions.com/league/reports/standingsDetails.aspx?golferID=2934&amp;weekNum=9&amp;aID=27" TargetMode="External"/><Relationship Id="rId450" Type="http://schemas.openxmlformats.org/officeDocument/2006/relationships/hyperlink" Target="https://secure.gcmtotalsolutions.com/league/reports/standingsDetails.aspx?golferID=2945&amp;weekNum=18&amp;aID=27" TargetMode="External"/><Relationship Id="rId1080" Type="http://schemas.openxmlformats.org/officeDocument/2006/relationships/hyperlink" Target="https://secure.gcmtotalsolutions.com/league/reports/standingsDetails.aspx?golferID=2980&amp;weekNum=18&amp;aID=27" TargetMode="External"/><Relationship Id="rId2131" Type="http://schemas.openxmlformats.org/officeDocument/2006/relationships/hyperlink" Target="https://secure.gcmtotalsolutions.com/league/reports/standingsDetails.aspx?golferID=3039&amp;weekNum=7&amp;aID=27" TargetMode="External"/><Relationship Id="rId103" Type="http://schemas.openxmlformats.org/officeDocument/2006/relationships/hyperlink" Target="https://secure.gcmtotalsolutions.com/league/reports/standingsDetails.aspx?golferID=2926&amp;weekNum=13&amp;aID=27" TargetMode="External"/><Relationship Id="rId310" Type="http://schemas.openxmlformats.org/officeDocument/2006/relationships/hyperlink" Target="https://secure.gcmtotalsolutions.com/league/reports/standingsDetails.aspx?golferID=2938&amp;weekNum=4&amp;aID=27" TargetMode="External"/><Relationship Id="rId1897" Type="http://schemas.openxmlformats.org/officeDocument/2006/relationships/hyperlink" Target="https://secure.gcmtotalsolutions.com/league/reports/standingsDetails.aspx?golferID=3026&amp;weekNum=7&amp;aID=27" TargetMode="External"/><Relationship Id="rId2948" Type="http://schemas.openxmlformats.org/officeDocument/2006/relationships/hyperlink" Target="https://secure.gcmtotalsolutions.com/league/reports/standingsDetails.aspx?golferID=3084&amp;weekNum=14&amp;aID=27" TargetMode="External"/><Relationship Id="rId1757" Type="http://schemas.openxmlformats.org/officeDocument/2006/relationships/hyperlink" Target="https://secure.gcmtotalsolutions.com/league/reports/standingsDetails.aspx?golferID=3018&amp;weekNum=11&amp;aID=27" TargetMode="External"/><Relationship Id="rId1964" Type="http://schemas.openxmlformats.org/officeDocument/2006/relationships/hyperlink" Target="https://secure.gcmtotalsolutions.com/league/reports/standingsDetails.aspx?golferID=3030&amp;weekNum=2&amp;aID=27" TargetMode="External"/><Relationship Id="rId2808" Type="http://schemas.openxmlformats.org/officeDocument/2006/relationships/hyperlink" Target="https://secure.gcmtotalsolutions.com/league/reports/standingsDetails.aspx?golferID=3076&amp;weekNum=18&amp;aID=27" TargetMode="External"/><Relationship Id="rId49" Type="http://schemas.openxmlformats.org/officeDocument/2006/relationships/hyperlink" Target="https://secure.gcmtotalsolutions.com/league/reports/standingsDetails.aspx?golferID=2923&amp;weekNum=13&amp;aID=27" TargetMode="External"/><Relationship Id="rId1617" Type="http://schemas.openxmlformats.org/officeDocument/2006/relationships/hyperlink" Target="https://secure.gcmtotalsolutions.com/league/reports/standingsDetails.aspx?golferID=3010&amp;weekNum=15&amp;aID=27" TargetMode="External"/><Relationship Id="rId1824" Type="http://schemas.openxmlformats.org/officeDocument/2006/relationships/hyperlink" Target="https://secure.gcmtotalsolutions.com/league/reports/standingsDetails.aspx?golferID=3022&amp;weekNum=6&amp;aID=27" TargetMode="External"/><Relationship Id="rId2598" Type="http://schemas.openxmlformats.org/officeDocument/2006/relationships/hyperlink" Target="https://secure.gcmtotalsolutions.com/league/reports/standingsDetails.aspx?golferID=3065&amp;weekNum=6&amp;aID=27" TargetMode="External"/><Relationship Id="rId777" Type="http://schemas.openxmlformats.org/officeDocument/2006/relationships/hyperlink" Target="https://secure.gcmtotalsolutions.com/league/reports/standingsDetails.aspx?golferID=2964&amp;weekNum=3&amp;aID=27" TargetMode="External"/><Relationship Id="rId984" Type="http://schemas.openxmlformats.org/officeDocument/2006/relationships/hyperlink" Target="https://secure.gcmtotalsolutions.com/league/reports/standingsDetails.aspx?golferID=2975&amp;weekNum=12&amp;aID=27" TargetMode="External"/><Relationship Id="rId2458" Type="http://schemas.openxmlformats.org/officeDocument/2006/relationships/hyperlink" Target="https://secure.gcmtotalsolutions.com/league/reports/standingsDetails.aspx?golferID=3057&amp;weekNum=10&amp;aID=27" TargetMode="External"/><Relationship Id="rId2665" Type="http://schemas.openxmlformats.org/officeDocument/2006/relationships/hyperlink" Target="https://secure.gcmtotalsolutions.com/league/reports/standingsDetails.aspx?golferID=3069&amp;weekNum=1&amp;aID=27" TargetMode="External"/><Relationship Id="rId2872" Type="http://schemas.openxmlformats.org/officeDocument/2006/relationships/hyperlink" Target="https://secure.gcmtotalsolutions.com/league/reports/standingsDetails.aspx?golferID=3080&amp;weekNum=10&amp;aID=27" TargetMode="External"/><Relationship Id="rId637" Type="http://schemas.openxmlformats.org/officeDocument/2006/relationships/hyperlink" Target="https://secure.gcmtotalsolutions.com/league/reports/standingsDetails.aspx?golferID=2956&amp;weekNum=7&amp;aID=27" TargetMode="External"/><Relationship Id="rId844" Type="http://schemas.openxmlformats.org/officeDocument/2006/relationships/hyperlink" Target="https://secure.gcmtotalsolutions.com/league/reports/standingsDetails.aspx?golferID=2967&amp;weekNum=16&amp;aID=27" TargetMode="External"/><Relationship Id="rId1267" Type="http://schemas.openxmlformats.org/officeDocument/2006/relationships/hyperlink" Target="https://secure.gcmtotalsolutions.com/league/reports/standingsDetails.aspx?golferID=2991&amp;weekNum=7&amp;aID=27" TargetMode="External"/><Relationship Id="rId1474" Type="http://schemas.openxmlformats.org/officeDocument/2006/relationships/hyperlink" Target="https://secure.gcmtotalsolutions.com/league/reports/standingsDetails.aspx?golferID=3002&amp;weekNum=16&amp;aID=27" TargetMode="External"/><Relationship Id="rId1681" Type="http://schemas.openxmlformats.org/officeDocument/2006/relationships/hyperlink" Target="https://secure.gcmtotalsolutions.com/league/reports/standingsDetails.aspx?golferID=3014&amp;weekNum=7&amp;aID=27" TargetMode="External"/><Relationship Id="rId2318" Type="http://schemas.openxmlformats.org/officeDocument/2006/relationships/hyperlink" Target="https://secure.gcmtotalsolutions.com/league/reports/standingsDetails.aspx?golferID=3049&amp;weekNum=14&amp;aID=27" TargetMode="External"/><Relationship Id="rId2525" Type="http://schemas.openxmlformats.org/officeDocument/2006/relationships/hyperlink" Target="https://secure.gcmtotalsolutions.com/league/reports/standingsDetails.aspx?golferID=3061&amp;weekNum=5&amp;aID=27" TargetMode="External"/><Relationship Id="rId2732" Type="http://schemas.openxmlformats.org/officeDocument/2006/relationships/hyperlink" Target="https://secure.gcmtotalsolutions.com/league/reports/standingsDetails.aspx?golferID=3072&amp;weekNum=14&amp;aID=27" TargetMode="External"/><Relationship Id="rId704" Type="http://schemas.openxmlformats.org/officeDocument/2006/relationships/hyperlink" Target="https://secure.gcmtotalsolutions.com/league/reports/standingsDetails.aspx?golferID=2960&amp;weekNum=2&amp;aID=27" TargetMode="External"/><Relationship Id="rId911" Type="http://schemas.openxmlformats.org/officeDocument/2006/relationships/hyperlink" Target="https://secure.gcmtotalsolutions.com/league/reports/standingsDetails.aspx?golferID=2971&amp;weekNum=11&amp;aID=27" TargetMode="External"/><Relationship Id="rId1127" Type="http://schemas.openxmlformats.org/officeDocument/2006/relationships/hyperlink" Target="https://secure.gcmtotalsolutions.com/league/reports/standingsDetails.aspx?golferID=2983&amp;weekNum=11&amp;aID=27" TargetMode="External"/><Relationship Id="rId1334" Type="http://schemas.openxmlformats.org/officeDocument/2006/relationships/hyperlink" Target="https://secure.gcmtotalsolutions.com/league/reports/standingsDetails.aspx?golferID=2995&amp;weekNum=2&amp;aID=27" TargetMode="External"/><Relationship Id="rId1541" Type="http://schemas.openxmlformats.org/officeDocument/2006/relationships/hyperlink" Target="https://secure.gcmtotalsolutions.com/league/reports/standingsDetails.aspx?golferID=3006&amp;weekNum=11&amp;aID=27" TargetMode="External"/><Relationship Id="rId40" Type="http://schemas.openxmlformats.org/officeDocument/2006/relationships/hyperlink" Target="https://secure.gcmtotalsolutions.com/league/reports/standingsDetails.aspx?golferID=2923&amp;weekNum=4&amp;aID=27" TargetMode="External"/><Relationship Id="rId1401" Type="http://schemas.openxmlformats.org/officeDocument/2006/relationships/hyperlink" Target="https://secure.gcmtotalsolutions.com/league/reports/standingsDetails.aspx?golferID=2998&amp;weekNum=15&amp;aID=27" TargetMode="External"/><Relationship Id="rId3299" Type="http://schemas.openxmlformats.org/officeDocument/2006/relationships/hyperlink" Target="https://secure.gcmtotalsolutions.com/league/reports/standingsDetails.aspx?golferID=3104&amp;weekNum=5&amp;aID=27" TargetMode="External"/><Relationship Id="rId3159" Type="http://schemas.openxmlformats.org/officeDocument/2006/relationships/hyperlink" Target="https://secure.gcmtotalsolutions.com/league/reports/standingsDetails.aspx?golferID=3096&amp;weekNum=9&amp;aID=27" TargetMode="External"/><Relationship Id="rId3366" Type="http://schemas.openxmlformats.org/officeDocument/2006/relationships/hyperlink" Target="https://secure.gcmtotalsolutions.com/league/reports/standingsDetails.aspx?golferID=3107&amp;weekNum=18&amp;aID=27" TargetMode="External"/><Relationship Id="rId287" Type="http://schemas.openxmlformats.org/officeDocument/2006/relationships/hyperlink" Target="https://secure.gcmtotalsolutions.com/league/reports/standingsDetails.aspx?golferID=2936&amp;weekNum=17&amp;aID=27" TargetMode="External"/><Relationship Id="rId494" Type="http://schemas.openxmlformats.org/officeDocument/2006/relationships/hyperlink" Target="https://secure.gcmtotalsolutions.com/league/reports/standingsDetails.aspx?golferID=2948&amp;weekNum=8&amp;aID=27" TargetMode="External"/><Relationship Id="rId2175" Type="http://schemas.openxmlformats.org/officeDocument/2006/relationships/hyperlink" Target="https://secure.gcmtotalsolutions.com/league/reports/standingsDetails.aspx?golferID=3041&amp;weekNum=15&amp;aID=27" TargetMode="External"/><Relationship Id="rId2382" Type="http://schemas.openxmlformats.org/officeDocument/2006/relationships/hyperlink" Target="https://secure.gcmtotalsolutions.com/league/reports/standingsDetails.aspx?golferID=3053&amp;weekNum=6&amp;aID=27" TargetMode="External"/><Relationship Id="rId3019" Type="http://schemas.openxmlformats.org/officeDocument/2006/relationships/hyperlink" Target="https://secure.gcmtotalsolutions.com/league/reports/standingsDetails.aspx?golferID=3088&amp;weekNum=13&amp;aID=27" TargetMode="External"/><Relationship Id="rId3226" Type="http://schemas.openxmlformats.org/officeDocument/2006/relationships/hyperlink" Target="https://secure.gcmtotalsolutions.com/league/reports/standingsDetails.aspx?golferID=3100&amp;weekNum=4&amp;aID=27" TargetMode="External"/><Relationship Id="rId147" Type="http://schemas.openxmlformats.org/officeDocument/2006/relationships/hyperlink" Target="https://secure.gcmtotalsolutions.com/league/reports/standingsDetails.aspx?golferID=2929&amp;weekNum=3&amp;aID=27" TargetMode="External"/><Relationship Id="rId354" Type="http://schemas.openxmlformats.org/officeDocument/2006/relationships/hyperlink" Target="https://secure.gcmtotalsolutions.com/league/reports/standingsDetails.aspx?golferID=2940&amp;weekNum=12&amp;aID=27" TargetMode="External"/><Relationship Id="rId1191" Type="http://schemas.openxmlformats.org/officeDocument/2006/relationships/hyperlink" Target="https://secure.gcmtotalsolutions.com/league/reports/standingsDetails.aspx?golferID=2987&amp;weekNum=3&amp;aID=27" TargetMode="External"/><Relationship Id="rId2035" Type="http://schemas.openxmlformats.org/officeDocument/2006/relationships/hyperlink" Target="https://secure.gcmtotalsolutions.com/league/reports/standingsDetails.aspx?golferID=3034&amp;weekNum=1&amp;aID=27" TargetMode="External"/><Relationship Id="rId3433" Type="http://schemas.openxmlformats.org/officeDocument/2006/relationships/hyperlink" Target="https://secure.gcmtotalsolutions.com/league/reports/standingsDetails.aspx?golferID=3111&amp;weekNum=13&amp;aID=27" TargetMode="External"/><Relationship Id="rId561" Type="http://schemas.openxmlformats.org/officeDocument/2006/relationships/hyperlink" Target="https://secure.gcmtotalsolutions.com/league/reports/standingsDetails.aspx?golferID=2952&amp;weekNum=3&amp;aID=27" TargetMode="External"/><Relationship Id="rId2242" Type="http://schemas.openxmlformats.org/officeDocument/2006/relationships/hyperlink" Target="https://secure.gcmtotalsolutions.com/league/reports/standingsDetails.aspx?golferID=3045&amp;weekNum=10&amp;aID=27" TargetMode="External"/><Relationship Id="rId214" Type="http://schemas.openxmlformats.org/officeDocument/2006/relationships/hyperlink" Target="https://secure.gcmtotalsolutions.com/league/reports/standingsDetails.aspx?golferID=2932&amp;weekNum=16&amp;aID=27" TargetMode="External"/><Relationship Id="rId421" Type="http://schemas.openxmlformats.org/officeDocument/2006/relationships/hyperlink" Target="https://secure.gcmtotalsolutions.com/league/reports/standingsDetails.aspx?golferID=2944&amp;weekNum=7&amp;aID=27" TargetMode="External"/><Relationship Id="rId1051" Type="http://schemas.openxmlformats.org/officeDocument/2006/relationships/hyperlink" Target="https://secure.gcmtotalsolutions.com/league/reports/standingsDetails.aspx?golferID=2979&amp;weekNum=7&amp;aID=27" TargetMode="External"/><Relationship Id="rId2102" Type="http://schemas.openxmlformats.org/officeDocument/2006/relationships/hyperlink" Target="https://secure.gcmtotalsolutions.com/league/reports/standingsDetails.aspx?golferID=3037&amp;weekNum=14&amp;aID=27" TargetMode="External"/><Relationship Id="rId1868" Type="http://schemas.openxmlformats.org/officeDocument/2006/relationships/hyperlink" Target="https://secure.gcmtotalsolutions.com/league/reports/standingsDetails.aspx?golferID=3024&amp;weekNum=14&amp;aID=27" TargetMode="External"/><Relationship Id="rId2919" Type="http://schemas.openxmlformats.org/officeDocument/2006/relationships/hyperlink" Target="https://secure.gcmtotalsolutions.com/league/reports/standingsDetails.aspx?golferID=3083&amp;weekNum=3&amp;aID=27" TargetMode="External"/><Relationship Id="rId3083" Type="http://schemas.openxmlformats.org/officeDocument/2006/relationships/hyperlink" Target="https://secure.gcmtotalsolutions.com/league/reports/standingsDetails.aspx?golferID=3092&amp;weekNum=5&amp;aID=27" TargetMode="External"/><Relationship Id="rId3290" Type="http://schemas.openxmlformats.org/officeDocument/2006/relationships/hyperlink" Target="https://secure.gcmtotalsolutions.com/league/reports/standingsDetails.aspx?golferID=3103&amp;weekNum=14&amp;aID=27" TargetMode="External"/><Relationship Id="rId1728" Type="http://schemas.openxmlformats.org/officeDocument/2006/relationships/hyperlink" Target="https://secure.gcmtotalsolutions.com/league/reports/standingsDetails.aspx?golferID=3016&amp;weekNum=18&amp;aID=27" TargetMode="External"/><Relationship Id="rId1935" Type="http://schemas.openxmlformats.org/officeDocument/2006/relationships/hyperlink" Target="https://secure.gcmtotalsolutions.com/league/reports/standingsDetails.aspx?golferID=3028&amp;weekNum=9&amp;aID=27" TargetMode="External"/><Relationship Id="rId3150" Type="http://schemas.openxmlformats.org/officeDocument/2006/relationships/hyperlink" Target="https://secure.gcmtotalsolutions.com/league/reports/standingsDetails.aspx?golferID=3095&amp;weekNum=18&amp;aID=27" TargetMode="External"/><Relationship Id="rId3010" Type="http://schemas.openxmlformats.org/officeDocument/2006/relationships/hyperlink" Target="https://secure.gcmtotalsolutions.com/league/reports/standingsDetails.aspx?golferID=3088&amp;weekNum=4&amp;aID=27" TargetMode="External"/><Relationship Id="rId4" Type="http://schemas.openxmlformats.org/officeDocument/2006/relationships/hyperlink" Target="https://secure.gcmtotalsolutions.com/league/reports/standingsDetails.aspx?golferID=2921&amp;weekNum=4&amp;aID=27" TargetMode="External"/><Relationship Id="rId888" Type="http://schemas.openxmlformats.org/officeDocument/2006/relationships/hyperlink" Target="https://secure.gcmtotalsolutions.com/league/reports/standingsDetails.aspx?golferID=2970&amp;weekNum=6&amp;aID=27" TargetMode="External"/><Relationship Id="rId2569" Type="http://schemas.openxmlformats.org/officeDocument/2006/relationships/hyperlink" Target="https://secure.gcmtotalsolutions.com/league/reports/standingsDetails.aspx?golferID=3063&amp;weekNum=13&amp;aID=27" TargetMode="External"/><Relationship Id="rId2776" Type="http://schemas.openxmlformats.org/officeDocument/2006/relationships/hyperlink" Target="https://secure.gcmtotalsolutions.com/league/reports/standingsDetails.aspx?golferID=3075&amp;weekNum=4&amp;aID=27" TargetMode="External"/><Relationship Id="rId2983" Type="http://schemas.openxmlformats.org/officeDocument/2006/relationships/hyperlink" Target="https://secure.gcmtotalsolutions.com/league/reports/standingsDetails.aspx?golferID=3086&amp;weekNum=13&amp;aID=27" TargetMode="External"/><Relationship Id="rId748" Type="http://schemas.openxmlformats.org/officeDocument/2006/relationships/hyperlink" Target="https://secure.gcmtotalsolutions.com/league/reports/standingsDetails.aspx?golferID=2962&amp;weekNum=10&amp;aID=27" TargetMode="External"/><Relationship Id="rId955" Type="http://schemas.openxmlformats.org/officeDocument/2006/relationships/hyperlink" Target="https://secure.gcmtotalsolutions.com/league/reports/standingsDetails.aspx?golferID=2974&amp;weekNum=1&amp;aID=27" TargetMode="External"/><Relationship Id="rId1378" Type="http://schemas.openxmlformats.org/officeDocument/2006/relationships/hyperlink" Target="https://secure.gcmtotalsolutions.com/league/reports/standingsDetails.aspx?golferID=2997&amp;weekNum=10&amp;aID=27" TargetMode="External"/><Relationship Id="rId1585" Type="http://schemas.openxmlformats.org/officeDocument/2006/relationships/hyperlink" Target="https://secure.gcmtotalsolutions.com/league/reports/standingsDetails.aspx?golferID=3009&amp;weekNum=1&amp;aID=27" TargetMode="External"/><Relationship Id="rId1792" Type="http://schemas.openxmlformats.org/officeDocument/2006/relationships/hyperlink" Target="https://secure.gcmtotalsolutions.com/league/reports/standingsDetails.aspx?golferID=3020&amp;weekNum=10&amp;aID=27" TargetMode="External"/><Relationship Id="rId2429" Type="http://schemas.openxmlformats.org/officeDocument/2006/relationships/hyperlink" Target="https://secure.gcmtotalsolutions.com/league/reports/standingsDetails.aspx?golferID=3055&amp;weekNum=17&amp;aID=27" TargetMode="External"/><Relationship Id="rId2636" Type="http://schemas.openxmlformats.org/officeDocument/2006/relationships/hyperlink" Target="https://secure.gcmtotalsolutions.com/league/reports/standingsDetails.aspx?golferID=3067&amp;weekNum=8&amp;aID=27" TargetMode="External"/><Relationship Id="rId2843" Type="http://schemas.openxmlformats.org/officeDocument/2006/relationships/hyperlink" Target="https://secure.gcmtotalsolutions.com/league/reports/standingsDetails.aspx?golferID=3078&amp;weekNum=17&amp;aID=27" TargetMode="External"/><Relationship Id="rId84" Type="http://schemas.openxmlformats.org/officeDocument/2006/relationships/hyperlink" Target="https://secure.gcmtotalsolutions.com/league/reports/standingsDetails.aspx?golferID=2925&amp;weekNum=12&amp;aID=27" TargetMode="External"/><Relationship Id="rId608" Type="http://schemas.openxmlformats.org/officeDocument/2006/relationships/hyperlink" Target="https://secure.gcmtotalsolutions.com/league/reports/standingsDetails.aspx?golferID=2954&amp;weekNum=14&amp;aID=27" TargetMode="External"/><Relationship Id="rId815" Type="http://schemas.openxmlformats.org/officeDocument/2006/relationships/hyperlink" Target="https://secure.gcmtotalsolutions.com/league/reports/standingsDetails.aspx?golferID=2966&amp;weekNum=5&amp;aID=27" TargetMode="External"/><Relationship Id="rId1238" Type="http://schemas.openxmlformats.org/officeDocument/2006/relationships/hyperlink" Target="https://secure.gcmtotalsolutions.com/league/reports/standingsDetails.aspx?golferID=2989&amp;weekNum=14&amp;aID=27" TargetMode="External"/><Relationship Id="rId1445" Type="http://schemas.openxmlformats.org/officeDocument/2006/relationships/hyperlink" Target="https://secure.gcmtotalsolutions.com/league/reports/standingsDetails.aspx?golferID=3001&amp;weekNum=5&amp;aID=27" TargetMode="External"/><Relationship Id="rId1652" Type="http://schemas.openxmlformats.org/officeDocument/2006/relationships/hyperlink" Target="https://secure.gcmtotalsolutions.com/league/reports/standingsDetails.aspx?golferID=3012&amp;weekNum=14&amp;aID=27" TargetMode="External"/><Relationship Id="rId1305" Type="http://schemas.openxmlformats.org/officeDocument/2006/relationships/hyperlink" Target="https://secure.gcmtotalsolutions.com/league/reports/standingsDetails.aspx?golferID=2993&amp;weekNum=9&amp;aID=27" TargetMode="External"/><Relationship Id="rId2703" Type="http://schemas.openxmlformats.org/officeDocument/2006/relationships/hyperlink" Target="https://secure.gcmtotalsolutions.com/league/reports/standingsDetails.aspx?golferID=3071&amp;weekNum=3&amp;aID=27" TargetMode="External"/><Relationship Id="rId2910" Type="http://schemas.openxmlformats.org/officeDocument/2006/relationships/hyperlink" Target="https://secure.gcmtotalsolutions.com/league/reports/standingsDetails.aspx?golferID=3082&amp;weekNum=12&amp;aID=27" TargetMode="External"/><Relationship Id="rId1512" Type="http://schemas.openxmlformats.org/officeDocument/2006/relationships/hyperlink" Target="https://secure.gcmtotalsolutions.com/league/reports/standingsDetails.aspx?golferID=3004&amp;weekNum=18&amp;aID=27" TargetMode="External"/><Relationship Id="rId11" Type="http://schemas.openxmlformats.org/officeDocument/2006/relationships/hyperlink" Target="https://secure.gcmtotalsolutions.com/league/reports/standingsDetails.aspx?golferID=2921&amp;weekNum=11&amp;aID=27" TargetMode="External"/><Relationship Id="rId398" Type="http://schemas.openxmlformats.org/officeDocument/2006/relationships/hyperlink" Target="https://secure.gcmtotalsolutions.com/league/reports/standingsDetails.aspx?golferID=2943&amp;weekNum=2&amp;aID=27" TargetMode="External"/><Relationship Id="rId2079" Type="http://schemas.openxmlformats.org/officeDocument/2006/relationships/hyperlink" Target="https://secure.gcmtotalsolutions.com/league/reports/standingsDetails.aspx?golferID=3036&amp;weekNum=9&amp;aID=27" TargetMode="External"/><Relationship Id="rId2286" Type="http://schemas.openxmlformats.org/officeDocument/2006/relationships/hyperlink" Target="https://secure.gcmtotalsolutions.com/league/reports/standingsDetails.aspx?golferID=3047&amp;weekNum=18&amp;aID=27" TargetMode="External"/><Relationship Id="rId2493" Type="http://schemas.openxmlformats.org/officeDocument/2006/relationships/hyperlink" Target="https://secure.gcmtotalsolutions.com/league/reports/standingsDetails.aspx?golferID=3059&amp;weekNum=9&amp;aID=27" TargetMode="External"/><Relationship Id="rId3337" Type="http://schemas.openxmlformats.org/officeDocument/2006/relationships/hyperlink" Target="https://secure.gcmtotalsolutions.com/league/reports/standingsDetails.aspx?golferID=3106&amp;weekNum=7&amp;aID=27" TargetMode="External"/><Relationship Id="rId258" Type="http://schemas.openxmlformats.org/officeDocument/2006/relationships/hyperlink" Target="https://secure.gcmtotalsolutions.com/league/reports/standingsDetails.aspx?golferID=2935&amp;weekNum=6&amp;aID=27" TargetMode="External"/><Relationship Id="rId465" Type="http://schemas.openxmlformats.org/officeDocument/2006/relationships/hyperlink" Target="https://secure.gcmtotalsolutions.com/league/reports/standingsDetails.aspx?golferID=2946&amp;weekNum=15&amp;aID=27" TargetMode="External"/><Relationship Id="rId672" Type="http://schemas.openxmlformats.org/officeDocument/2006/relationships/hyperlink" Target="https://secure.gcmtotalsolutions.com/league/reports/standingsDetails.aspx?golferID=2958&amp;weekNum=6&amp;aID=27" TargetMode="External"/><Relationship Id="rId1095" Type="http://schemas.openxmlformats.org/officeDocument/2006/relationships/hyperlink" Target="https://secure.gcmtotalsolutions.com/league/reports/standingsDetails.aspx?golferID=2981&amp;weekNum=15&amp;aID=27" TargetMode="External"/><Relationship Id="rId2146" Type="http://schemas.openxmlformats.org/officeDocument/2006/relationships/hyperlink" Target="https://secure.gcmtotalsolutions.com/league/reports/standingsDetails.aspx?golferID=3040&amp;weekNum=4&amp;aID=27" TargetMode="External"/><Relationship Id="rId2353" Type="http://schemas.openxmlformats.org/officeDocument/2006/relationships/hyperlink" Target="https://secure.gcmtotalsolutions.com/league/reports/standingsDetails.aspx?golferID=3051&amp;weekNum=13&amp;aID=27" TargetMode="External"/><Relationship Id="rId2560" Type="http://schemas.openxmlformats.org/officeDocument/2006/relationships/hyperlink" Target="https://secure.gcmtotalsolutions.com/league/reports/standingsDetails.aspx?golferID=3063&amp;weekNum=4&amp;aID=27" TargetMode="External"/><Relationship Id="rId3404" Type="http://schemas.openxmlformats.org/officeDocument/2006/relationships/hyperlink" Target="https://secure.gcmtotalsolutions.com/league/reports/standingsDetails.aspx?golferID=3110&amp;weekNum=2&amp;aID=27" TargetMode="External"/><Relationship Id="rId118" Type="http://schemas.openxmlformats.org/officeDocument/2006/relationships/hyperlink" Target="https://secure.gcmtotalsolutions.com/league/reports/standingsDetails.aspx?golferID=2927&amp;weekNum=10&amp;aID=27" TargetMode="External"/><Relationship Id="rId325" Type="http://schemas.openxmlformats.org/officeDocument/2006/relationships/hyperlink" Target="https://secure.gcmtotalsolutions.com/league/reports/standingsDetails.aspx?golferID=2939&amp;weekNum=1&amp;aID=27" TargetMode="External"/><Relationship Id="rId532" Type="http://schemas.openxmlformats.org/officeDocument/2006/relationships/hyperlink" Target="https://secure.gcmtotalsolutions.com/league/reports/standingsDetails.aspx?golferID=2950&amp;weekNum=10&amp;aID=27" TargetMode="External"/><Relationship Id="rId1162" Type="http://schemas.openxmlformats.org/officeDocument/2006/relationships/hyperlink" Target="https://secure.gcmtotalsolutions.com/league/reports/standingsDetails.aspx?golferID=2985&amp;weekNum=10&amp;aID=27" TargetMode="External"/><Relationship Id="rId2006" Type="http://schemas.openxmlformats.org/officeDocument/2006/relationships/hyperlink" Target="https://secure.gcmtotalsolutions.com/league/reports/standingsDetails.aspx?golferID=3032&amp;weekNum=8&amp;aID=27" TargetMode="External"/><Relationship Id="rId2213" Type="http://schemas.openxmlformats.org/officeDocument/2006/relationships/hyperlink" Target="https://secure.gcmtotalsolutions.com/league/reports/standingsDetails.aspx?golferID=3043&amp;weekNum=17&amp;aID=27" TargetMode="External"/><Relationship Id="rId2420" Type="http://schemas.openxmlformats.org/officeDocument/2006/relationships/hyperlink" Target="https://secure.gcmtotalsolutions.com/league/reports/standingsDetails.aspx?golferID=3055&amp;weekNum=8&amp;aID=27" TargetMode="External"/><Relationship Id="rId1022" Type="http://schemas.openxmlformats.org/officeDocument/2006/relationships/hyperlink" Target="https://secure.gcmtotalsolutions.com/league/reports/standingsDetails.aspx?golferID=2977&amp;weekNum=14&amp;aID=27" TargetMode="External"/><Relationship Id="rId1979" Type="http://schemas.openxmlformats.org/officeDocument/2006/relationships/hyperlink" Target="https://secure.gcmtotalsolutions.com/league/reports/standingsDetails.aspx?golferID=3030&amp;weekNum=17&amp;aID=27" TargetMode="External"/><Relationship Id="rId3194" Type="http://schemas.openxmlformats.org/officeDocument/2006/relationships/hyperlink" Target="https://secure.gcmtotalsolutions.com/league/reports/standingsDetails.aspx?golferID=3098&amp;weekNum=8&amp;aID=27" TargetMode="External"/><Relationship Id="rId1839" Type="http://schemas.openxmlformats.org/officeDocument/2006/relationships/hyperlink" Target="https://secure.gcmtotalsolutions.com/league/reports/standingsDetails.aspx?golferID=3023&amp;weekNum=3&amp;aID=27" TargetMode="External"/><Relationship Id="rId3054" Type="http://schemas.openxmlformats.org/officeDocument/2006/relationships/hyperlink" Target="https://secure.gcmtotalsolutions.com/league/reports/standingsDetails.aspx?golferID=3090&amp;weekNum=12&amp;aID=27" TargetMode="External"/><Relationship Id="rId182" Type="http://schemas.openxmlformats.org/officeDocument/2006/relationships/hyperlink" Target="https://secure.gcmtotalsolutions.com/league/reports/standingsDetails.aspx?golferID=2931&amp;weekNum=2&amp;aID=27" TargetMode="External"/><Relationship Id="rId1906" Type="http://schemas.openxmlformats.org/officeDocument/2006/relationships/hyperlink" Target="https://secure.gcmtotalsolutions.com/league/reports/standingsDetails.aspx?golferID=3026&amp;weekNum=16&amp;aID=27" TargetMode="External"/><Relationship Id="rId3261" Type="http://schemas.openxmlformats.org/officeDocument/2006/relationships/hyperlink" Target="https://secure.gcmtotalsolutions.com/league/reports/standingsDetails.aspx?golferID=3102&amp;weekNum=3&amp;aID=27" TargetMode="External"/><Relationship Id="rId2070" Type="http://schemas.openxmlformats.org/officeDocument/2006/relationships/hyperlink" Target="https://secure.gcmtotalsolutions.com/league/reports/standingsDetails.aspx?golferID=3035&amp;weekNum=18&amp;aID=27" TargetMode="External"/><Relationship Id="rId3121" Type="http://schemas.openxmlformats.org/officeDocument/2006/relationships/hyperlink" Target="https://secure.gcmtotalsolutions.com/league/reports/standingsDetails.aspx?golferID=3094&amp;weekNum=7&amp;aID=27" TargetMode="External"/><Relationship Id="rId999" Type="http://schemas.openxmlformats.org/officeDocument/2006/relationships/hyperlink" Target="https://secure.gcmtotalsolutions.com/league/reports/standingsDetails.aspx?golferID=2976&amp;weekNum=9&amp;aID=27" TargetMode="External"/><Relationship Id="rId2887" Type="http://schemas.openxmlformats.org/officeDocument/2006/relationships/hyperlink" Target="https://secure.gcmtotalsolutions.com/league/reports/standingsDetails.aspx?golferID=3081&amp;weekNum=7&amp;aID=27" TargetMode="External"/><Relationship Id="rId859" Type="http://schemas.openxmlformats.org/officeDocument/2006/relationships/hyperlink" Target="https://secure.gcmtotalsolutions.com/league/reports/standingsDetails.aspx?golferID=2968&amp;weekNum=13&amp;aID=27" TargetMode="External"/><Relationship Id="rId1489" Type="http://schemas.openxmlformats.org/officeDocument/2006/relationships/hyperlink" Target="https://secure.gcmtotalsolutions.com/league/reports/standingsDetails.aspx?golferID=3003&amp;weekNum=13&amp;aID=27" TargetMode="External"/><Relationship Id="rId1696" Type="http://schemas.openxmlformats.org/officeDocument/2006/relationships/hyperlink" Target="https://secure.gcmtotalsolutions.com/league/reports/standingsDetails.aspx?golferID=3015&amp;weekNum=4&amp;aID=27" TargetMode="External"/><Relationship Id="rId1349" Type="http://schemas.openxmlformats.org/officeDocument/2006/relationships/hyperlink" Target="https://secure.gcmtotalsolutions.com/league/reports/standingsDetails.aspx?golferID=2995&amp;weekNum=17&amp;aID=27" TargetMode="External"/><Relationship Id="rId2747" Type="http://schemas.openxmlformats.org/officeDocument/2006/relationships/hyperlink" Target="https://secure.gcmtotalsolutions.com/league/reports/standingsDetails.aspx?golferID=3073&amp;weekNum=11&amp;aID=27" TargetMode="External"/><Relationship Id="rId2954" Type="http://schemas.openxmlformats.org/officeDocument/2006/relationships/hyperlink" Target="https://secure.gcmtotalsolutions.com/league/reports/standingsDetails.aspx?golferID=3085&amp;weekNum=2&amp;aID=27" TargetMode="External"/><Relationship Id="rId719" Type="http://schemas.openxmlformats.org/officeDocument/2006/relationships/hyperlink" Target="https://secure.gcmtotalsolutions.com/league/reports/standingsDetails.aspx?golferID=2960&amp;weekNum=17&amp;aID=27" TargetMode="External"/><Relationship Id="rId926" Type="http://schemas.openxmlformats.org/officeDocument/2006/relationships/hyperlink" Target="https://secure.gcmtotalsolutions.com/league/reports/standingsDetails.aspx?golferID=2972&amp;weekNum=8&amp;aID=27" TargetMode="External"/><Relationship Id="rId1556" Type="http://schemas.openxmlformats.org/officeDocument/2006/relationships/hyperlink" Target="https://secure.gcmtotalsolutions.com/league/reports/standingsDetails.aspx?golferID=3007&amp;weekNum=8&amp;aID=27" TargetMode="External"/><Relationship Id="rId1763" Type="http://schemas.openxmlformats.org/officeDocument/2006/relationships/hyperlink" Target="https://secure.gcmtotalsolutions.com/league/reports/standingsDetails.aspx?golferID=3018&amp;weekNum=17&amp;aID=27" TargetMode="External"/><Relationship Id="rId1970" Type="http://schemas.openxmlformats.org/officeDocument/2006/relationships/hyperlink" Target="https://secure.gcmtotalsolutions.com/league/reports/standingsDetails.aspx?golferID=3030&amp;weekNum=8&amp;aID=27" TargetMode="External"/><Relationship Id="rId2607" Type="http://schemas.openxmlformats.org/officeDocument/2006/relationships/hyperlink" Target="https://secure.gcmtotalsolutions.com/league/reports/standingsDetails.aspx?golferID=3065&amp;weekNum=15&amp;aID=27" TargetMode="External"/><Relationship Id="rId2814" Type="http://schemas.openxmlformats.org/officeDocument/2006/relationships/hyperlink" Target="https://secure.gcmtotalsolutions.com/league/reports/standingsDetails.aspx?golferID=3077&amp;weekNum=6&amp;aID=27" TargetMode="External"/><Relationship Id="rId55" Type="http://schemas.openxmlformats.org/officeDocument/2006/relationships/hyperlink" Target="https://secure.gcmtotalsolutions.com/league/reports/standingsDetails.aspx?golferID=2924&amp;weekNum=1&amp;aID=27" TargetMode="External"/><Relationship Id="rId1209" Type="http://schemas.openxmlformats.org/officeDocument/2006/relationships/hyperlink" Target="https://secure.gcmtotalsolutions.com/league/reports/standingsDetails.aspx?golferID=2988&amp;weekNum=3&amp;aID=27" TargetMode="External"/><Relationship Id="rId1416" Type="http://schemas.openxmlformats.org/officeDocument/2006/relationships/hyperlink" Target="https://secure.gcmtotalsolutions.com/league/reports/standingsDetails.aspx?golferID=2999&amp;weekNum=12&amp;aID=27" TargetMode="External"/><Relationship Id="rId1623" Type="http://schemas.openxmlformats.org/officeDocument/2006/relationships/hyperlink" Target="https://secure.gcmtotalsolutions.com/league/reports/standingsDetails.aspx?golferID=3011&amp;weekNum=3&amp;aID=27" TargetMode="External"/><Relationship Id="rId1830" Type="http://schemas.openxmlformats.org/officeDocument/2006/relationships/hyperlink" Target="https://secure.gcmtotalsolutions.com/league/reports/standingsDetails.aspx?golferID=3022&amp;weekNum=12&amp;aID=27" TargetMode="External"/><Relationship Id="rId2397" Type="http://schemas.openxmlformats.org/officeDocument/2006/relationships/hyperlink" Target="https://secure.gcmtotalsolutions.com/league/reports/standingsDetails.aspx?golferID=3054&amp;weekNum=3&amp;aID=27" TargetMode="External"/><Relationship Id="rId3448" Type="http://schemas.openxmlformats.org/officeDocument/2006/relationships/hyperlink" Target="https://secure.gcmtotalsolutions.com/league/reports/standingsDetails.aspx?golferID=3112&amp;weekNum=10&amp;aID=27" TargetMode="External"/><Relationship Id="rId369" Type="http://schemas.openxmlformats.org/officeDocument/2006/relationships/hyperlink" Target="https://secure.gcmtotalsolutions.com/league/reports/standingsDetails.aspx?golferID=2941&amp;weekNum=9&amp;aID=27" TargetMode="External"/><Relationship Id="rId576" Type="http://schemas.openxmlformats.org/officeDocument/2006/relationships/hyperlink" Target="https://secure.gcmtotalsolutions.com/league/reports/standingsDetails.aspx?golferID=2952&amp;weekNum=18&amp;aID=27" TargetMode="External"/><Relationship Id="rId783" Type="http://schemas.openxmlformats.org/officeDocument/2006/relationships/hyperlink" Target="https://secure.gcmtotalsolutions.com/league/reports/standingsDetails.aspx?golferID=2964&amp;weekNum=9&amp;aID=27" TargetMode="External"/><Relationship Id="rId990" Type="http://schemas.openxmlformats.org/officeDocument/2006/relationships/hyperlink" Target="https://secure.gcmtotalsolutions.com/league/reports/standingsDetails.aspx?golferID=2975&amp;weekNum=18&amp;aID=27" TargetMode="External"/><Relationship Id="rId2257" Type="http://schemas.openxmlformats.org/officeDocument/2006/relationships/hyperlink" Target="https://secure.gcmtotalsolutions.com/league/reports/standingsDetails.aspx?golferID=3046&amp;weekNum=7&amp;aID=27" TargetMode="External"/><Relationship Id="rId2464" Type="http://schemas.openxmlformats.org/officeDocument/2006/relationships/hyperlink" Target="https://secure.gcmtotalsolutions.com/league/reports/standingsDetails.aspx?golferID=3057&amp;weekNum=16&amp;aID=27" TargetMode="External"/><Relationship Id="rId2671" Type="http://schemas.openxmlformats.org/officeDocument/2006/relationships/hyperlink" Target="https://secure.gcmtotalsolutions.com/league/reports/standingsDetails.aspx?golferID=3069&amp;weekNum=7&amp;aID=27" TargetMode="External"/><Relationship Id="rId3308" Type="http://schemas.openxmlformats.org/officeDocument/2006/relationships/hyperlink" Target="https://secure.gcmtotalsolutions.com/league/reports/standingsDetails.aspx?golferID=3104&amp;weekNum=14&amp;aID=27" TargetMode="External"/><Relationship Id="rId229" Type="http://schemas.openxmlformats.org/officeDocument/2006/relationships/hyperlink" Target="https://secure.gcmtotalsolutions.com/league/reports/standingsDetails.aspx?golferID=2933&amp;weekNum=13&amp;aID=27" TargetMode="External"/><Relationship Id="rId436" Type="http://schemas.openxmlformats.org/officeDocument/2006/relationships/hyperlink" Target="https://secure.gcmtotalsolutions.com/league/reports/standingsDetails.aspx?golferID=2945&amp;weekNum=4&amp;aID=27" TargetMode="External"/><Relationship Id="rId643" Type="http://schemas.openxmlformats.org/officeDocument/2006/relationships/hyperlink" Target="https://secure.gcmtotalsolutions.com/league/reports/standingsDetails.aspx?golferID=2956&amp;weekNum=13&amp;aID=27" TargetMode="External"/><Relationship Id="rId1066" Type="http://schemas.openxmlformats.org/officeDocument/2006/relationships/hyperlink" Target="https://secure.gcmtotalsolutions.com/league/reports/standingsDetails.aspx?golferID=2980&amp;weekNum=4&amp;aID=27" TargetMode="External"/><Relationship Id="rId1273" Type="http://schemas.openxmlformats.org/officeDocument/2006/relationships/hyperlink" Target="https://secure.gcmtotalsolutions.com/league/reports/standingsDetails.aspx?golferID=2991&amp;weekNum=13&amp;aID=27" TargetMode="External"/><Relationship Id="rId1480" Type="http://schemas.openxmlformats.org/officeDocument/2006/relationships/hyperlink" Target="https://secure.gcmtotalsolutions.com/league/reports/standingsDetails.aspx?golferID=3003&amp;weekNum=4&amp;aID=27" TargetMode="External"/><Relationship Id="rId2117" Type="http://schemas.openxmlformats.org/officeDocument/2006/relationships/hyperlink" Target="https://secure.gcmtotalsolutions.com/league/reports/standingsDetails.aspx?golferID=3038&amp;weekNum=11&amp;aID=27" TargetMode="External"/><Relationship Id="rId2324" Type="http://schemas.openxmlformats.org/officeDocument/2006/relationships/hyperlink" Target="https://secure.gcmtotalsolutions.com/league/reports/standingsDetails.aspx?golferID=3050&amp;weekNum=2&amp;aID=27" TargetMode="External"/><Relationship Id="rId850" Type="http://schemas.openxmlformats.org/officeDocument/2006/relationships/hyperlink" Target="https://secure.gcmtotalsolutions.com/league/reports/standingsDetails.aspx?golferID=2968&amp;weekNum=4&amp;aID=27" TargetMode="External"/><Relationship Id="rId1133" Type="http://schemas.openxmlformats.org/officeDocument/2006/relationships/hyperlink" Target="https://secure.gcmtotalsolutions.com/league/reports/standingsDetails.aspx?golferID=2983&amp;weekNum=17&amp;aID=27" TargetMode="External"/><Relationship Id="rId2531" Type="http://schemas.openxmlformats.org/officeDocument/2006/relationships/hyperlink" Target="https://secure.gcmtotalsolutions.com/league/reports/standingsDetails.aspx?golferID=3061&amp;weekNum=11&amp;aID=27" TargetMode="External"/><Relationship Id="rId503" Type="http://schemas.openxmlformats.org/officeDocument/2006/relationships/hyperlink" Target="https://secure.gcmtotalsolutions.com/league/reports/standingsDetails.aspx?golferID=2948&amp;weekNum=17&amp;aID=27" TargetMode="External"/><Relationship Id="rId710" Type="http://schemas.openxmlformats.org/officeDocument/2006/relationships/hyperlink" Target="https://secure.gcmtotalsolutions.com/league/reports/standingsDetails.aspx?golferID=2960&amp;weekNum=8&amp;aID=27" TargetMode="External"/><Relationship Id="rId1340" Type="http://schemas.openxmlformats.org/officeDocument/2006/relationships/hyperlink" Target="https://secure.gcmtotalsolutions.com/league/reports/standingsDetails.aspx?golferID=2995&amp;weekNum=8&amp;aID=27" TargetMode="External"/><Relationship Id="rId3098" Type="http://schemas.openxmlformats.org/officeDocument/2006/relationships/hyperlink" Target="https://secure.gcmtotalsolutions.com/league/reports/standingsDetails.aspx?golferID=3093&amp;weekNum=2&amp;aID=27" TargetMode="External"/><Relationship Id="rId1200" Type="http://schemas.openxmlformats.org/officeDocument/2006/relationships/hyperlink" Target="https://secure.gcmtotalsolutions.com/league/reports/standingsDetails.aspx?golferID=2987&amp;weekNum=12&amp;aID=27" TargetMode="External"/><Relationship Id="rId3165" Type="http://schemas.openxmlformats.org/officeDocument/2006/relationships/hyperlink" Target="https://secure.gcmtotalsolutions.com/league/reports/standingsDetails.aspx?golferID=3096&amp;weekNum=15&amp;aID=27" TargetMode="External"/><Relationship Id="rId3372" Type="http://schemas.openxmlformats.org/officeDocument/2006/relationships/hyperlink" Target="https://secure.gcmtotalsolutions.com/league/reports/standingsDetails.aspx?golferID=3108&amp;weekNum=6&amp;aID=27" TargetMode="External"/><Relationship Id="rId293" Type="http://schemas.openxmlformats.org/officeDocument/2006/relationships/hyperlink" Target="https://secure.gcmtotalsolutions.com/league/reports/standingsDetails.aspx?golferID=2937&amp;weekNum=5&amp;aID=27" TargetMode="External"/><Relationship Id="rId2181" Type="http://schemas.openxmlformats.org/officeDocument/2006/relationships/hyperlink" Target="https://secure.gcmtotalsolutions.com/league/reports/standingsDetails.aspx?golferID=3042&amp;weekNum=3&amp;aID=27" TargetMode="External"/><Relationship Id="rId3025" Type="http://schemas.openxmlformats.org/officeDocument/2006/relationships/hyperlink" Target="https://secure.gcmtotalsolutions.com/league/reports/standingsDetails.aspx?golferID=3089&amp;weekNum=1&amp;aID=27" TargetMode="External"/><Relationship Id="rId3232" Type="http://schemas.openxmlformats.org/officeDocument/2006/relationships/hyperlink" Target="https://secure.gcmtotalsolutions.com/league/reports/standingsDetails.aspx?golferID=3100&amp;weekNum=10&amp;aID=27" TargetMode="External"/><Relationship Id="rId153" Type="http://schemas.openxmlformats.org/officeDocument/2006/relationships/hyperlink" Target="https://secure.gcmtotalsolutions.com/league/reports/standingsDetails.aspx?golferID=2929&amp;weekNum=9&amp;aID=27" TargetMode="External"/><Relationship Id="rId360" Type="http://schemas.openxmlformats.org/officeDocument/2006/relationships/hyperlink" Target="https://secure.gcmtotalsolutions.com/league/reports/standingsDetails.aspx?golferID=2940&amp;weekNum=18&amp;aID=27" TargetMode="External"/><Relationship Id="rId2041" Type="http://schemas.openxmlformats.org/officeDocument/2006/relationships/hyperlink" Target="https://secure.gcmtotalsolutions.com/league/reports/standingsDetails.aspx?golferID=3034&amp;weekNum=7&amp;aID=27" TargetMode="External"/><Relationship Id="rId220" Type="http://schemas.openxmlformats.org/officeDocument/2006/relationships/hyperlink" Target="https://secure.gcmtotalsolutions.com/league/reports/standingsDetails.aspx?golferID=2933&amp;weekNum=4&amp;aID=27" TargetMode="External"/><Relationship Id="rId2998" Type="http://schemas.openxmlformats.org/officeDocument/2006/relationships/hyperlink" Target="https://secure.gcmtotalsolutions.com/league/reports/standingsDetails.aspx?golferID=3087&amp;weekNum=10&amp;aID=27" TargetMode="External"/><Relationship Id="rId2858" Type="http://schemas.openxmlformats.org/officeDocument/2006/relationships/hyperlink" Target="https://secure.gcmtotalsolutions.com/league/reports/standingsDetails.aspx?golferID=3079&amp;weekNum=14&amp;aID=27" TargetMode="External"/><Relationship Id="rId99" Type="http://schemas.openxmlformats.org/officeDocument/2006/relationships/hyperlink" Target="https://secure.gcmtotalsolutions.com/league/reports/standingsDetails.aspx?golferID=2926&amp;weekNum=9&amp;aID=27" TargetMode="External"/><Relationship Id="rId1667" Type="http://schemas.openxmlformats.org/officeDocument/2006/relationships/hyperlink" Target="https://secure.gcmtotalsolutions.com/league/reports/standingsDetails.aspx?golferID=3013&amp;weekNum=11&amp;aID=27" TargetMode="External"/><Relationship Id="rId1874" Type="http://schemas.openxmlformats.org/officeDocument/2006/relationships/hyperlink" Target="https://secure.gcmtotalsolutions.com/league/reports/standingsDetails.aspx?golferID=3025&amp;weekNum=2&amp;aID=27" TargetMode="External"/><Relationship Id="rId2718" Type="http://schemas.openxmlformats.org/officeDocument/2006/relationships/hyperlink" Target="https://secure.gcmtotalsolutions.com/league/reports/standingsDetails.aspx?golferID=3071&amp;weekNum=18&amp;aID=27" TargetMode="External"/><Relationship Id="rId2925" Type="http://schemas.openxmlformats.org/officeDocument/2006/relationships/hyperlink" Target="https://secure.gcmtotalsolutions.com/league/reports/standingsDetails.aspx?golferID=3083&amp;weekNum=9&amp;aID=27" TargetMode="External"/><Relationship Id="rId1527" Type="http://schemas.openxmlformats.org/officeDocument/2006/relationships/hyperlink" Target="https://secure.gcmtotalsolutions.com/league/reports/standingsDetails.aspx?golferID=3005&amp;weekNum=15&amp;aID=27" TargetMode="External"/><Relationship Id="rId1734" Type="http://schemas.openxmlformats.org/officeDocument/2006/relationships/hyperlink" Target="https://secure.gcmtotalsolutions.com/league/reports/standingsDetails.aspx?golferID=3017&amp;weekNum=6&amp;aID=27" TargetMode="External"/><Relationship Id="rId1941" Type="http://schemas.openxmlformats.org/officeDocument/2006/relationships/hyperlink" Target="https://secure.gcmtotalsolutions.com/league/reports/standingsDetails.aspx?golferID=3028&amp;weekNum=15&amp;aID=27" TargetMode="External"/><Relationship Id="rId26" Type="http://schemas.openxmlformats.org/officeDocument/2006/relationships/hyperlink" Target="https://secure.gcmtotalsolutions.com/league/reports/standingsDetails.aspx?golferID=2922&amp;weekNum=8&amp;aID=27" TargetMode="External"/><Relationship Id="rId1801" Type="http://schemas.openxmlformats.org/officeDocument/2006/relationships/hyperlink" Target="https://secure.gcmtotalsolutions.com/league/reports/standingsDetails.aspx?golferID=3021&amp;weekNum=1&amp;aID=27" TargetMode="External"/><Relationship Id="rId687" Type="http://schemas.openxmlformats.org/officeDocument/2006/relationships/hyperlink" Target="https://secure.gcmtotalsolutions.com/league/reports/standingsDetails.aspx?golferID=2959&amp;weekNum=3&amp;aID=27" TargetMode="External"/><Relationship Id="rId2368" Type="http://schemas.openxmlformats.org/officeDocument/2006/relationships/hyperlink" Target="https://secure.gcmtotalsolutions.com/league/reports/standingsDetails.aspx?golferID=3052&amp;weekNum=10&amp;aID=27" TargetMode="External"/><Relationship Id="rId894" Type="http://schemas.openxmlformats.org/officeDocument/2006/relationships/hyperlink" Target="https://secure.gcmtotalsolutions.com/league/reports/standingsDetails.aspx?golferID=2970&amp;weekNum=12&amp;aID=27" TargetMode="External"/><Relationship Id="rId1177" Type="http://schemas.openxmlformats.org/officeDocument/2006/relationships/hyperlink" Target="https://secure.gcmtotalsolutions.com/league/reports/standingsDetails.aspx?golferID=2986&amp;weekNum=7&amp;aID=27" TargetMode="External"/><Relationship Id="rId2575" Type="http://schemas.openxmlformats.org/officeDocument/2006/relationships/hyperlink" Target="https://secure.gcmtotalsolutions.com/league/reports/standingsDetails.aspx?golferID=3064&amp;weekNum=1&amp;aID=27" TargetMode="External"/><Relationship Id="rId2782" Type="http://schemas.openxmlformats.org/officeDocument/2006/relationships/hyperlink" Target="https://secure.gcmtotalsolutions.com/league/reports/standingsDetails.aspx?golferID=3075&amp;weekNum=10&amp;aID=27" TargetMode="External"/><Relationship Id="rId3419" Type="http://schemas.openxmlformats.org/officeDocument/2006/relationships/hyperlink" Target="https://secure.gcmtotalsolutions.com/league/reports/standingsDetails.aspx?golferID=3110&amp;weekNum=17&amp;aID=27" TargetMode="External"/><Relationship Id="rId547" Type="http://schemas.openxmlformats.org/officeDocument/2006/relationships/hyperlink" Target="https://secure.gcmtotalsolutions.com/league/reports/standingsDetails.aspx?golferID=2951&amp;weekNum=7&amp;aID=27" TargetMode="External"/><Relationship Id="rId754" Type="http://schemas.openxmlformats.org/officeDocument/2006/relationships/hyperlink" Target="https://secure.gcmtotalsolutions.com/league/reports/standingsDetails.aspx?golferID=2962&amp;weekNum=16&amp;aID=27" TargetMode="External"/><Relationship Id="rId961" Type="http://schemas.openxmlformats.org/officeDocument/2006/relationships/hyperlink" Target="https://secure.gcmtotalsolutions.com/league/reports/standingsDetails.aspx?golferID=2974&amp;weekNum=7&amp;aID=27" TargetMode="External"/><Relationship Id="rId1384" Type="http://schemas.openxmlformats.org/officeDocument/2006/relationships/hyperlink" Target="https://secure.gcmtotalsolutions.com/league/reports/standingsDetails.aspx?golferID=2997&amp;weekNum=16&amp;aID=27" TargetMode="External"/><Relationship Id="rId1591" Type="http://schemas.openxmlformats.org/officeDocument/2006/relationships/hyperlink" Target="https://secure.gcmtotalsolutions.com/league/reports/standingsDetails.aspx?golferID=3009&amp;weekNum=7&amp;aID=27" TargetMode="External"/><Relationship Id="rId2228" Type="http://schemas.openxmlformats.org/officeDocument/2006/relationships/hyperlink" Target="https://secure.gcmtotalsolutions.com/league/reports/standingsDetails.aspx?golferID=3044&amp;weekNum=14&amp;aID=27" TargetMode="External"/><Relationship Id="rId2435" Type="http://schemas.openxmlformats.org/officeDocument/2006/relationships/hyperlink" Target="https://secure.gcmtotalsolutions.com/league/reports/standingsDetails.aspx?golferID=3056&amp;weekNum=5&amp;aID=27" TargetMode="External"/><Relationship Id="rId2642" Type="http://schemas.openxmlformats.org/officeDocument/2006/relationships/hyperlink" Target="https://secure.gcmtotalsolutions.com/league/reports/standingsDetails.aspx?golferID=3067&amp;weekNum=14&amp;aID=27" TargetMode="External"/><Relationship Id="rId90" Type="http://schemas.openxmlformats.org/officeDocument/2006/relationships/hyperlink" Target="https://secure.gcmtotalsolutions.com/league/reports/standingsDetails.aspx?golferID=2925&amp;weekNum=18&amp;aID=27" TargetMode="External"/><Relationship Id="rId407" Type="http://schemas.openxmlformats.org/officeDocument/2006/relationships/hyperlink" Target="https://secure.gcmtotalsolutions.com/league/reports/standingsDetails.aspx?golferID=2943&amp;weekNum=11&amp;aID=27" TargetMode="External"/><Relationship Id="rId614" Type="http://schemas.openxmlformats.org/officeDocument/2006/relationships/hyperlink" Target="https://secure.gcmtotalsolutions.com/league/reports/standingsDetails.aspx?golferID=2955&amp;weekNum=2&amp;aID=27" TargetMode="External"/><Relationship Id="rId821" Type="http://schemas.openxmlformats.org/officeDocument/2006/relationships/hyperlink" Target="https://secure.gcmtotalsolutions.com/league/reports/standingsDetails.aspx?golferID=2966&amp;weekNum=11&amp;aID=27" TargetMode="External"/><Relationship Id="rId1037" Type="http://schemas.openxmlformats.org/officeDocument/2006/relationships/hyperlink" Target="https://secure.gcmtotalsolutions.com/league/reports/standingsDetails.aspx?golferID=2978&amp;weekNum=11&amp;aID=27" TargetMode="External"/><Relationship Id="rId1244" Type="http://schemas.openxmlformats.org/officeDocument/2006/relationships/hyperlink" Target="https://secure.gcmtotalsolutions.com/league/reports/standingsDetails.aspx?golferID=2990&amp;weekNum=2&amp;aID=27" TargetMode="External"/><Relationship Id="rId1451" Type="http://schemas.openxmlformats.org/officeDocument/2006/relationships/hyperlink" Target="https://secure.gcmtotalsolutions.com/league/reports/standingsDetails.aspx?golferID=3001&amp;weekNum=11&amp;aID=27" TargetMode="External"/><Relationship Id="rId2502" Type="http://schemas.openxmlformats.org/officeDocument/2006/relationships/hyperlink" Target="https://secure.gcmtotalsolutions.com/league/reports/standingsDetails.aspx?golferID=3059&amp;weekNum=18&amp;aID=27" TargetMode="External"/><Relationship Id="rId1104" Type="http://schemas.openxmlformats.org/officeDocument/2006/relationships/hyperlink" Target="https://secure.gcmtotalsolutions.com/league/reports/standingsDetails.aspx?golferID=2982&amp;weekNum=6&amp;aID=27" TargetMode="External"/><Relationship Id="rId1311" Type="http://schemas.openxmlformats.org/officeDocument/2006/relationships/hyperlink" Target="https://secure.gcmtotalsolutions.com/league/reports/standingsDetails.aspx?golferID=2993&amp;weekNum=15&amp;aID=27" TargetMode="External"/><Relationship Id="rId3069" Type="http://schemas.openxmlformats.org/officeDocument/2006/relationships/hyperlink" Target="https://secure.gcmtotalsolutions.com/league/reports/standingsDetails.aspx?golferID=3091&amp;weekNum=9&amp;aID=27" TargetMode="External"/><Relationship Id="rId3276" Type="http://schemas.openxmlformats.org/officeDocument/2006/relationships/hyperlink" Target="https://secure.gcmtotalsolutions.com/league/reports/standingsDetails.aspx?golferID=3102&amp;weekNum=18&amp;aID=27" TargetMode="External"/><Relationship Id="rId197" Type="http://schemas.openxmlformats.org/officeDocument/2006/relationships/hyperlink" Target="https://secure.gcmtotalsolutions.com/league/reports/standingsDetails.aspx?golferID=2931&amp;weekNum=17&amp;aID=27" TargetMode="External"/><Relationship Id="rId2085" Type="http://schemas.openxmlformats.org/officeDocument/2006/relationships/hyperlink" Target="https://secure.gcmtotalsolutions.com/league/reports/standingsDetails.aspx?golferID=3036&amp;weekNum=15&amp;aID=27" TargetMode="External"/><Relationship Id="rId2292" Type="http://schemas.openxmlformats.org/officeDocument/2006/relationships/hyperlink" Target="https://secure.gcmtotalsolutions.com/league/reports/standingsDetails.aspx?golferID=3048&amp;weekNum=6&amp;aID=27" TargetMode="External"/><Relationship Id="rId3136" Type="http://schemas.openxmlformats.org/officeDocument/2006/relationships/hyperlink" Target="https://secure.gcmtotalsolutions.com/league/reports/standingsDetails.aspx?golferID=3095&amp;weekNum=4&amp;aID=27" TargetMode="External"/><Relationship Id="rId3343" Type="http://schemas.openxmlformats.org/officeDocument/2006/relationships/hyperlink" Target="https://secure.gcmtotalsolutions.com/league/reports/standingsDetails.aspx?golferID=3106&amp;weekNum=13&amp;aID=27" TargetMode="External"/><Relationship Id="rId264" Type="http://schemas.openxmlformats.org/officeDocument/2006/relationships/hyperlink" Target="https://secure.gcmtotalsolutions.com/league/reports/standingsDetails.aspx?golferID=2935&amp;weekNum=12&amp;aID=27" TargetMode="External"/><Relationship Id="rId471" Type="http://schemas.openxmlformats.org/officeDocument/2006/relationships/hyperlink" Target="https://secure.gcmtotalsolutions.com/league/reports/standingsDetails.aspx?golferID=2947&amp;weekNum=3&amp;aID=27" TargetMode="External"/><Relationship Id="rId2152" Type="http://schemas.openxmlformats.org/officeDocument/2006/relationships/hyperlink" Target="https://secure.gcmtotalsolutions.com/league/reports/standingsDetails.aspx?golferID=3040&amp;weekNum=10&amp;aID=27" TargetMode="External"/><Relationship Id="rId124" Type="http://schemas.openxmlformats.org/officeDocument/2006/relationships/hyperlink" Target="https://secure.gcmtotalsolutions.com/league/reports/standingsDetails.aspx?golferID=2927&amp;weekNum=16&amp;aID=27" TargetMode="External"/><Relationship Id="rId3203" Type="http://schemas.openxmlformats.org/officeDocument/2006/relationships/hyperlink" Target="https://secure.gcmtotalsolutions.com/league/reports/standingsDetails.aspx?golferID=3098&amp;weekNum=17&amp;aID=27" TargetMode="External"/><Relationship Id="rId3410" Type="http://schemas.openxmlformats.org/officeDocument/2006/relationships/hyperlink" Target="https://secure.gcmtotalsolutions.com/league/reports/standingsDetails.aspx?golferID=3110&amp;weekNum=8&amp;aID=27" TargetMode="External"/><Relationship Id="rId331" Type="http://schemas.openxmlformats.org/officeDocument/2006/relationships/hyperlink" Target="https://secure.gcmtotalsolutions.com/league/reports/standingsDetails.aspx?golferID=2939&amp;weekNum=7&amp;aID=27" TargetMode="External"/><Relationship Id="rId2012" Type="http://schemas.openxmlformats.org/officeDocument/2006/relationships/hyperlink" Target="https://secure.gcmtotalsolutions.com/league/reports/standingsDetails.aspx?golferID=3032&amp;weekNum=14&amp;aID=27" TargetMode="External"/><Relationship Id="rId2969" Type="http://schemas.openxmlformats.org/officeDocument/2006/relationships/hyperlink" Target="https://secure.gcmtotalsolutions.com/league/reports/standingsDetails.aspx?golferID=3085&amp;weekNum=17&amp;aID=27" TargetMode="External"/><Relationship Id="rId1778" Type="http://schemas.openxmlformats.org/officeDocument/2006/relationships/hyperlink" Target="https://secure.gcmtotalsolutions.com/league/reports/standingsDetails.aspx?golferID=3019&amp;weekNum=14&amp;aID=27" TargetMode="External"/><Relationship Id="rId1985" Type="http://schemas.openxmlformats.org/officeDocument/2006/relationships/hyperlink" Target="https://secure.gcmtotalsolutions.com/league/reports/standingsDetails.aspx?golferID=3031&amp;weekNum=5&amp;aID=27" TargetMode="External"/><Relationship Id="rId2829" Type="http://schemas.openxmlformats.org/officeDocument/2006/relationships/hyperlink" Target="https://secure.gcmtotalsolutions.com/league/reports/standingsDetails.aspx?golferID=3078&amp;weekNum=3&amp;aID=27" TargetMode="External"/><Relationship Id="rId1638" Type="http://schemas.openxmlformats.org/officeDocument/2006/relationships/hyperlink" Target="https://secure.gcmtotalsolutions.com/league/reports/standingsDetails.aspx?golferID=3011&amp;weekNum=18&amp;aID=27" TargetMode="External"/><Relationship Id="rId1845" Type="http://schemas.openxmlformats.org/officeDocument/2006/relationships/hyperlink" Target="https://secure.gcmtotalsolutions.com/league/reports/standingsDetails.aspx?golferID=3023&amp;weekNum=9&amp;aID=27" TargetMode="External"/><Relationship Id="rId3060" Type="http://schemas.openxmlformats.org/officeDocument/2006/relationships/hyperlink" Target="https://secure.gcmtotalsolutions.com/league/reports/standingsDetails.aspx?golferID=3090&amp;weekNum=18&amp;aID=27" TargetMode="External"/><Relationship Id="rId1705" Type="http://schemas.openxmlformats.org/officeDocument/2006/relationships/hyperlink" Target="https://secure.gcmtotalsolutions.com/league/reports/standingsDetails.aspx?golferID=3015&amp;weekNum=13&amp;aID=27" TargetMode="External"/><Relationship Id="rId1912" Type="http://schemas.openxmlformats.org/officeDocument/2006/relationships/hyperlink" Target="https://secure.gcmtotalsolutions.com/league/reports/standingsDetails.aspx?golferID=3027&amp;weekNum=4&amp;aID=27" TargetMode="External"/><Relationship Id="rId798" Type="http://schemas.openxmlformats.org/officeDocument/2006/relationships/hyperlink" Target="https://secure.gcmtotalsolutions.com/league/reports/standingsDetails.aspx?golferID=2965&amp;weekNum=6&amp;aID=27" TargetMode="External"/><Relationship Id="rId2479" Type="http://schemas.openxmlformats.org/officeDocument/2006/relationships/hyperlink" Target="https://secure.gcmtotalsolutions.com/league/reports/standingsDetails.aspx?golferID=3058&amp;weekNum=13&amp;aID=27" TargetMode="External"/><Relationship Id="rId2686" Type="http://schemas.openxmlformats.org/officeDocument/2006/relationships/hyperlink" Target="https://secure.gcmtotalsolutions.com/league/reports/standingsDetails.aspx?golferID=3070&amp;weekNum=4&amp;aID=27" TargetMode="External"/><Relationship Id="rId2893" Type="http://schemas.openxmlformats.org/officeDocument/2006/relationships/hyperlink" Target="https://secure.gcmtotalsolutions.com/league/reports/standingsDetails.aspx?golferID=3081&amp;weekNum=13&amp;aID=27" TargetMode="External"/><Relationship Id="rId658" Type="http://schemas.openxmlformats.org/officeDocument/2006/relationships/hyperlink" Target="https://secure.gcmtotalsolutions.com/league/reports/standingsDetails.aspx?golferID=2957&amp;weekNum=10&amp;aID=27" TargetMode="External"/><Relationship Id="rId865" Type="http://schemas.openxmlformats.org/officeDocument/2006/relationships/hyperlink" Target="https://secure.gcmtotalsolutions.com/league/reports/standingsDetails.aspx?golferID=2969&amp;weekNum=1&amp;aID=27" TargetMode="External"/><Relationship Id="rId1288" Type="http://schemas.openxmlformats.org/officeDocument/2006/relationships/hyperlink" Target="https://secure.gcmtotalsolutions.com/league/reports/standingsDetails.aspx?golferID=2992&amp;weekNum=10&amp;aID=27" TargetMode="External"/><Relationship Id="rId1495" Type="http://schemas.openxmlformats.org/officeDocument/2006/relationships/hyperlink" Target="https://secure.gcmtotalsolutions.com/league/reports/standingsDetails.aspx?golferID=3004&amp;weekNum=1&amp;aID=27" TargetMode="External"/><Relationship Id="rId2339" Type="http://schemas.openxmlformats.org/officeDocument/2006/relationships/hyperlink" Target="https://secure.gcmtotalsolutions.com/league/reports/standingsDetails.aspx?golferID=3050&amp;weekNum=17&amp;aID=27" TargetMode="External"/><Relationship Id="rId2546" Type="http://schemas.openxmlformats.org/officeDocument/2006/relationships/hyperlink" Target="https://secure.gcmtotalsolutions.com/league/reports/standingsDetails.aspx?golferID=3062&amp;weekNum=8&amp;aID=27" TargetMode="External"/><Relationship Id="rId2753" Type="http://schemas.openxmlformats.org/officeDocument/2006/relationships/hyperlink" Target="https://secure.gcmtotalsolutions.com/league/reports/standingsDetails.aspx?golferID=3073&amp;weekNum=17&amp;aID=27" TargetMode="External"/><Relationship Id="rId2960" Type="http://schemas.openxmlformats.org/officeDocument/2006/relationships/hyperlink" Target="https://secure.gcmtotalsolutions.com/league/reports/standingsDetails.aspx?golferID=3085&amp;weekNum=8&amp;aID=27" TargetMode="External"/><Relationship Id="rId518" Type="http://schemas.openxmlformats.org/officeDocument/2006/relationships/hyperlink" Target="https://secure.gcmtotalsolutions.com/league/reports/standingsDetails.aspx?golferID=2949&amp;weekNum=14&amp;aID=27" TargetMode="External"/><Relationship Id="rId725" Type="http://schemas.openxmlformats.org/officeDocument/2006/relationships/hyperlink" Target="https://secure.gcmtotalsolutions.com/league/reports/standingsDetails.aspx?golferID=2961&amp;weekNum=5&amp;aID=27" TargetMode="External"/><Relationship Id="rId932" Type="http://schemas.openxmlformats.org/officeDocument/2006/relationships/hyperlink" Target="https://secure.gcmtotalsolutions.com/league/reports/standingsDetails.aspx?golferID=2972&amp;weekNum=14&amp;aID=27" TargetMode="External"/><Relationship Id="rId1148" Type="http://schemas.openxmlformats.org/officeDocument/2006/relationships/hyperlink" Target="https://secure.gcmtotalsolutions.com/league/reports/standingsDetails.aspx?golferID=2984&amp;weekNum=14&amp;aID=27" TargetMode="External"/><Relationship Id="rId1355" Type="http://schemas.openxmlformats.org/officeDocument/2006/relationships/hyperlink" Target="https://secure.gcmtotalsolutions.com/league/reports/standingsDetails.aspx?golferID=2996&amp;weekNum=5&amp;aID=27" TargetMode="External"/><Relationship Id="rId1562" Type="http://schemas.openxmlformats.org/officeDocument/2006/relationships/hyperlink" Target="https://secure.gcmtotalsolutions.com/league/reports/standingsDetails.aspx?golferID=3007&amp;weekNum=14&amp;aID=27" TargetMode="External"/><Relationship Id="rId2406" Type="http://schemas.openxmlformats.org/officeDocument/2006/relationships/hyperlink" Target="https://secure.gcmtotalsolutions.com/league/reports/standingsDetails.aspx?golferID=3054&amp;weekNum=12&amp;aID=27" TargetMode="External"/><Relationship Id="rId2613" Type="http://schemas.openxmlformats.org/officeDocument/2006/relationships/hyperlink" Target="https://secure.gcmtotalsolutions.com/league/reports/standingsDetails.aspx?golferID=3066&amp;weekNum=3&amp;aID=27" TargetMode="External"/><Relationship Id="rId1008" Type="http://schemas.openxmlformats.org/officeDocument/2006/relationships/hyperlink" Target="https://secure.gcmtotalsolutions.com/league/reports/standingsDetails.aspx?golferID=2976&amp;weekNum=18&amp;aID=27" TargetMode="External"/><Relationship Id="rId1215" Type="http://schemas.openxmlformats.org/officeDocument/2006/relationships/hyperlink" Target="https://secure.gcmtotalsolutions.com/league/reports/standingsDetails.aspx?golferID=2988&amp;weekNum=9&amp;aID=27" TargetMode="External"/><Relationship Id="rId1422" Type="http://schemas.openxmlformats.org/officeDocument/2006/relationships/hyperlink" Target="https://secure.gcmtotalsolutions.com/league/reports/standingsDetails.aspx?golferID=2999&amp;weekNum=18&amp;aID=27" TargetMode="External"/><Relationship Id="rId2820" Type="http://schemas.openxmlformats.org/officeDocument/2006/relationships/hyperlink" Target="https://secure.gcmtotalsolutions.com/league/reports/standingsDetails.aspx?golferID=3077&amp;weekNum=12&amp;aID=27" TargetMode="External"/><Relationship Id="rId61" Type="http://schemas.openxmlformats.org/officeDocument/2006/relationships/hyperlink" Target="https://secure.gcmtotalsolutions.com/league/reports/standingsDetails.aspx?golferID=2924&amp;weekNum=7&amp;aID=27" TargetMode="External"/><Relationship Id="rId3387" Type="http://schemas.openxmlformats.org/officeDocument/2006/relationships/hyperlink" Target="https://secure.gcmtotalsolutions.com/league/reports/standingsDetails.aspx?golferID=3109&amp;weekNum=3&amp;aID=27" TargetMode="External"/><Relationship Id="rId2196" Type="http://schemas.openxmlformats.org/officeDocument/2006/relationships/hyperlink" Target="https://secure.gcmtotalsolutions.com/league/reports/standingsDetails.aspx?golferID=3042&amp;weekNum=18&amp;aID=27" TargetMode="External"/><Relationship Id="rId168" Type="http://schemas.openxmlformats.org/officeDocument/2006/relationships/hyperlink" Target="https://secure.gcmtotalsolutions.com/league/reports/standingsDetails.aspx?golferID=2930&amp;weekNum=6&amp;aID=27" TargetMode="External"/><Relationship Id="rId3247" Type="http://schemas.openxmlformats.org/officeDocument/2006/relationships/hyperlink" Target="https://secure.gcmtotalsolutions.com/league/reports/standingsDetails.aspx?golferID=3101&amp;weekNum=7&amp;aID=27" TargetMode="External"/><Relationship Id="rId3454" Type="http://schemas.openxmlformats.org/officeDocument/2006/relationships/hyperlink" Target="https://secure.gcmtotalsolutions.com/league/reports/standingsDetails.aspx?golferID=3112&amp;weekNum=16&amp;aID=27" TargetMode="External"/><Relationship Id="rId375" Type="http://schemas.openxmlformats.org/officeDocument/2006/relationships/hyperlink" Target="https://secure.gcmtotalsolutions.com/league/reports/standingsDetails.aspx?golferID=2941&amp;weekNum=15&amp;aID=27" TargetMode="External"/><Relationship Id="rId582" Type="http://schemas.openxmlformats.org/officeDocument/2006/relationships/hyperlink" Target="https://secure.gcmtotalsolutions.com/league/reports/standingsDetails.aspx?golferID=2953&amp;weekNum=6&amp;aID=27" TargetMode="External"/><Relationship Id="rId2056" Type="http://schemas.openxmlformats.org/officeDocument/2006/relationships/hyperlink" Target="https://secure.gcmtotalsolutions.com/league/reports/standingsDetails.aspx?golferID=3035&amp;weekNum=4&amp;aID=27" TargetMode="External"/><Relationship Id="rId2263" Type="http://schemas.openxmlformats.org/officeDocument/2006/relationships/hyperlink" Target="https://secure.gcmtotalsolutions.com/league/reports/standingsDetails.aspx?golferID=3046&amp;weekNum=13&amp;aID=27" TargetMode="External"/><Relationship Id="rId2470" Type="http://schemas.openxmlformats.org/officeDocument/2006/relationships/hyperlink" Target="https://secure.gcmtotalsolutions.com/league/reports/standingsDetails.aspx?golferID=3058&amp;weekNum=4&amp;aID=27" TargetMode="External"/><Relationship Id="rId3107" Type="http://schemas.openxmlformats.org/officeDocument/2006/relationships/hyperlink" Target="https://secure.gcmtotalsolutions.com/league/reports/standingsDetails.aspx?golferID=3093&amp;weekNum=11&amp;aID=27" TargetMode="External"/><Relationship Id="rId3314" Type="http://schemas.openxmlformats.org/officeDocument/2006/relationships/hyperlink" Target="https://secure.gcmtotalsolutions.com/league/reports/standingsDetails.aspx?golferID=3105&amp;weekNum=2&amp;aID=27" TargetMode="External"/><Relationship Id="rId235" Type="http://schemas.openxmlformats.org/officeDocument/2006/relationships/hyperlink" Target="https://secure.gcmtotalsolutions.com/league/reports/standingsDetails.aspx?golferID=2934&amp;weekNum=1&amp;aID=27" TargetMode="External"/><Relationship Id="rId442" Type="http://schemas.openxmlformats.org/officeDocument/2006/relationships/hyperlink" Target="https://secure.gcmtotalsolutions.com/league/reports/standingsDetails.aspx?golferID=2945&amp;weekNum=10&amp;aID=27" TargetMode="External"/><Relationship Id="rId1072" Type="http://schemas.openxmlformats.org/officeDocument/2006/relationships/hyperlink" Target="https://secure.gcmtotalsolutions.com/league/reports/standingsDetails.aspx?golferID=2980&amp;weekNum=10&amp;aID=27" TargetMode="External"/><Relationship Id="rId2123" Type="http://schemas.openxmlformats.org/officeDocument/2006/relationships/hyperlink" Target="https://secure.gcmtotalsolutions.com/league/reports/standingsDetails.aspx?golferID=3038&amp;weekNum=17&amp;aID=27" TargetMode="External"/><Relationship Id="rId2330" Type="http://schemas.openxmlformats.org/officeDocument/2006/relationships/hyperlink" Target="https://secure.gcmtotalsolutions.com/league/reports/standingsDetails.aspx?golferID=3050&amp;weekNum=8&amp;aID=27" TargetMode="External"/><Relationship Id="rId302" Type="http://schemas.openxmlformats.org/officeDocument/2006/relationships/hyperlink" Target="https://secure.gcmtotalsolutions.com/league/reports/standingsDetails.aspx?golferID=2937&amp;weekNum=14&amp;aID=27" TargetMode="External"/><Relationship Id="rId1889" Type="http://schemas.openxmlformats.org/officeDocument/2006/relationships/hyperlink" Target="https://secure.gcmtotalsolutions.com/league/reports/standingsDetails.aspx?golferID=3025&amp;weekNum=17&amp;aID=27" TargetMode="External"/><Relationship Id="rId1749" Type="http://schemas.openxmlformats.org/officeDocument/2006/relationships/hyperlink" Target="https://secure.gcmtotalsolutions.com/league/reports/standingsDetails.aspx?golferID=3018&amp;weekNum=3&amp;aID=27" TargetMode="External"/><Relationship Id="rId1956" Type="http://schemas.openxmlformats.org/officeDocument/2006/relationships/hyperlink" Target="https://secure.gcmtotalsolutions.com/league/reports/standingsDetails.aspx?golferID=3029&amp;weekNum=12&amp;aID=27" TargetMode="External"/><Relationship Id="rId3171" Type="http://schemas.openxmlformats.org/officeDocument/2006/relationships/hyperlink" Target="https://secure.gcmtotalsolutions.com/league/reports/standingsDetails.aspx?golferID=3097&amp;weekNum=3&amp;aID=27" TargetMode="External"/><Relationship Id="rId1609" Type="http://schemas.openxmlformats.org/officeDocument/2006/relationships/hyperlink" Target="https://secure.gcmtotalsolutions.com/league/reports/standingsDetails.aspx?golferID=3010&amp;weekNum=7&amp;aID=27" TargetMode="External"/><Relationship Id="rId1816" Type="http://schemas.openxmlformats.org/officeDocument/2006/relationships/hyperlink" Target="https://secure.gcmtotalsolutions.com/league/reports/standingsDetails.aspx?golferID=3021&amp;weekNum=16&amp;aID=27" TargetMode="External"/><Relationship Id="rId3031" Type="http://schemas.openxmlformats.org/officeDocument/2006/relationships/hyperlink" Target="https://secure.gcmtotalsolutions.com/league/reports/standingsDetails.aspx?golferID=3089&amp;weekNum=7&amp;aID=27" TargetMode="External"/><Relationship Id="rId2797" Type="http://schemas.openxmlformats.org/officeDocument/2006/relationships/hyperlink" Target="https://secure.gcmtotalsolutions.com/league/reports/standingsDetails.aspx?golferID=3076&amp;weekNum=7&amp;aID=27" TargetMode="External"/><Relationship Id="rId769" Type="http://schemas.openxmlformats.org/officeDocument/2006/relationships/hyperlink" Target="https://secure.gcmtotalsolutions.com/league/reports/standingsDetails.aspx?golferID=2963&amp;weekNum=13&amp;aID=27" TargetMode="External"/><Relationship Id="rId976" Type="http://schemas.openxmlformats.org/officeDocument/2006/relationships/hyperlink" Target="https://secure.gcmtotalsolutions.com/league/reports/standingsDetails.aspx?golferID=2975&amp;weekNum=4&amp;aID=27" TargetMode="External"/><Relationship Id="rId1399" Type="http://schemas.openxmlformats.org/officeDocument/2006/relationships/hyperlink" Target="https://secure.gcmtotalsolutions.com/league/reports/standingsDetails.aspx?golferID=2998&amp;weekNum=13&amp;aID=27" TargetMode="External"/><Relationship Id="rId2657" Type="http://schemas.openxmlformats.org/officeDocument/2006/relationships/hyperlink" Target="https://secure.gcmtotalsolutions.com/league/reports/standingsDetails.aspx?golferID=3068&amp;weekNum=11&amp;aID=27" TargetMode="External"/><Relationship Id="rId629" Type="http://schemas.openxmlformats.org/officeDocument/2006/relationships/hyperlink" Target="https://secure.gcmtotalsolutions.com/league/reports/standingsDetails.aspx?golferID=2955&amp;weekNum=17&amp;aID=27" TargetMode="External"/><Relationship Id="rId1259" Type="http://schemas.openxmlformats.org/officeDocument/2006/relationships/hyperlink" Target="https://secure.gcmtotalsolutions.com/league/reports/standingsDetails.aspx?golferID=2990&amp;weekNum=17&amp;aID=27" TargetMode="External"/><Relationship Id="rId1466" Type="http://schemas.openxmlformats.org/officeDocument/2006/relationships/hyperlink" Target="https://secure.gcmtotalsolutions.com/league/reports/standingsDetails.aspx?golferID=3002&amp;weekNum=8&amp;aID=27" TargetMode="External"/><Relationship Id="rId2864" Type="http://schemas.openxmlformats.org/officeDocument/2006/relationships/hyperlink" Target="https://secure.gcmtotalsolutions.com/league/reports/standingsDetails.aspx?golferID=3080&amp;weekNum=2&amp;aID=27" TargetMode="External"/><Relationship Id="rId836" Type="http://schemas.openxmlformats.org/officeDocument/2006/relationships/hyperlink" Target="https://secure.gcmtotalsolutions.com/league/reports/standingsDetails.aspx?golferID=2967&amp;weekNum=8&amp;aID=27" TargetMode="External"/><Relationship Id="rId1119" Type="http://schemas.openxmlformats.org/officeDocument/2006/relationships/hyperlink" Target="https://secure.gcmtotalsolutions.com/league/reports/standingsDetails.aspx?golferID=2983&amp;weekNum=3&amp;aID=27" TargetMode="External"/><Relationship Id="rId1673" Type="http://schemas.openxmlformats.org/officeDocument/2006/relationships/hyperlink" Target="https://secure.gcmtotalsolutions.com/league/reports/standingsDetails.aspx?golferID=3013&amp;weekNum=17&amp;aID=27" TargetMode="External"/><Relationship Id="rId1880" Type="http://schemas.openxmlformats.org/officeDocument/2006/relationships/hyperlink" Target="https://secure.gcmtotalsolutions.com/league/reports/standingsDetails.aspx?golferID=3025&amp;weekNum=8&amp;aID=27" TargetMode="External"/><Relationship Id="rId2517" Type="http://schemas.openxmlformats.org/officeDocument/2006/relationships/hyperlink" Target="https://secure.gcmtotalsolutions.com/league/reports/standingsDetails.aspx?golferID=3060&amp;weekNum=15&amp;aID=27" TargetMode="External"/><Relationship Id="rId2724" Type="http://schemas.openxmlformats.org/officeDocument/2006/relationships/hyperlink" Target="https://secure.gcmtotalsolutions.com/league/reports/standingsDetails.aspx?golferID=3072&amp;weekNum=6&amp;aID=27" TargetMode="External"/><Relationship Id="rId2931" Type="http://schemas.openxmlformats.org/officeDocument/2006/relationships/hyperlink" Target="https://secure.gcmtotalsolutions.com/league/reports/standingsDetails.aspx?golferID=3083&amp;weekNum=15&amp;aID=27" TargetMode="External"/><Relationship Id="rId903" Type="http://schemas.openxmlformats.org/officeDocument/2006/relationships/hyperlink" Target="https://secure.gcmtotalsolutions.com/league/reports/standingsDetails.aspx?golferID=2971&amp;weekNum=3&amp;aID=27" TargetMode="External"/><Relationship Id="rId1326" Type="http://schemas.openxmlformats.org/officeDocument/2006/relationships/hyperlink" Target="https://secure.gcmtotalsolutions.com/league/reports/standingsDetails.aspx?golferID=2994&amp;weekNum=12&amp;aID=27" TargetMode="External"/><Relationship Id="rId1533" Type="http://schemas.openxmlformats.org/officeDocument/2006/relationships/hyperlink" Target="https://secure.gcmtotalsolutions.com/league/reports/standingsDetails.aspx?golferID=3006&amp;weekNum=3&amp;aID=27" TargetMode="External"/><Relationship Id="rId1740" Type="http://schemas.openxmlformats.org/officeDocument/2006/relationships/hyperlink" Target="https://secure.gcmtotalsolutions.com/league/reports/standingsDetails.aspx?golferID=3017&amp;weekNum=12&amp;aID=27" TargetMode="External"/><Relationship Id="rId32" Type="http://schemas.openxmlformats.org/officeDocument/2006/relationships/hyperlink" Target="https://secure.gcmtotalsolutions.com/league/reports/standingsDetails.aspx?golferID=2922&amp;weekNum=14&amp;aID=27" TargetMode="External"/><Relationship Id="rId1600" Type="http://schemas.openxmlformats.org/officeDocument/2006/relationships/hyperlink" Target="https://secure.gcmtotalsolutions.com/league/reports/standingsDetails.aspx?golferID=3009&amp;weekNum=16&amp;aID=27" TargetMode="External"/><Relationship Id="rId3358" Type="http://schemas.openxmlformats.org/officeDocument/2006/relationships/hyperlink" Target="https://secure.gcmtotalsolutions.com/league/reports/standingsDetails.aspx?golferID=3107&amp;weekNum=10&amp;aID=27" TargetMode="External"/><Relationship Id="rId279" Type="http://schemas.openxmlformats.org/officeDocument/2006/relationships/hyperlink" Target="https://secure.gcmtotalsolutions.com/league/reports/standingsDetails.aspx?golferID=2936&amp;weekNum=9&amp;aID=27" TargetMode="External"/><Relationship Id="rId486" Type="http://schemas.openxmlformats.org/officeDocument/2006/relationships/hyperlink" Target="https://secure.gcmtotalsolutions.com/league/reports/standingsDetails.aspx?golferID=2947&amp;weekNum=18&amp;aID=27" TargetMode="External"/><Relationship Id="rId693" Type="http://schemas.openxmlformats.org/officeDocument/2006/relationships/hyperlink" Target="https://secure.gcmtotalsolutions.com/league/reports/standingsDetails.aspx?golferID=2959&amp;weekNum=9&amp;aID=27" TargetMode="External"/><Relationship Id="rId2167" Type="http://schemas.openxmlformats.org/officeDocument/2006/relationships/hyperlink" Target="https://secure.gcmtotalsolutions.com/league/reports/standingsDetails.aspx?golferID=3041&amp;weekNum=7&amp;aID=27" TargetMode="External"/><Relationship Id="rId2374" Type="http://schemas.openxmlformats.org/officeDocument/2006/relationships/hyperlink" Target="https://secure.gcmtotalsolutions.com/league/reports/standingsDetails.aspx?golferID=3052&amp;weekNum=16&amp;aID=27" TargetMode="External"/><Relationship Id="rId2581" Type="http://schemas.openxmlformats.org/officeDocument/2006/relationships/hyperlink" Target="https://secure.gcmtotalsolutions.com/league/reports/standingsDetails.aspx?golferID=3064&amp;weekNum=7&amp;aID=27" TargetMode="External"/><Relationship Id="rId3218" Type="http://schemas.openxmlformats.org/officeDocument/2006/relationships/hyperlink" Target="https://secure.gcmtotalsolutions.com/league/reports/standingsDetails.aspx?golferID=3099&amp;weekNum=14&amp;aID=27" TargetMode="External"/><Relationship Id="rId3425" Type="http://schemas.openxmlformats.org/officeDocument/2006/relationships/hyperlink" Target="https://secure.gcmtotalsolutions.com/league/reports/standingsDetails.aspx?golferID=3111&amp;weekNum=5&amp;aID=27" TargetMode="External"/><Relationship Id="rId139" Type="http://schemas.openxmlformats.org/officeDocument/2006/relationships/hyperlink" Target="https://secure.gcmtotalsolutions.com/league/reports/standingsDetails.aspx?golferID=2928&amp;weekNum=13&amp;aID=27" TargetMode="External"/><Relationship Id="rId346" Type="http://schemas.openxmlformats.org/officeDocument/2006/relationships/hyperlink" Target="https://secure.gcmtotalsolutions.com/league/reports/standingsDetails.aspx?golferID=2940&amp;weekNum=4&amp;aID=27" TargetMode="External"/><Relationship Id="rId553" Type="http://schemas.openxmlformats.org/officeDocument/2006/relationships/hyperlink" Target="https://secure.gcmtotalsolutions.com/league/reports/standingsDetails.aspx?golferID=2951&amp;weekNum=13&amp;aID=27" TargetMode="External"/><Relationship Id="rId760" Type="http://schemas.openxmlformats.org/officeDocument/2006/relationships/hyperlink" Target="https://secure.gcmtotalsolutions.com/league/reports/standingsDetails.aspx?golferID=2963&amp;weekNum=4&amp;aID=27" TargetMode="External"/><Relationship Id="rId1183" Type="http://schemas.openxmlformats.org/officeDocument/2006/relationships/hyperlink" Target="https://secure.gcmtotalsolutions.com/league/reports/standingsDetails.aspx?golferID=2986&amp;weekNum=13&amp;aID=27" TargetMode="External"/><Relationship Id="rId1390" Type="http://schemas.openxmlformats.org/officeDocument/2006/relationships/hyperlink" Target="https://secure.gcmtotalsolutions.com/league/reports/standingsDetails.aspx?golferID=2998&amp;weekNum=4&amp;aID=27" TargetMode="External"/><Relationship Id="rId2027" Type="http://schemas.openxmlformats.org/officeDocument/2006/relationships/hyperlink" Target="https://secure.gcmtotalsolutions.com/league/reports/standingsDetails.aspx?golferID=3033&amp;weekNum=11&amp;aID=27" TargetMode="External"/><Relationship Id="rId2234" Type="http://schemas.openxmlformats.org/officeDocument/2006/relationships/hyperlink" Target="https://secure.gcmtotalsolutions.com/league/reports/standingsDetails.aspx?golferID=3045&amp;weekNum=2&amp;aID=27" TargetMode="External"/><Relationship Id="rId2441" Type="http://schemas.openxmlformats.org/officeDocument/2006/relationships/hyperlink" Target="https://secure.gcmtotalsolutions.com/league/reports/standingsDetails.aspx?golferID=3056&amp;weekNum=11&amp;aID=27" TargetMode="External"/><Relationship Id="rId206" Type="http://schemas.openxmlformats.org/officeDocument/2006/relationships/hyperlink" Target="https://secure.gcmtotalsolutions.com/league/reports/standingsDetails.aspx?golferID=2932&amp;weekNum=8&amp;aID=27" TargetMode="External"/><Relationship Id="rId413" Type="http://schemas.openxmlformats.org/officeDocument/2006/relationships/hyperlink" Target="https://secure.gcmtotalsolutions.com/league/reports/standingsDetails.aspx?golferID=2943&amp;weekNum=17&amp;aID=27" TargetMode="External"/><Relationship Id="rId1043" Type="http://schemas.openxmlformats.org/officeDocument/2006/relationships/hyperlink" Target="https://secure.gcmtotalsolutions.com/league/reports/standingsDetails.aspx?golferID=2978&amp;weekNum=17&amp;aID=27" TargetMode="External"/><Relationship Id="rId620" Type="http://schemas.openxmlformats.org/officeDocument/2006/relationships/hyperlink" Target="https://secure.gcmtotalsolutions.com/league/reports/standingsDetails.aspx?golferID=2955&amp;weekNum=8&amp;aID=27" TargetMode="External"/><Relationship Id="rId1250" Type="http://schemas.openxmlformats.org/officeDocument/2006/relationships/hyperlink" Target="https://secure.gcmtotalsolutions.com/league/reports/standingsDetails.aspx?golferID=2990&amp;weekNum=8&amp;aID=27" TargetMode="External"/><Relationship Id="rId2301" Type="http://schemas.openxmlformats.org/officeDocument/2006/relationships/hyperlink" Target="https://secure.gcmtotalsolutions.com/league/reports/standingsDetails.aspx?golferID=3048&amp;weekNum=15&amp;aID=27" TargetMode="External"/><Relationship Id="rId1110" Type="http://schemas.openxmlformats.org/officeDocument/2006/relationships/hyperlink" Target="https://secure.gcmtotalsolutions.com/league/reports/standingsDetails.aspx?golferID=2982&amp;weekNum=12&amp;aID=27" TargetMode="External"/><Relationship Id="rId1927" Type="http://schemas.openxmlformats.org/officeDocument/2006/relationships/hyperlink" Target="https://secure.gcmtotalsolutions.com/league/reports/standingsDetails.aspx?golferID=3028&amp;weekNum=1&amp;aID=27" TargetMode="External"/><Relationship Id="rId3075" Type="http://schemas.openxmlformats.org/officeDocument/2006/relationships/hyperlink" Target="https://secure.gcmtotalsolutions.com/league/reports/standingsDetails.aspx?golferID=3091&amp;weekNum=15&amp;aID=27" TargetMode="External"/><Relationship Id="rId3282" Type="http://schemas.openxmlformats.org/officeDocument/2006/relationships/hyperlink" Target="https://secure.gcmtotalsolutions.com/league/reports/standingsDetails.aspx?golferID=3103&amp;weekNum=6&amp;aID=27" TargetMode="External"/><Relationship Id="rId2091" Type="http://schemas.openxmlformats.org/officeDocument/2006/relationships/hyperlink" Target="https://secure.gcmtotalsolutions.com/league/reports/standingsDetails.aspx?golferID=3037&amp;weekNum=3&amp;aID=27" TargetMode="External"/><Relationship Id="rId3142" Type="http://schemas.openxmlformats.org/officeDocument/2006/relationships/hyperlink" Target="https://secure.gcmtotalsolutions.com/league/reports/standingsDetails.aspx?golferID=3095&amp;weekNum=10&amp;aID=27" TargetMode="External"/><Relationship Id="rId270" Type="http://schemas.openxmlformats.org/officeDocument/2006/relationships/hyperlink" Target="https://secure.gcmtotalsolutions.com/league/reports/standingsDetails.aspx?golferID=2935&amp;weekNum=18&amp;aID=27" TargetMode="External"/><Relationship Id="rId3002" Type="http://schemas.openxmlformats.org/officeDocument/2006/relationships/hyperlink" Target="https://secure.gcmtotalsolutions.com/league/reports/standingsDetails.aspx?golferID=3087&amp;weekNum=14&amp;aID=27" TargetMode="External"/><Relationship Id="rId130" Type="http://schemas.openxmlformats.org/officeDocument/2006/relationships/hyperlink" Target="https://secure.gcmtotalsolutions.com/league/reports/standingsDetails.aspx?golferID=2928&amp;weekNum=4&amp;aID=27" TargetMode="External"/><Relationship Id="rId2768" Type="http://schemas.openxmlformats.org/officeDocument/2006/relationships/hyperlink" Target="https://secure.gcmtotalsolutions.com/league/reports/standingsDetails.aspx?golferID=3074&amp;weekNum=14&amp;aID=27" TargetMode="External"/><Relationship Id="rId2975" Type="http://schemas.openxmlformats.org/officeDocument/2006/relationships/hyperlink" Target="https://secure.gcmtotalsolutions.com/league/reports/standingsDetails.aspx?golferID=3086&amp;weekNum=5&amp;aID=27" TargetMode="External"/><Relationship Id="rId947" Type="http://schemas.openxmlformats.org/officeDocument/2006/relationships/hyperlink" Target="https://secure.gcmtotalsolutions.com/league/reports/standingsDetails.aspx?golferID=2973&amp;weekNum=11&amp;aID=27" TargetMode="External"/><Relationship Id="rId1577" Type="http://schemas.openxmlformats.org/officeDocument/2006/relationships/hyperlink" Target="https://secure.gcmtotalsolutions.com/league/reports/standingsDetails.aspx?golferID=3008&amp;weekNum=11&amp;aID=27" TargetMode="External"/><Relationship Id="rId1784" Type="http://schemas.openxmlformats.org/officeDocument/2006/relationships/hyperlink" Target="https://secure.gcmtotalsolutions.com/league/reports/standingsDetails.aspx?golferID=3020&amp;weekNum=2&amp;aID=27" TargetMode="External"/><Relationship Id="rId1991" Type="http://schemas.openxmlformats.org/officeDocument/2006/relationships/hyperlink" Target="https://secure.gcmtotalsolutions.com/league/reports/standingsDetails.aspx?golferID=3031&amp;weekNum=11&amp;aID=27" TargetMode="External"/><Relationship Id="rId2628" Type="http://schemas.openxmlformats.org/officeDocument/2006/relationships/hyperlink" Target="https://secure.gcmtotalsolutions.com/league/reports/standingsDetails.aspx?golferID=3066&amp;weekNum=18&amp;aID=27" TargetMode="External"/><Relationship Id="rId2835" Type="http://schemas.openxmlformats.org/officeDocument/2006/relationships/hyperlink" Target="https://secure.gcmtotalsolutions.com/league/reports/standingsDetails.aspx?golferID=3078&amp;weekNum=9&amp;aID=27" TargetMode="External"/><Relationship Id="rId76" Type="http://schemas.openxmlformats.org/officeDocument/2006/relationships/hyperlink" Target="https://secure.gcmtotalsolutions.com/league/reports/standingsDetails.aspx?golferID=2925&amp;weekNum=4&amp;aID=27" TargetMode="External"/><Relationship Id="rId807" Type="http://schemas.openxmlformats.org/officeDocument/2006/relationships/hyperlink" Target="https://secure.gcmtotalsolutions.com/league/reports/standingsDetails.aspx?golferID=2965&amp;weekNum=15&amp;aID=27" TargetMode="External"/><Relationship Id="rId1437" Type="http://schemas.openxmlformats.org/officeDocument/2006/relationships/hyperlink" Target="https://secure.gcmtotalsolutions.com/league/reports/standingsDetails.aspx?golferID=3000&amp;weekNum=15&amp;aID=27" TargetMode="External"/><Relationship Id="rId1644" Type="http://schemas.openxmlformats.org/officeDocument/2006/relationships/hyperlink" Target="https://secure.gcmtotalsolutions.com/league/reports/standingsDetails.aspx?golferID=3012&amp;weekNum=6&amp;aID=27" TargetMode="External"/><Relationship Id="rId1851" Type="http://schemas.openxmlformats.org/officeDocument/2006/relationships/hyperlink" Target="https://secure.gcmtotalsolutions.com/league/reports/standingsDetails.aspx?golferID=3023&amp;weekNum=15&amp;aID=27" TargetMode="External"/><Relationship Id="rId2902" Type="http://schemas.openxmlformats.org/officeDocument/2006/relationships/hyperlink" Target="https://secure.gcmtotalsolutions.com/league/reports/standingsDetails.aspx?golferID=3082&amp;weekNum=4&amp;aID=27" TargetMode="External"/><Relationship Id="rId1504" Type="http://schemas.openxmlformats.org/officeDocument/2006/relationships/hyperlink" Target="https://secure.gcmtotalsolutions.com/league/reports/standingsDetails.aspx?golferID=3004&amp;weekNum=10&amp;aID=27" TargetMode="External"/><Relationship Id="rId1711" Type="http://schemas.openxmlformats.org/officeDocument/2006/relationships/hyperlink" Target="https://secure.gcmtotalsolutions.com/league/reports/standingsDetails.aspx?golferID=3016&amp;weekNum=1&amp;aID=27" TargetMode="External"/><Relationship Id="rId597" Type="http://schemas.openxmlformats.org/officeDocument/2006/relationships/hyperlink" Target="https://secure.gcmtotalsolutions.com/league/reports/standingsDetails.aspx?golferID=2954&amp;weekNum=3&amp;aID=27" TargetMode="External"/><Relationship Id="rId2278" Type="http://schemas.openxmlformats.org/officeDocument/2006/relationships/hyperlink" Target="https://secure.gcmtotalsolutions.com/league/reports/standingsDetails.aspx?golferID=3047&amp;weekNum=10&amp;aID=27" TargetMode="External"/><Relationship Id="rId2485" Type="http://schemas.openxmlformats.org/officeDocument/2006/relationships/hyperlink" Target="https://secure.gcmtotalsolutions.com/league/reports/standingsDetails.aspx?golferID=3059&amp;weekNum=1&amp;aID=27" TargetMode="External"/><Relationship Id="rId3329" Type="http://schemas.openxmlformats.org/officeDocument/2006/relationships/hyperlink" Target="https://secure.gcmtotalsolutions.com/league/reports/standingsDetails.aspx?golferID=3105&amp;weekNum=17&amp;aID=27" TargetMode="External"/><Relationship Id="rId457" Type="http://schemas.openxmlformats.org/officeDocument/2006/relationships/hyperlink" Target="https://secure.gcmtotalsolutions.com/league/reports/standingsDetails.aspx?golferID=2946&amp;weekNum=7&amp;aID=27" TargetMode="External"/><Relationship Id="rId1087" Type="http://schemas.openxmlformats.org/officeDocument/2006/relationships/hyperlink" Target="https://secure.gcmtotalsolutions.com/league/reports/standingsDetails.aspx?golferID=2981&amp;weekNum=7&amp;aID=27" TargetMode="External"/><Relationship Id="rId1294" Type="http://schemas.openxmlformats.org/officeDocument/2006/relationships/hyperlink" Target="https://secure.gcmtotalsolutions.com/league/reports/standingsDetails.aspx?golferID=2992&amp;weekNum=16&amp;aID=27" TargetMode="External"/><Relationship Id="rId2138" Type="http://schemas.openxmlformats.org/officeDocument/2006/relationships/hyperlink" Target="https://secure.gcmtotalsolutions.com/league/reports/standingsDetails.aspx?golferID=3039&amp;weekNum=14&amp;aID=27" TargetMode="External"/><Relationship Id="rId2692" Type="http://schemas.openxmlformats.org/officeDocument/2006/relationships/hyperlink" Target="https://secure.gcmtotalsolutions.com/league/reports/standingsDetails.aspx?golferID=3070&amp;weekNum=10&amp;aID=27" TargetMode="External"/><Relationship Id="rId664" Type="http://schemas.openxmlformats.org/officeDocument/2006/relationships/hyperlink" Target="https://secure.gcmtotalsolutions.com/league/reports/standingsDetails.aspx?golferID=2957&amp;weekNum=16&amp;aID=27" TargetMode="External"/><Relationship Id="rId871" Type="http://schemas.openxmlformats.org/officeDocument/2006/relationships/hyperlink" Target="https://secure.gcmtotalsolutions.com/league/reports/standingsDetails.aspx?golferID=2969&amp;weekNum=7&amp;aID=27" TargetMode="External"/><Relationship Id="rId2345" Type="http://schemas.openxmlformats.org/officeDocument/2006/relationships/hyperlink" Target="https://secure.gcmtotalsolutions.com/league/reports/standingsDetails.aspx?golferID=3051&amp;weekNum=5&amp;aID=27" TargetMode="External"/><Relationship Id="rId2552" Type="http://schemas.openxmlformats.org/officeDocument/2006/relationships/hyperlink" Target="https://secure.gcmtotalsolutions.com/league/reports/standingsDetails.aspx?golferID=3062&amp;weekNum=14&amp;aID=27" TargetMode="External"/><Relationship Id="rId317" Type="http://schemas.openxmlformats.org/officeDocument/2006/relationships/hyperlink" Target="https://secure.gcmtotalsolutions.com/league/reports/standingsDetails.aspx?golferID=2938&amp;weekNum=11&amp;aID=27" TargetMode="External"/><Relationship Id="rId524" Type="http://schemas.openxmlformats.org/officeDocument/2006/relationships/hyperlink" Target="https://secure.gcmtotalsolutions.com/league/reports/standingsDetails.aspx?golferID=2950&amp;weekNum=2&amp;aID=27" TargetMode="External"/><Relationship Id="rId731" Type="http://schemas.openxmlformats.org/officeDocument/2006/relationships/hyperlink" Target="https://secure.gcmtotalsolutions.com/league/reports/standingsDetails.aspx?golferID=2961&amp;weekNum=11&amp;aID=27" TargetMode="External"/><Relationship Id="rId1154" Type="http://schemas.openxmlformats.org/officeDocument/2006/relationships/hyperlink" Target="https://secure.gcmtotalsolutions.com/league/reports/standingsDetails.aspx?golferID=2985&amp;weekNum=2&amp;aID=27" TargetMode="External"/><Relationship Id="rId1361" Type="http://schemas.openxmlformats.org/officeDocument/2006/relationships/hyperlink" Target="https://secure.gcmtotalsolutions.com/league/reports/standingsDetails.aspx?golferID=2996&amp;weekNum=11&amp;aID=27" TargetMode="External"/><Relationship Id="rId2205" Type="http://schemas.openxmlformats.org/officeDocument/2006/relationships/hyperlink" Target="https://secure.gcmtotalsolutions.com/league/reports/standingsDetails.aspx?golferID=3043&amp;weekNum=9&amp;aID=27" TargetMode="External"/><Relationship Id="rId2412" Type="http://schemas.openxmlformats.org/officeDocument/2006/relationships/hyperlink" Target="https://secure.gcmtotalsolutions.com/league/reports/standingsDetails.aspx?golferID=3054&amp;weekNum=18&amp;aID=27" TargetMode="External"/><Relationship Id="rId1014" Type="http://schemas.openxmlformats.org/officeDocument/2006/relationships/hyperlink" Target="https://secure.gcmtotalsolutions.com/league/reports/standingsDetails.aspx?golferID=2977&amp;weekNum=6&amp;aID=27" TargetMode="External"/><Relationship Id="rId1221" Type="http://schemas.openxmlformats.org/officeDocument/2006/relationships/hyperlink" Target="https://secure.gcmtotalsolutions.com/league/reports/standingsDetails.aspx?golferID=2988&amp;weekNum=15&amp;aID=27" TargetMode="External"/><Relationship Id="rId3186" Type="http://schemas.openxmlformats.org/officeDocument/2006/relationships/hyperlink" Target="https://secure.gcmtotalsolutions.com/league/reports/standingsDetails.aspx?golferID=3097&amp;weekNum=18&amp;aID=27" TargetMode="External"/><Relationship Id="rId3393" Type="http://schemas.openxmlformats.org/officeDocument/2006/relationships/hyperlink" Target="https://secure.gcmtotalsolutions.com/league/reports/standingsDetails.aspx?golferID=3109&amp;weekNum=9&amp;aID=27" TargetMode="External"/><Relationship Id="rId3046" Type="http://schemas.openxmlformats.org/officeDocument/2006/relationships/hyperlink" Target="https://secure.gcmtotalsolutions.com/league/reports/standingsDetails.aspx?golferID=3090&amp;weekNum=4&amp;aID=27" TargetMode="External"/><Relationship Id="rId3253" Type="http://schemas.openxmlformats.org/officeDocument/2006/relationships/hyperlink" Target="https://secure.gcmtotalsolutions.com/league/reports/standingsDetails.aspx?golferID=3101&amp;weekNum=13&amp;aID=27" TargetMode="External"/><Relationship Id="rId174" Type="http://schemas.openxmlformats.org/officeDocument/2006/relationships/hyperlink" Target="https://secure.gcmtotalsolutions.com/league/reports/standingsDetails.aspx?golferID=2930&amp;weekNum=12&amp;aID=27" TargetMode="External"/><Relationship Id="rId381" Type="http://schemas.openxmlformats.org/officeDocument/2006/relationships/hyperlink" Target="https://secure.gcmtotalsolutions.com/league/reports/standingsDetails.aspx?golferID=2942&amp;weekNum=3&amp;aID=27" TargetMode="External"/><Relationship Id="rId2062" Type="http://schemas.openxmlformats.org/officeDocument/2006/relationships/hyperlink" Target="https://secure.gcmtotalsolutions.com/league/reports/standingsDetails.aspx?golferID=3035&amp;weekNum=10&amp;aID=27" TargetMode="External"/><Relationship Id="rId3113" Type="http://schemas.openxmlformats.org/officeDocument/2006/relationships/hyperlink" Target="https://secure.gcmtotalsolutions.com/league/reports/standingsDetails.aspx?golferID=3093&amp;weekNum=17&amp;aID=27" TargetMode="External"/><Relationship Id="rId241" Type="http://schemas.openxmlformats.org/officeDocument/2006/relationships/hyperlink" Target="https://secure.gcmtotalsolutions.com/league/reports/standingsDetails.aspx?golferID=2934&amp;weekNum=7&amp;aID=27" TargetMode="External"/><Relationship Id="rId3320" Type="http://schemas.openxmlformats.org/officeDocument/2006/relationships/hyperlink" Target="https://secure.gcmtotalsolutions.com/league/reports/standingsDetails.aspx?golferID=3105&amp;weekNum=8&amp;aID=27" TargetMode="External"/><Relationship Id="rId2879" Type="http://schemas.openxmlformats.org/officeDocument/2006/relationships/hyperlink" Target="https://secure.gcmtotalsolutions.com/league/reports/standingsDetails.aspx?golferID=3080&amp;weekNum=17&amp;aID=27" TargetMode="External"/><Relationship Id="rId101" Type="http://schemas.openxmlformats.org/officeDocument/2006/relationships/hyperlink" Target="https://secure.gcmtotalsolutions.com/league/reports/standingsDetails.aspx?golferID=2926&amp;weekNum=11&amp;aID=27" TargetMode="External"/><Relationship Id="rId1688" Type="http://schemas.openxmlformats.org/officeDocument/2006/relationships/hyperlink" Target="https://secure.gcmtotalsolutions.com/league/reports/standingsDetails.aspx?golferID=3014&amp;weekNum=14&amp;aID=27" TargetMode="External"/><Relationship Id="rId1895" Type="http://schemas.openxmlformats.org/officeDocument/2006/relationships/hyperlink" Target="https://secure.gcmtotalsolutions.com/league/reports/standingsDetails.aspx?golferID=3026&amp;weekNum=5&amp;aID=27" TargetMode="External"/><Relationship Id="rId2739" Type="http://schemas.openxmlformats.org/officeDocument/2006/relationships/hyperlink" Target="https://secure.gcmtotalsolutions.com/league/reports/standingsDetails.aspx?golferID=3073&amp;weekNum=3&amp;aID=27" TargetMode="External"/><Relationship Id="rId2946" Type="http://schemas.openxmlformats.org/officeDocument/2006/relationships/hyperlink" Target="https://secure.gcmtotalsolutions.com/league/reports/standingsDetails.aspx?golferID=3084&amp;weekNum=12&amp;aID=27" TargetMode="External"/><Relationship Id="rId918" Type="http://schemas.openxmlformats.org/officeDocument/2006/relationships/hyperlink" Target="https://secure.gcmtotalsolutions.com/league/reports/standingsDetails.aspx?golferID=2971&amp;weekNum=18&amp;aID=27" TargetMode="External"/><Relationship Id="rId1548" Type="http://schemas.openxmlformats.org/officeDocument/2006/relationships/hyperlink" Target="https://secure.gcmtotalsolutions.com/league/reports/standingsDetails.aspx?golferID=3006&amp;weekNum=18&amp;aID=27" TargetMode="External"/><Relationship Id="rId1755" Type="http://schemas.openxmlformats.org/officeDocument/2006/relationships/hyperlink" Target="https://secure.gcmtotalsolutions.com/league/reports/standingsDetails.aspx?golferID=3018&amp;weekNum=9&amp;aID=27" TargetMode="External"/><Relationship Id="rId1408" Type="http://schemas.openxmlformats.org/officeDocument/2006/relationships/hyperlink" Target="https://secure.gcmtotalsolutions.com/league/reports/standingsDetails.aspx?golferID=2999&amp;weekNum=4&amp;aID=27" TargetMode="External"/><Relationship Id="rId1962" Type="http://schemas.openxmlformats.org/officeDocument/2006/relationships/hyperlink" Target="https://secure.gcmtotalsolutions.com/league/reports/standingsDetails.aspx?golferID=3029&amp;weekNum=18&amp;aID=27" TargetMode="External"/><Relationship Id="rId2806" Type="http://schemas.openxmlformats.org/officeDocument/2006/relationships/hyperlink" Target="https://secure.gcmtotalsolutions.com/league/reports/standingsDetails.aspx?golferID=3076&amp;weekNum=16&amp;aID=27" TargetMode="External"/><Relationship Id="rId47" Type="http://schemas.openxmlformats.org/officeDocument/2006/relationships/hyperlink" Target="https://secure.gcmtotalsolutions.com/league/reports/standingsDetails.aspx?golferID=2923&amp;weekNum=11&amp;aID=27" TargetMode="External"/><Relationship Id="rId1615" Type="http://schemas.openxmlformats.org/officeDocument/2006/relationships/hyperlink" Target="https://secure.gcmtotalsolutions.com/league/reports/standingsDetails.aspx?golferID=3010&amp;weekNum=13&amp;aID=27" TargetMode="External"/><Relationship Id="rId1822" Type="http://schemas.openxmlformats.org/officeDocument/2006/relationships/hyperlink" Target="https://secure.gcmtotalsolutions.com/league/reports/standingsDetails.aspx?golferID=3022&amp;weekNum=4&amp;aID=27" TargetMode="External"/><Relationship Id="rId2389" Type="http://schemas.openxmlformats.org/officeDocument/2006/relationships/hyperlink" Target="https://secure.gcmtotalsolutions.com/league/reports/standingsDetails.aspx?golferID=3053&amp;weekNum=13&amp;aID=27" TargetMode="External"/><Relationship Id="rId2596" Type="http://schemas.openxmlformats.org/officeDocument/2006/relationships/hyperlink" Target="https://secure.gcmtotalsolutions.com/league/reports/standingsDetails.aspx?golferID=3065&amp;weekNum=4&amp;aID=27" TargetMode="External"/><Relationship Id="rId568" Type="http://schemas.openxmlformats.org/officeDocument/2006/relationships/hyperlink" Target="https://secure.gcmtotalsolutions.com/league/reports/standingsDetails.aspx?golferID=2952&amp;weekNum=10&amp;aID=27" TargetMode="External"/><Relationship Id="rId775" Type="http://schemas.openxmlformats.org/officeDocument/2006/relationships/hyperlink" Target="https://secure.gcmtotalsolutions.com/league/reports/standingsDetails.aspx?golferID=2964&amp;weekNum=1&amp;aID=27" TargetMode="External"/><Relationship Id="rId982" Type="http://schemas.openxmlformats.org/officeDocument/2006/relationships/hyperlink" Target="https://secure.gcmtotalsolutions.com/league/reports/standingsDetails.aspx?golferID=2975&amp;weekNum=10&amp;aID=27" TargetMode="External"/><Relationship Id="rId1198" Type="http://schemas.openxmlformats.org/officeDocument/2006/relationships/hyperlink" Target="https://secure.gcmtotalsolutions.com/league/reports/standingsDetails.aspx?golferID=2987&amp;weekNum=10&amp;aID=27" TargetMode="External"/><Relationship Id="rId2249" Type="http://schemas.openxmlformats.org/officeDocument/2006/relationships/hyperlink" Target="https://secure.gcmtotalsolutions.com/league/reports/standingsDetails.aspx?golferID=3045&amp;weekNum=17&amp;aID=27" TargetMode="External"/><Relationship Id="rId2456" Type="http://schemas.openxmlformats.org/officeDocument/2006/relationships/hyperlink" Target="https://secure.gcmtotalsolutions.com/league/reports/standingsDetails.aspx?golferID=3057&amp;weekNum=8&amp;aID=27" TargetMode="External"/><Relationship Id="rId2663" Type="http://schemas.openxmlformats.org/officeDocument/2006/relationships/hyperlink" Target="https://secure.gcmtotalsolutions.com/league/reports/standingsDetails.aspx?golferID=3068&amp;weekNum=17&amp;aID=27" TargetMode="External"/><Relationship Id="rId2870" Type="http://schemas.openxmlformats.org/officeDocument/2006/relationships/hyperlink" Target="https://secure.gcmtotalsolutions.com/league/reports/standingsDetails.aspx?golferID=3080&amp;weekNum=8&amp;aID=27" TargetMode="External"/><Relationship Id="rId428" Type="http://schemas.openxmlformats.org/officeDocument/2006/relationships/hyperlink" Target="https://secure.gcmtotalsolutions.com/league/reports/standingsDetails.aspx?golferID=2944&amp;weekNum=14&amp;aID=27" TargetMode="External"/><Relationship Id="rId635" Type="http://schemas.openxmlformats.org/officeDocument/2006/relationships/hyperlink" Target="https://secure.gcmtotalsolutions.com/league/reports/standingsDetails.aspx?golferID=2956&amp;weekNum=5&amp;aID=27" TargetMode="External"/><Relationship Id="rId842" Type="http://schemas.openxmlformats.org/officeDocument/2006/relationships/hyperlink" Target="https://secure.gcmtotalsolutions.com/league/reports/standingsDetails.aspx?golferID=2967&amp;weekNum=14&amp;aID=27" TargetMode="External"/><Relationship Id="rId1058" Type="http://schemas.openxmlformats.org/officeDocument/2006/relationships/hyperlink" Target="https://secure.gcmtotalsolutions.com/league/reports/standingsDetails.aspx?golferID=2979&amp;weekNum=14&amp;aID=27" TargetMode="External"/><Relationship Id="rId1265" Type="http://schemas.openxmlformats.org/officeDocument/2006/relationships/hyperlink" Target="https://secure.gcmtotalsolutions.com/league/reports/standingsDetails.aspx?golferID=2991&amp;weekNum=5&amp;aID=27" TargetMode="External"/><Relationship Id="rId1472" Type="http://schemas.openxmlformats.org/officeDocument/2006/relationships/hyperlink" Target="https://secure.gcmtotalsolutions.com/league/reports/standingsDetails.aspx?golferID=3002&amp;weekNum=14&amp;aID=27" TargetMode="External"/><Relationship Id="rId2109" Type="http://schemas.openxmlformats.org/officeDocument/2006/relationships/hyperlink" Target="https://secure.gcmtotalsolutions.com/league/reports/standingsDetails.aspx?golferID=3038&amp;weekNum=3&amp;aID=27" TargetMode="External"/><Relationship Id="rId2316" Type="http://schemas.openxmlformats.org/officeDocument/2006/relationships/hyperlink" Target="https://secure.gcmtotalsolutions.com/league/reports/standingsDetails.aspx?golferID=3049&amp;weekNum=12&amp;aID=27" TargetMode="External"/><Relationship Id="rId2523" Type="http://schemas.openxmlformats.org/officeDocument/2006/relationships/hyperlink" Target="https://secure.gcmtotalsolutions.com/league/reports/standingsDetails.aspx?golferID=3061&amp;weekNum=3&amp;aID=27" TargetMode="External"/><Relationship Id="rId2730" Type="http://schemas.openxmlformats.org/officeDocument/2006/relationships/hyperlink" Target="https://secure.gcmtotalsolutions.com/league/reports/standingsDetails.aspx?golferID=3072&amp;weekNum=12&amp;aID=27" TargetMode="External"/><Relationship Id="rId702" Type="http://schemas.openxmlformats.org/officeDocument/2006/relationships/hyperlink" Target="https://secure.gcmtotalsolutions.com/league/reports/standingsDetails.aspx?golferID=2959&amp;weekNum=18&amp;aID=27" TargetMode="External"/><Relationship Id="rId1125" Type="http://schemas.openxmlformats.org/officeDocument/2006/relationships/hyperlink" Target="https://secure.gcmtotalsolutions.com/league/reports/standingsDetails.aspx?golferID=2983&amp;weekNum=9&amp;aID=27" TargetMode="External"/><Relationship Id="rId1332" Type="http://schemas.openxmlformats.org/officeDocument/2006/relationships/hyperlink" Target="https://secure.gcmtotalsolutions.com/league/reports/standingsDetails.aspx?golferID=2994&amp;weekNum=18&amp;aID=27" TargetMode="External"/><Relationship Id="rId3297" Type="http://schemas.openxmlformats.org/officeDocument/2006/relationships/hyperlink" Target="https://secure.gcmtotalsolutions.com/league/reports/standingsDetails.aspx?golferID=3104&amp;weekNum=3&amp;aID=27" TargetMode="External"/><Relationship Id="rId3157" Type="http://schemas.openxmlformats.org/officeDocument/2006/relationships/hyperlink" Target="https://secure.gcmtotalsolutions.com/league/reports/standingsDetails.aspx?golferID=3096&amp;weekNum=7&amp;aID=27" TargetMode="External"/><Relationship Id="rId285" Type="http://schemas.openxmlformats.org/officeDocument/2006/relationships/hyperlink" Target="https://secure.gcmtotalsolutions.com/league/reports/standingsDetails.aspx?golferID=2936&amp;weekNum=15&amp;aID=27" TargetMode="External"/><Relationship Id="rId3364" Type="http://schemas.openxmlformats.org/officeDocument/2006/relationships/hyperlink" Target="https://secure.gcmtotalsolutions.com/league/reports/standingsDetails.aspx?golferID=3107&amp;weekNum=16&amp;aID=27" TargetMode="External"/><Relationship Id="rId492" Type="http://schemas.openxmlformats.org/officeDocument/2006/relationships/hyperlink" Target="https://secure.gcmtotalsolutions.com/league/reports/standingsDetails.aspx?golferID=2948&amp;weekNum=6&amp;aID=27" TargetMode="External"/><Relationship Id="rId2173" Type="http://schemas.openxmlformats.org/officeDocument/2006/relationships/hyperlink" Target="https://secure.gcmtotalsolutions.com/league/reports/standingsDetails.aspx?golferID=3041&amp;weekNum=13&amp;aID=27" TargetMode="External"/><Relationship Id="rId2380" Type="http://schemas.openxmlformats.org/officeDocument/2006/relationships/hyperlink" Target="https://secure.gcmtotalsolutions.com/league/reports/standingsDetails.aspx?golferID=3053&amp;weekNum=4&amp;aID=27" TargetMode="External"/><Relationship Id="rId3017" Type="http://schemas.openxmlformats.org/officeDocument/2006/relationships/hyperlink" Target="https://secure.gcmtotalsolutions.com/league/reports/standingsDetails.aspx?golferID=3088&amp;weekNum=11&amp;aID=27" TargetMode="External"/><Relationship Id="rId3224" Type="http://schemas.openxmlformats.org/officeDocument/2006/relationships/hyperlink" Target="https://secure.gcmtotalsolutions.com/league/reports/standingsDetails.aspx?golferID=3100&amp;weekNum=2&amp;aID=27" TargetMode="External"/><Relationship Id="rId3431" Type="http://schemas.openxmlformats.org/officeDocument/2006/relationships/hyperlink" Target="https://secure.gcmtotalsolutions.com/league/reports/standingsDetails.aspx?golferID=3111&amp;weekNum=11&amp;aID=27" TargetMode="External"/><Relationship Id="rId145" Type="http://schemas.openxmlformats.org/officeDocument/2006/relationships/hyperlink" Target="https://secure.gcmtotalsolutions.com/league/reports/standingsDetails.aspx?golferID=2929&amp;weekNum=1&amp;aID=27" TargetMode="External"/><Relationship Id="rId352" Type="http://schemas.openxmlformats.org/officeDocument/2006/relationships/hyperlink" Target="https://secure.gcmtotalsolutions.com/league/reports/standingsDetails.aspx?golferID=2940&amp;weekNum=10&amp;aID=27" TargetMode="External"/><Relationship Id="rId2033" Type="http://schemas.openxmlformats.org/officeDocument/2006/relationships/hyperlink" Target="https://secure.gcmtotalsolutions.com/league/reports/standingsDetails.aspx?golferID=3033&amp;weekNum=17&amp;aID=27" TargetMode="External"/><Relationship Id="rId2240" Type="http://schemas.openxmlformats.org/officeDocument/2006/relationships/hyperlink" Target="https://secure.gcmtotalsolutions.com/league/reports/standingsDetails.aspx?golferID=3045&amp;weekNum=8&amp;aID=27" TargetMode="External"/><Relationship Id="rId212" Type="http://schemas.openxmlformats.org/officeDocument/2006/relationships/hyperlink" Target="https://secure.gcmtotalsolutions.com/league/reports/standingsDetails.aspx?golferID=2932&amp;weekNum=14&amp;aID=27" TargetMode="External"/><Relationship Id="rId1799" Type="http://schemas.openxmlformats.org/officeDocument/2006/relationships/hyperlink" Target="https://secure.gcmtotalsolutions.com/league/reports/standingsDetails.aspx?golferID=3020&amp;weekNum=17&amp;aID=27" TargetMode="External"/><Relationship Id="rId2100" Type="http://schemas.openxmlformats.org/officeDocument/2006/relationships/hyperlink" Target="https://secure.gcmtotalsolutions.com/league/reports/standingsDetails.aspx?golferID=3037&amp;weekNum=12&amp;aID=27" TargetMode="External"/><Relationship Id="rId1659" Type="http://schemas.openxmlformats.org/officeDocument/2006/relationships/hyperlink" Target="https://secure.gcmtotalsolutions.com/league/reports/standingsDetails.aspx?golferID=3013&amp;weekNum=3&amp;aID=27" TargetMode="External"/><Relationship Id="rId1866" Type="http://schemas.openxmlformats.org/officeDocument/2006/relationships/hyperlink" Target="https://secure.gcmtotalsolutions.com/league/reports/standingsDetails.aspx?golferID=3024&amp;weekNum=12&amp;aID=27" TargetMode="External"/><Relationship Id="rId2917" Type="http://schemas.openxmlformats.org/officeDocument/2006/relationships/hyperlink" Target="https://secure.gcmtotalsolutions.com/league/reports/standingsDetails.aspx?golferID=3083&amp;weekNum=1&amp;aID=27" TargetMode="External"/><Relationship Id="rId3081" Type="http://schemas.openxmlformats.org/officeDocument/2006/relationships/hyperlink" Target="https://secure.gcmtotalsolutions.com/league/reports/standingsDetails.aspx?golferID=3092&amp;weekNum=3&amp;aID=27" TargetMode="External"/><Relationship Id="rId1519" Type="http://schemas.openxmlformats.org/officeDocument/2006/relationships/hyperlink" Target="https://secure.gcmtotalsolutions.com/league/reports/standingsDetails.aspx?golferID=3005&amp;weekNum=7&amp;aID=27" TargetMode="External"/><Relationship Id="rId1726" Type="http://schemas.openxmlformats.org/officeDocument/2006/relationships/hyperlink" Target="https://secure.gcmtotalsolutions.com/league/reports/standingsDetails.aspx?golferID=3016&amp;weekNum=16&amp;aID=27" TargetMode="External"/><Relationship Id="rId1933" Type="http://schemas.openxmlformats.org/officeDocument/2006/relationships/hyperlink" Target="https://secure.gcmtotalsolutions.com/league/reports/standingsDetails.aspx?golferID=3028&amp;weekNum=7&amp;aID=27" TargetMode="External"/><Relationship Id="rId18" Type="http://schemas.openxmlformats.org/officeDocument/2006/relationships/hyperlink" Target="https://secure.gcmtotalsolutions.com/league/reports/standingsDetails.aspx?golferID=2921&amp;weekNum=18&amp;aID=27" TargetMode="External"/><Relationship Id="rId679" Type="http://schemas.openxmlformats.org/officeDocument/2006/relationships/hyperlink" Target="https://secure.gcmtotalsolutions.com/league/reports/standingsDetails.aspx?golferID=2958&amp;weekNum=13&amp;aID=27" TargetMode="External"/><Relationship Id="rId886" Type="http://schemas.openxmlformats.org/officeDocument/2006/relationships/hyperlink" Target="https://secure.gcmtotalsolutions.com/league/reports/standingsDetails.aspx?golferID=2970&amp;weekNum=4&amp;aID=27" TargetMode="External"/><Relationship Id="rId2567" Type="http://schemas.openxmlformats.org/officeDocument/2006/relationships/hyperlink" Target="https://secure.gcmtotalsolutions.com/league/reports/standingsDetails.aspx?golferID=3063&amp;weekNum=11&amp;aID=27" TargetMode="External"/><Relationship Id="rId2774" Type="http://schemas.openxmlformats.org/officeDocument/2006/relationships/hyperlink" Target="https://secure.gcmtotalsolutions.com/league/reports/standingsDetails.aspx?golferID=3075&amp;weekNum=2&amp;aID=27" TargetMode="External"/><Relationship Id="rId2" Type="http://schemas.openxmlformats.org/officeDocument/2006/relationships/hyperlink" Target="https://secure.gcmtotalsolutions.com/league/reports/standingsDetails.aspx?golferID=2921&amp;weekNum=2&amp;aID=27" TargetMode="External"/><Relationship Id="rId539" Type="http://schemas.openxmlformats.org/officeDocument/2006/relationships/hyperlink" Target="https://secure.gcmtotalsolutions.com/league/reports/standingsDetails.aspx?golferID=2950&amp;weekNum=17&amp;aID=27" TargetMode="External"/><Relationship Id="rId746" Type="http://schemas.openxmlformats.org/officeDocument/2006/relationships/hyperlink" Target="https://secure.gcmtotalsolutions.com/league/reports/standingsDetails.aspx?golferID=2962&amp;weekNum=8&amp;aID=27" TargetMode="External"/><Relationship Id="rId1169" Type="http://schemas.openxmlformats.org/officeDocument/2006/relationships/hyperlink" Target="https://secure.gcmtotalsolutions.com/league/reports/standingsDetails.aspx?golferID=2985&amp;weekNum=17&amp;aID=27" TargetMode="External"/><Relationship Id="rId1376" Type="http://schemas.openxmlformats.org/officeDocument/2006/relationships/hyperlink" Target="https://secure.gcmtotalsolutions.com/league/reports/standingsDetails.aspx?golferID=2997&amp;weekNum=8&amp;aID=27" TargetMode="External"/><Relationship Id="rId1583" Type="http://schemas.openxmlformats.org/officeDocument/2006/relationships/hyperlink" Target="https://secure.gcmtotalsolutions.com/league/reports/standingsDetails.aspx?golferID=3008&amp;weekNum=17&amp;aID=27" TargetMode="External"/><Relationship Id="rId2427" Type="http://schemas.openxmlformats.org/officeDocument/2006/relationships/hyperlink" Target="https://secure.gcmtotalsolutions.com/league/reports/standingsDetails.aspx?golferID=3055&amp;weekNum=15&amp;aID=27" TargetMode="External"/><Relationship Id="rId2981" Type="http://schemas.openxmlformats.org/officeDocument/2006/relationships/hyperlink" Target="https://secure.gcmtotalsolutions.com/league/reports/standingsDetails.aspx?golferID=3086&amp;weekNum=11&amp;aID=27" TargetMode="External"/><Relationship Id="rId953" Type="http://schemas.openxmlformats.org/officeDocument/2006/relationships/hyperlink" Target="https://secure.gcmtotalsolutions.com/league/reports/standingsDetails.aspx?golferID=2973&amp;weekNum=17&amp;aID=27" TargetMode="External"/><Relationship Id="rId1029" Type="http://schemas.openxmlformats.org/officeDocument/2006/relationships/hyperlink" Target="https://secure.gcmtotalsolutions.com/league/reports/standingsDetails.aspx?golferID=2978&amp;weekNum=3&amp;aID=27" TargetMode="External"/><Relationship Id="rId1236" Type="http://schemas.openxmlformats.org/officeDocument/2006/relationships/hyperlink" Target="https://secure.gcmtotalsolutions.com/league/reports/standingsDetails.aspx?golferID=2989&amp;weekNum=12&amp;aID=27" TargetMode="External"/><Relationship Id="rId1790" Type="http://schemas.openxmlformats.org/officeDocument/2006/relationships/hyperlink" Target="https://secure.gcmtotalsolutions.com/league/reports/standingsDetails.aspx?golferID=3020&amp;weekNum=8&amp;aID=27" TargetMode="External"/><Relationship Id="rId2634" Type="http://schemas.openxmlformats.org/officeDocument/2006/relationships/hyperlink" Target="https://secure.gcmtotalsolutions.com/league/reports/standingsDetails.aspx?golferID=3067&amp;weekNum=6&amp;aID=27" TargetMode="External"/><Relationship Id="rId2841" Type="http://schemas.openxmlformats.org/officeDocument/2006/relationships/hyperlink" Target="https://secure.gcmtotalsolutions.com/league/reports/standingsDetails.aspx?golferID=3078&amp;weekNum=15&amp;aID=27" TargetMode="External"/><Relationship Id="rId82" Type="http://schemas.openxmlformats.org/officeDocument/2006/relationships/hyperlink" Target="https://secure.gcmtotalsolutions.com/league/reports/standingsDetails.aspx?golferID=2925&amp;weekNum=10&amp;aID=27" TargetMode="External"/><Relationship Id="rId606" Type="http://schemas.openxmlformats.org/officeDocument/2006/relationships/hyperlink" Target="https://secure.gcmtotalsolutions.com/league/reports/standingsDetails.aspx?golferID=2954&amp;weekNum=12&amp;aID=27" TargetMode="External"/><Relationship Id="rId813" Type="http://schemas.openxmlformats.org/officeDocument/2006/relationships/hyperlink" Target="https://secure.gcmtotalsolutions.com/league/reports/standingsDetails.aspx?golferID=2966&amp;weekNum=3&amp;aID=27" TargetMode="External"/><Relationship Id="rId1443" Type="http://schemas.openxmlformats.org/officeDocument/2006/relationships/hyperlink" Target="https://secure.gcmtotalsolutions.com/league/reports/standingsDetails.aspx?golferID=3001&amp;weekNum=3&amp;aID=27" TargetMode="External"/><Relationship Id="rId1650" Type="http://schemas.openxmlformats.org/officeDocument/2006/relationships/hyperlink" Target="https://secure.gcmtotalsolutions.com/league/reports/standingsDetails.aspx?golferID=3012&amp;weekNum=12&amp;aID=27" TargetMode="External"/><Relationship Id="rId2701" Type="http://schemas.openxmlformats.org/officeDocument/2006/relationships/hyperlink" Target="https://secure.gcmtotalsolutions.com/league/reports/standingsDetails.aspx?golferID=3071&amp;weekNum=1&amp;aID=27" TargetMode="External"/><Relationship Id="rId1303" Type="http://schemas.openxmlformats.org/officeDocument/2006/relationships/hyperlink" Target="https://secure.gcmtotalsolutions.com/league/reports/standingsDetails.aspx?golferID=2993&amp;weekNum=7&amp;aID=27" TargetMode="External"/><Relationship Id="rId1510" Type="http://schemas.openxmlformats.org/officeDocument/2006/relationships/hyperlink" Target="https://secure.gcmtotalsolutions.com/league/reports/standingsDetails.aspx?golferID=3004&amp;weekNum=16&amp;aID=27" TargetMode="External"/><Relationship Id="rId3268" Type="http://schemas.openxmlformats.org/officeDocument/2006/relationships/hyperlink" Target="https://secure.gcmtotalsolutions.com/league/reports/standingsDetails.aspx?golferID=3102&amp;weekNum=10&amp;aID=27" TargetMode="External"/><Relationship Id="rId189" Type="http://schemas.openxmlformats.org/officeDocument/2006/relationships/hyperlink" Target="https://secure.gcmtotalsolutions.com/league/reports/standingsDetails.aspx?golferID=2931&amp;weekNum=9&amp;aID=27" TargetMode="External"/><Relationship Id="rId396" Type="http://schemas.openxmlformats.org/officeDocument/2006/relationships/hyperlink" Target="https://secure.gcmtotalsolutions.com/league/reports/standingsDetails.aspx?golferID=2942&amp;weekNum=18&amp;aID=27" TargetMode="External"/><Relationship Id="rId2077" Type="http://schemas.openxmlformats.org/officeDocument/2006/relationships/hyperlink" Target="https://secure.gcmtotalsolutions.com/league/reports/standingsDetails.aspx?golferID=3036&amp;weekNum=7&amp;aID=27" TargetMode="External"/><Relationship Id="rId2284" Type="http://schemas.openxmlformats.org/officeDocument/2006/relationships/hyperlink" Target="https://secure.gcmtotalsolutions.com/league/reports/standingsDetails.aspx?golferID=3047&amp;weekNum=16&amp;aID=27" TargetMode="External"/><Relationship Id="rId2491" Type="http://schemas.openxmlformats.org/officeDocument/2006/relationships/hyperlink" Target="https://secure.gcmtotalsolutions.com/league/reports/standingsDetails.aspx?golferID=3059&amp;weekNum=7&amp;aID=27" TargetMode="External"/><Relationship Id="rId3128" Type="http://schemas.openxmlformats.org/officeDocument/2006/relationships/hyperlink" Target="https://secure.gcmtotalsolutions.com/league/reports/standingsDetails.aspx?golferID=3094&amp;weekNum=14&amp;aID=27" TargetMode="External"/><Relationship Id="rId3335" Type="http://schemas.openxmlformats.org/officeDocument/2006/relationships/hyperlink" Target="https://secure.gcmtotalsolutions.com/league/reports/standingsDetails.aspx?golferID=3106&amp;weekNum=5&amp;aID=27" TargetMode="External"/><Relationship Id="rId256" Type="http://schemas.openxmlformats.org/officeDocument/2006/relationships/hyperlink" Target="https://secure.gcmtotalsolutions.com/league/reports/standingsDetails.aspx?golferID=2935&amp;weekNum=4&amp;aID=27" TargetMode="External"/><Relationship Id="rId463" Type="http://schemas.openxmlformats.org/officeDocument/2006/relationships/hyperlink" Target="https://secure.gcmtotalsolutions.com/league/reports/standingsDetails.aspx?golferID=2946&amp;weekNum=13&amp;aID=27" TargetMode="External"/><Relationship Id="rId670" Type="http://schemas.openxmlformats.org/officeDocument/2006/relationships/hyperlink" Target="https://secure.gcmtotalsolutions.com/league/reports/standingsDetails.aspx?golferID=2958&amp;weekNum=4&amp;aID=27" TargetMode="External"/><Relationship Id="rId1093" Type="http://schemas.openxmlformats.org/officeDocument/2006/relationships/hyperlink" Target="https://secure.gcmtotalsolutions.com/league/reports/standingsDetails.aspx?golferID=2981&amp;weekNum=13&amp;aID=27" TargetMode="External"/><Relationship Id="rId2144" Type="http://schemas.openxmlformats.org/officeDocument/2006/relationships/hyperlink" Target="https://secure.gcmtotalsolutions.com/league/reports/standingsDetails.aspx?golferID=3040&amp;weekNum=2&amp;aID=27" TargetMode="External"/><Relationship Id="rId2351" Type="http://schemas.openxmlformats.org/officeDocument/2006/relationships/hyperlink" Target="https://secure.gcmtotalsolutions.com/league/reports/standingsDetails.aspx?golferID=3051&amp;weekNum=11&amp;aID=27" TargetMode="External"/><Relationship Id="rId3402" Type="http://schemas.openxmlformats.org/officeDocument/2006/relationships/hyperlink" Target="https://secure.gcmtotalsolutions.com/league/reports/standingsDetails.aspx?golferID=3109&amp;weekNum=18&amp;aID=27" TargetMode="External"/><Relationship Id="rId116" Type="http://schemas.openxmlformats.org/officeDocument/2006/relationships/hyperlink" Target="https://secure.gcmtotalsolutions.com/league/reports/standingsDetails.aspx?golferID=2927&amp;weekNum=8&amp;aID=27" TargetMode="External"/><Relationship Id="rId323" Type="http://schemas.openxmlformats.org/officeDocument/2006/relationships/hyperlink" Target="https://secure.gcmtotalsolutions.com/league/reports/standingsDetails.aspx?golferID=2938&amp;weekNum=17&amp;aID=27" TargetMode="External"/><Relationship Id="rId530" Type="http://schemas.openxmlformats.org/officeDocument/2006/relationships/hyperlink" Target="https://secure.gcmtotalsolutions.com/league/reports/standingsDetails.aspx?golferID=2950&amp;weekNum=8&amp;aID=27" TargetMode="External"/><Relationship Id="rId1160" Type="http://schemas.openxmlformats.org/officeDocument/2006/relationships/hyperlink" Target="https://secure.gcmtotalsolutions.com/league/reports/standingsDetails.aspx?golferID=2985&amp;weekNum=8&amp;aID=27" TargetMode="External"/><Relationship Id="rId2004" Type="http://schemas.openxmlformats.org/officeDocument/2006/relationships/hyperlink" Target="https://secure.gcmtotalsolutions.com/league/reports/standingsDetails.aspx?golferID=3032&amp;weekNum=6&amp;aID=27" TargetMode="External"/><Relationship Id="rId2211" Type="http://schemas.openxmlformats.org/officeDocument/2006/relationships/hyperlink" Target="https://secure.gcmtotalsolutions.com/league/reports/standingsDetails.aspx?golferID=3043&amp;weekNum=15&amp;aID=27" TargetMode="External"/><Relationship Id="rId1020" Type="http://schemas.openxmlformats.org/officeDocument/2006/relationships/hyperlink" Target="https://secure.gcmtotalsolutions.com/league/reports/standingsDetails.aspx?golferID=2977&amp;weekNum=12&amp;aID=27" TargetMode="External"/><Relationship Id="rId1977" Type="http://schemas.openxmlformats.org/officeDocument/2006/relationships/hyperlink" Target="https://secure.gcmtotalsolutions.com/league/reports/standingsDetails.aspx?golferID=3030&amp;weekNum=15&amp;aID=27" TargetMode="External"/><Relationship Id="rId1837" Type="http://schemas.openxmlformats.org/officeDocument/2006/relationships/hyperlink" Target="https://secure.gcmtotalsolutions.com/league/reports/standingsDetails.aspx?golferID=3023&amp;weekNum=1&amp;aID=27" TargetMode="External"/><Relationship Id="rId3192" Type="http://schemas.openxmlformats.org/officeDocument/2006/relationships/hyperlink" Target="https://secure.gcmtotalsolutions.com/league/reports/standingsDetails.aspx?golferID=3098&amp;weekNum=6&amp;aID=27" TargetMode="External"/><Relationship Id="rId3052" Type="http://schemas.openxmlformats.org/officeDocument/2006/relationships/hyperlink" Target="https://secure.gcmtotalsolutions.com/league/reports/standingsDetails.aspx?golferID=3090&amp;weekNum=10&amp;aID=27" TargetMode="External"/><Relationship Id="rId180" Type="http://schemas.openxmlformats.org/officeDocument/2006/relationships/hyperlink" Target="https://secure.gcmtotalsolutions.com/league/reports/standingsDetails.aspx?golferID=2930&amp;weekNum=18&amp;aID=27" TargetMode="External"/><Relationship Id="rId1904" Type="http://schemas.openxmlformats.org/officeDocument/2006/relationships/hyperlink" Target="https://secure.gcmtotalsolutions.com/league/reports/standingsDetails.aspx?golferID=3026&amp;weekNum=14&amp;aID=27" TargetMode="External"/><Relationship Id="rId997" Type="http://schemas.openxmlformats.org/officeDocument/2006/relationships/hyperlink" Target="https://secure.gcmtotalsolutions.com/league/reports/standingsDetails.aspx?golferID=2976&amp;weekNum=7&amp;aID=27" TargetMode="External"/><Relationship Id="rId2678" Type="http://schemas.openxmlformats.org/officeDocument/2006/relationships/hyperlink" Target="https://secure.gcmtotalsolutions.com/league/reports/standingsDetails.aspx?golferID=3069&amp;weekNum=14&amp;aID=27" TargetMode="External"/><Relationship Id="rId2885" Type="http://schemas.openxmlformats.org/officeDocument/2006/relationships/hyperlink" Target="https://secure.gcmtotalsolutions.com/league/reports/standingsDetails.aspx?golferID=3081&amp;weekNum=5&amp;aID=27" TargetMode="External"/><Relationship Id="rId857" Type="http://schemas.openxmlformats.org/officeDocument/2006/relationships/hyperlink" Target="https://secure.gcmtotalsolutions.com/league/reports/standingsDetails.aspx?golferID=2968&amp;weekNum=11&amp;aID=27" TargetMode="External"/><Relationship Id="rId1487" Type="http://schemas.openxmlformats.org/officeDocument/2006/relationships/hyperlink" Target="https://secure.gcmtotalsolutions.com/league/reports/standingsDetails.aspx?golferID=3003&amp;weekNum=11&amp;aID=27" TargetMode="External"/><Relationship Id="rId1694" Type="http://schemas.openxmlformats.org/officeDocument/2006/relationships/hyperlink" Target="https://secure.gcmtotalsolutions.com/league/reports/standingsDetails.aspx?golferID=3015&amp;weekNum=2&amp;aID=27" TargetMode="External"/><Relationship Id="rId2538" Type="http://schemas.openxmlformats.org/officeDocument/2006/relationships/hyperlink" Target="https://secure.gcmtotalsolutions.com/league/reports/standingsDetails.aspx?golferID=3061&amp;weekNum=18&amp;aID=27" TargetMode="External"/><Relationship Id="rId2745" Type="http://schemas.openxmlformats.org/officeDocument/2006/relationships/hyperlink" Target="https://secure.gcmtotalsolutions.com/league/reports/standingsDetails.aspx?golferID=3073&amp;weekNum=9&amp;aID=27" TargetMode="External"/><Relationship Id="rId2952" Type="http://schemas.openxmlformats.org/officeDocument/2006/relationships/hyperlink" Target="https://secure.gcmtotalsolutions.com/league/reports/standingsDetails.aspx?golferID=3084&amp;weekNum=18&amp;aID=27" TargetMode="External"/><Relationship Id="rId717" Type="http://schemas.openxmlformats.org/officeDocument/2006/relationships/hyperlink" Target="https://secure.gcmtotalsolutions.com/league/reports/standingsDetails.aspx?golferID=2960&amp;weekNum=15&amp;aID=27" TargetMode="External"/><Relationship Id="rId924" Type="http://schemas.openxmlformats.org/officeDocument/2006/relationships/hyperlink" Target="https://secure.gcmtotalsolutions.com/league/reports/standingsDetails.aspx?golferID=2972&amp;weekNum=6&amp;aID=27" TargetMode="External"/><Relationship Id="rId1347" Type="http://schemas.openxmlformats.org/officeDocument/2006/relationships/hyperlink" Target="https://secure.gcmtotalsolutions.com/league/reports/standingsDetails.aspx?golferID=2995&amp;weekNum=15&amp;aID=27" TargetMode="External"/><Relationship Id="rId1554" Type="http://schemas.openxmlformats.org/officeDocument/2006/relationships/hyperlink" Target="https://secure.gcmtotalsolutions.com/league/reports/standingsDetails.aspx?golferID=3007&amp;weekNum=6&amp;aID=27" TargetMode="External"/><Relationship Id="rId1761" Type="http://schemas.openxmlformats.org/officeDocument/2006/relationships/hyperlink" Target="https://secure.gcmtotalsolutions.com/league/reports/standingsDetails.aspx?golferID=3018&amp;weekNum=15&amp;aID=27" TargetMode="External"/><Relationship Id="rId2605" Type="http://schemas.openxmlformats.org/officeDocument/2006/relationships/hyperlink" Target="https://secure.gcmtotalsolutions.com/league/reports/standingsDetails.aspx?golferID=3065&amp;weekNum=13&amp;aID=27" TargetMode="External"/><Relationship Id="rId2812" Type="http://schemas.openxmlformats.org/officeDocument/2006/relationships/hyperlink" Target="https://secure.gcmtotalsolutions.com/league/reports/standingsDetails.aspx?golferID=3077&amp;weekNum=4&amp;aID=27" TargetMode="External"/><Relationship Id="rId53" Type="http://schemas.openxmlformats.org/officeDocument/2006/relationships/hyperlink" Target="https://secure.gcmtotalsolutions.com/league/reports/standingsDetails.aspx?golferID=2923&amp;weekNum=17&amp;aID=27" TargetMode="External"/><Relationship Id="rId1207" Type="http://schemas.openxmlformats.org/officeDocument/2006/relationships/hyperlink" Target="https://secure.gcmtotalsolutions.com/league/reports/standingsDetails.aspx?golferID=2988&amp;weekNum=1&amp;aID=27" TargetMode="External"/><Relationship Id="rId1414" Type="http://schemas.openxmlformats.org/officeDocument/2006/relationships/hyperlink" Target="https://secure.gcmtotalsolutions.com/league/reports/standingsDetails.aspx?golferID=2999&amp;weekNum=10&amp;aID=27" TargetMode="External"/><Relationship Id="rId1621" Type="http://schemas.openxmlformats.org/officeDocument/2006/relationships/hyperlink" Target="https://secure.gcmtotalsolutions.com/league/reports/standingsDetails.aspx?golferID=3011&amp;weekNum=1&amp;aID=27" TargetMode="External"/><Relationship Id="rId3379" Type="http://schemas.openxmlformats.org/officeDocument/2006/relationships/hyperlink" Target="https://secure.gcmtotalsolutions.com/league/reports/standingsDetails.aspx?golferID=3108&amp;weekNum=13&amp;aID=27" TargetMode="External"/><Relationship Id="rId2188" Type="http://schemas.openxmlformats.org/officeDocument/2006/relationships/hyperlink" Target="https://secure.gcmtotalsolutions.com/league/reports/standingsDetails.aspx?golferID=3042&amp;weekNum=10&amp;aID=27" TargetMode="External"/><Relationship Id="rId2395" Type="http://schemas.openxmlformats.org/officeDocument/2006/relationships/hyperlink" Target="https://secure.gcmtotalsolutions.com/league/reports/standingsDetails.aspx?golferID=3054&amp;weekNum=1&amp;aID=27" TargetMode="External"/><Relationship Id="rId3239" Type="http://schemas.openxmlformats.org/officeDocument/2006/relationships/hyperlink" Target="https://secure.gcmtotalsolutions.com/league/reports/standingsDetails.aspx?golferID=3100&amp;weekNum=17&amp;aID=27" TargetMode="External"/><Relationship Id="rId3446" Type="http://schemas.openxmlformats.org/officeDocument/2006/relationships/hyperlink" Target="https://secure.gcmtotalsolutions.com/league/reports/standingsDetails.aspx?golferID=3112&amp;weekNum=8&amp;aID=27" TargetMode="External"/><Relationship Id="rId367" Type="http://schemas.openxmlformats.org/officeDocument/2006/relationships/hyperlink" Target="https://secure.gcmtotalsolutions.com/league/reports/standingsDetails.aspx?golferID=2941&amp;weekNum=7&amp;aID=27" TargetMode="External"/><Relationship Id="rId574" Type="http://schemas.openxmlformats.org/officeDocument/2006/relationships/hyperlink" Target="https://secure.gcmtotalsolutions.com/league/reports/standingsDetails.aspx?golferID=2952&amp;weekNum=16&amp;aID=27" TargetMode="External"/><Relationship Id="rId2048" Type="http://schemas.openxmlformats.org/officeDocument/2006/relationships/hyperlink" Target="https://secure.gcmtotalsolutions.com/league/reports/standingsDetails.aspx?golferID=3034&amp;weekNum=14&amp;aID=27" TargetMode="External"/><Relationship Id="rId2255" Type="http://schemas.openxmlformats.org/officeDocument/2006/relationships/hyperlink" Target="https://secure.gcmtotalsolutions.com/league/reports/standingsDetails.aspx?golferID=3046&amp;weekNum=5&amp;aID=27" TargetMode="External"/><Relationship Id="rId227" Type="http://schemas.openxmlformats.org/officeDocument/2006/relationships/hyperlink" Target="https://secure.gcmtotalsolutions.com/league/reports/standingsDetails.aspx?golferID=2933&amp;weekNum=11&amp;aID=27" TargetMode="External"/><Relationship Id="rId781" Type="http://schemas.openxmlformats.org/officeDocument/2006/relationships/hyperlink" Target="https://secure.gcmtotalsolutions.com/league/reports/standingsDetails.aspx?golferID=2964&amp;weekNum=7&amp;aID=27" TargetMode="External"/><Relationship Id="rId2462" Type="http://schemas.openxmlformats.org/officeDocument/2006/relationships/hyperlink" Target="https://secure.gcmtotalsolutions.com/league/reports/standingsDetails.aspx?golferID=3057&amp;weekNum=14&amp;aID=27" TargetMode="External"/><Relationship Id="rId3306" Type="http://schemas.openxmlformats.org/officeDocument/2006/relationships/hyperlink" Target="https://secure.gcmtotalsolutions.com/league/reports/standingsDetails.aspx?golferID=3104&amp;weekNum=12&amp;aID=27" TargetMode="External"/><Relationship Id="rId434" Type="http://schemas.openxmlformats.org/officeDocument/2006/relationships/hyperlink" Target="https://secure.gcmtotalsolutions.com/league/reports/standingsDetails.aspx?golferID=2945&amp;weekNum=2&amp;aID=27" TargetMode="External"/><Relationship Id="rId641" Type="http://schemas.openxmlformats.org/officeDocument/2006/relationships/hyperlink" Target="https://secure.gcmtotalsolutions.com/league/reports/standingsDetails.aspx?golferID=2956&amp;weekNum=11&amp;aID=27" TargetMode="External"/><Relationship Id="rId1064" Type="http://schemas.openxmlformats.org/officeDocument/2006/relationships/hyperlink" Target="https://secure.gcmtotalsolutions.com/league/reports/standingsDetails.aspx?golferID=2980&amp;weekNum=2&amp;aID=27" TargetMode="External"/><Relationship Id="rId1271" Type="http://schemas.openxmlformats.org/officeDocument/2006/relationships/hyperlink" Target="https://secure.gcmtotalsolutions.com/league/reports/standingsDetails.aspx?golferID=2991&amp;weekNum=11&amp;aID=27" TargetMode="External"/><Relationship Id="rId2115" Type="http://schemas.openxmlformats.org/officeDocument/2006/relationships/hyperlink" Target="https://secure.gcmtotalsolutions.com/league/reports/standingsDetails.aspx?golferID=3038&amp;weekNum=9&amp;aID=27" TargetMode="External"/><Relationship Id="rId2322" Type="http://schemas.openxmlformats.org/officeDocument/2006/relationships/hyperlink" Target="https://secure.gcmtotalsolutions.com/league/reports/standingsDetails.aspx?golferID=3049&amp;weekNum=18&amp;aID=27" TargetMode="External"/><Relationship Id="rId501" Type="http://schemas.openxmlformats.org/officeDocument/2006/relationships/hyperlink" Target="https://secure.gcmtotalsolutions.com/league/reports/standingsDetails.aspx?golferID=2948&amp;weekNum=15&amp;aID=27" TargetMode="External"/><Relationship Id="rId1131" Type="http://schemas.openxmlformats.org/officeDocument/2006/relationships/hyperlink" Target="https://secure.gcmtotalsolutions.com/league/reports/standingsDetails.aspx?golferID=2983&amp;weekNum=15&amp;aID=27" TargetMode="External"/><Relationship Id="rId3096" Type="http://schemas.openxmlformats.org/officeDocument/2006/relationships/hyperlink" Target="https://secure.gcmtotalsolutions.com/league/reports/standingsDetails.aspx?golferID=3092&amp;weekNum=18&amp;aID=27" TargetMode="External"/><Relationship Id="rId1948" Type="http://schemas.openxmlformats.org/officeDocument/2006/relationships/hyperlink" Target="https://secure.gcmtotalsolutions.com/league/reports/standingsDetails.aspx?golferID=3029&amp;weekNum=4&amp;aID=27" TargetMode="External"/><Relationship Id="rId3163" Type="http://schemas.openxmlformats.org/officeDocument/2006/relationships/hyperlink" Target="https://secure.gcmtotalsolutions.com/league/reports/standingsDetails.aspx?golferID=3096&amp;weekNum=13&amp;aID=27" TargetMode="External"/><Relationship Id="rId3370" Type="http://schemas.openxmlformats.org/officeDocument/2006/relationships/hyperlink" Target="https://secure.gcmtotalsolutions.com/league/reports/standingsDetails.aspx?golferID=3108&amp;weekNum=4&amp;aID=27" TargetMode="External"/><Relationship Id="rId291" Type="http://schemas.openxmlformats.org/officeDocument/2006/relationships/hyperlink" Target="https://secure.gcmtotalsolutions.com/league/reports/standingsDetails.aspx?golferID=2937&amp;weekNum=3&amp;aID=27" TargetMode="External"/><Relationship Id="rId1808" Type="http://schemas.openxmlformats.org/officeDocument/2006/relationships/hyperlink" Target="https://secure.gcmtotalsolutions.com/league/reports/standingsDetails.aspx?golferID=3021&amp;weekNum=8&amp;aID=27" TargetMode="External"/><Relationship Id="rId3023" Type="http://schemas.openxmlformats.org/officeDocument/2006/relationships/hyperlink" Target="https://secure.gcmtotalsolutions.com/league/reports/standingsDetails.aspx?golferID=3088&amp;weekNum=17&amp;aID=27" TargetMode="External"/><Relationship Id="rId151" Type="http://schemas.openxmlformats.org/officeDocument/2006/relationships/hyperlink" Target="https://secure.gcmtotalsolutions.com/league/reports/standingsDetails.aspx?golferID=2929&amp;weekNum=7&amp;aID=27" TargetMode="External"/><Relationship Id="rId3230" Type="http://schemas.openxmlformats.org/officeDocument/2006/relationships/hyperlink" Target="https://secure.gcmtotalsolutions.com/league/reports/standingsDetails.aspx?golferID=3100&amp;weekNum=8&amp;aID=27" TargetMode="External"/><Relationship Id="rId2789" Type="http://schemas.openxmlformats.org/officeDocument/2006/relationships/hyperlink" Target="https://secure.gcmtotalsolutions.com/league/reports/standingsDetails.aspx?golferID=3075&amp;weekNum=17&amp;aID=27" TargetMode="External"/><Relationship Id="rId2996" Type="http://schemas.openxmlformats.org/officeDocument/2006/relationships/hyperlink" Target="https://secure.gcmtotalsolutions.com/league/reports/standingsDetails.aspx?golferID=3087&amp;weekNum=8&amp;aID=27" TargetMode="External"/><Relationship Id="rId968" Type="http://schemas.openxmlformats.org/officeDocument/2006/relationships/hyperlink" Target="https://secure.gcmtotalsolutions.com/league/reports/standingsDetails.aspx?golferID=2974&amp;weekNum=14&amp;aID=27" TargetMode="External"/><Relationship Id="rId1598" Type="http://schemas.openxmlformats.org/officeDocument/2006/relationships/hyperlink" Target="https://secure.gcmtotalsolutions.com/league/reports/standingsDetails.aspx?golferID=3009&amp;weekNum=14&amp;aID=27" TargetMode="External"/><Relationship Id="rId2649" Type="http://schemas.openxmlformats.org/officeDocument/2006/relationships/hyperlink" Target="https://secure.gcmtotalsolutions.com/league/reports/standingsDetails.aspx?golferID=3068&amp;weekNum=3&amp;aID=27" TargetMode="External"/><Relationship Id="rId2856" Type="http://schemas.openxmlformats.org/officeDocument/2006/relationships/hyperlink" Target="https://secure.gcmtotalsolutions.com/league/reports/standingsDetails.aspx?golferID=3079&amp;weekNum=12&amp;aID=27" TargetMode="External"/><Relationship Id="rId97" Type="http://schemas.openxmlformats.org/officeDocument/2006/relationships/hyperlink" Target="https://secure.gcmtotalsolutions.com/league/reports/standingsDetails.aspx?golferID=2926&amp;weekNum=7&amp;aID=27" TargetMode="External"/><Relationship Id="rId828" Type="http://schemas.openxmlformats.org/officeDocument/2006/relationships/hyperlink" Target="https://secure.gcmtotalsolutions.com/league/reports/standingsDetails.aspx?golferID=2966&amp;weekNum=18&amp;aID=27" TargetMode="External"/><Relationship Id="rId1458" Type="http://schemas.openxmlformats.org/officeDocument/2006/relationships/hyperlink" Target="https://secure.gcmtotalsolutions.com/league/reports/standingsDetails.aspx?golferID=3001&amp;weekNum=18&amp;aID=27" TargetMode="External"/><Relationship Id="rId1665" Type="http://schemas.openxmlformats.org/officeDocument/2006/relationships/hyperlink" Target="https://secure.gcmtotalsolutions.com/league/reports/standingsDetails.aspx?golferID=3013&amp;weekNum=9&amp;aID=27" TargetMode="External"/><Relationship Id="rId1872" Type="http://schemas.openxmlformats.org/officeDocument/2006/relationships/hyperlink" Target="https://secure.gcmtotalsolutions.com/league/reports/standingsDetails.aspx?golferID=3024&amp;weekNum=18&amp;aID=27" TargetMode="External"/><Relationship Id="rId2509" Type="http://schemas.openxmlformats.org/officeDocument/2006/relationships/hyperlink" Target="https://secure.gcmtotalsolutions.com/league/reports/standingsDetails.aspx?golferID=3060&amp;weekNum=7&amp;aID=27" TargetMode="External"/><Relationship Id="rId2716" Type="http://schemas.openxmlformats.org/officeDocument/2006/relationships/hyperlink" Target="https://secure.gcmtotalsolutions.com/league/reports/standingsDetails.aspx?golferID=3071&amp;weekNum=16&amp;aID=27" TargetMode="External"/><Relationship Id="rId1318" Type="http://schemas.openxmlformats.org/officeDocument/2006/relationships/hyperlink" Target="https://secure.gcmtotalsolutions.com/league/reports/standingsDetails.aspx?golferID=2994&amp;weekNum=4&amp;aID=27" TargetMode="External"/><Relationship Id="rId1525" Type="http://schemas.openxmlformats.org/officeDocument/2006/relationships/hyperlink" Target="https://secure.gcmtotalsolutions.com/league/reports/standingsDetails.aspx?golferID=3005&amp;weekNum=13&amp;aID=27" TargetMode="External"/><Relationship Id="rId2923" Type="http://schemas.openxmlformats.org/officeDocument/2006/relationships/hyperlink" Target="https://secure.gcmtotalsolutions.com/league/reports/standingsDetails.aspx?golferID=3083&amp;weekNum=7&amp;aID=27" TargetMode="External"/><Relationship Id="rId1732" Type="http://schemas.openxmlformats.org/officeDocument/2006/relationships/hyperlink" Target="https://secure.gcmtotalsolutions.com/league/reports/standingsDetails.aspx?golferID=3017&amp;weekNum=4&amp;aID=27" TargetMode="External"/><Relationship Id="rId24" Type="http://schemas.openxmlformats.org/officeDocument/2006/relationships/hyperlink" Target="https://secure.gcmtotalsolutions.com/league/reports/standingsDetails.aspx?golferID=2922&amp;weekNum=6&amp;aID=27" TargetMode="External"/><Relationship Id="rId2299" Type="http://schemas.openxmlformats.org/officeDocument/2006/relationships/hyperlink" Target="https://secure.gcmtotalsolutions.com/league/reports/standingsDetails.aspx?golferID=3048&amp;weekNum=13&amp;aID=27" TargetMode="External"/><Relationship Id="rId478" Type="http://schemas.openxmlformats.org/officeDocument/2006/relationships/hyperlink" Target="https://secure.gcmtotalsolutions.com/league/reports/standingsDetails.aspx?golferID=2947&amp;weekNum=10&amp;aID=27" TargetMode="External"/><Relationship Id="rId685" Type="http://schemas.openxmlformats.org/officeDocument/2006/relationships/hyperlink" Target="https://secure.gcmtotalsolutions.com/league/reports/standingsDetails.aspx?golferID=2959&amp;weekNum=1&amp;aID=27" TargetMode="External"/><Relationship Id="rId892" Type="http://schemas.openxmlformats.org/officeDocument/2006/relationships/hyperlink" Target="https://secure.gcmtotalsolutions.com/league/reports/standingsDetails.aspx?golferID=2970&amp;weekNum=10&amp;aID=27" TargetMode="External"/><Relationship Id="rId2159" Type="http://schemas.openxmlformats.org/officeDocument/2006/relationships/hyperlink" Target="https://secure.gcmtotalsolutions.com/league/reports/standingsDetails.aspx?golferID=3040&amp;weekNum=17&amp;aID=27" TargetMode="External"/><Relationship Id="rId2366" Type="http://schemas.openxmlformats.org/officeDocument/2006/relationships/hyperlink" Target="https://secure.gcmtotalsolutions.com/league/reports/standingsDetails.aspx?golferID=3052&amp;weekNum=8&amp;aID=27" TargetMode="External"/><Relationship Id="rId2573" Type="http://schemas.openxmlformats.org/officeDocument/2006/relationships/hyperlink" Target="https://secure.gcmtotalsolutions.com/league/reports/standingsDetails.aspx?golferID=3063&amp;weekNum=17&amp;aID=27" TargetMode="External"/><Relationship Id="rId2780" Type="http://schemas.openxmlformats.org/officeDocument/2006/relationships/hyperlink" Target="https://secure.gcmtotalsolutions.com/league/reports/standingsDetails.aspx?golferID=3075&amp;weekNum=8&amp;aID=27" TargetMode="External"/><Relationship Id="rId3417" Type="http://schemas.openxmlformats.org/officeDocument/2006/relationships/hyperlink" Target="https://secure.gcmtotalsolutions.com/league/reports/standingsDetails.aspx?golferID=3110&amp;weekNum=15&amp;aID=27" TargetMode="External"/><Relationship Id="rId338" Type="http://schemas.openxmlformats.org/officeDocument/2006/relationships/hyperlink" Target="https://secure.gcmtotalsolutions.com/league/reports/standingsDetails.aspx?golferID=2939&amp;weekNum=14&amp;aID=27" TargetMode="External"/><Relationship Id="rId545" Type="http://schemas.openxmlformats.org/officeDocument/2006/relationships/hyperlink" Target="https://secure.gcmtotalsolutions.com/league/reports/standingsDetails.aspx?golferID=2951&amp;weekNum=5&amp;aID=27" TargetMode="External"/><Relationship Id="rId752" Type="http://schemas.openxmlformats.org/officeDocument/2006/relationships/hyperlink" Target="https://secure.gcmtotalsolutions.com/league/reports/standingsDetails.aspx?golferID=2962&amp;weekNum=14&amp;aID=27" TargetMode="External"/><Relationship Id="rId1175" Type="http://schemas.openxmlformats.org/officeDocument/2006/relationships/hyperlink" Target="https://secure.gcmtotalsolutions.com/league/reports/standingsDetails.aspx?golferID=2986&amp;weekNum=5&amp;aID=27" TargetMode="External"/><Relationship Id="rId1382" Type="http://schemas.openxmlformats.org/officeDocument/2006/relationships/hyperlink" Target="https://secure.gcmtotalsolutions.com/league/reports/standingsDetails.aspx?golferID=2997&amp;weekNum=14&amp;aID=27" TargetMode="External"/><Relationship Id="rId2019" Type="http://schemas.openxmlformats.org/officeDocument/2006/relationships/hyperlink" Target="https://secure.gcmtotalsolutions.com/league/reports/standingsDetails.aspx?golferID=3033&amp;weekNum=3&amp;aID=27" TargetMode="External"/><Relationship Id="rId2226" Type="http://schemas.openxmlformats.org/officeDocument/2006/relationships/hyperlink" Target="https://secure.gcmtotalsolutions.com/league/reports/standingsDetails.aspx?golferID=3044&amp;weekNum=12&amp;aID=27" TargetMode="External"/><Relationship Id="rId2433" Type="http://schemas.openxmlformats.org/officeDocument/2006/relationships/hyperlink" Target="https://secure.gcmtotalsolutions.com/league/reports/standingsDetails.aspx?golferID=3056&amp;weekNum=3&amp;aID=27" TargetMode="External"/><Relationship Id="rId2640" Type="http://schemas.openxmlformats.org/officeDocument/2006/relationships/hyperlink" Target="https://secure.gcmtotalsolutions.com/league/reports/standingsDetails.aspx?golferID=3067&amp;weekNum=12&amp;aID=27" TargetMode="External"/><Relationship Id="rId405" Type="http://schemas.openxmlformats.org/officeDocument/2006/relationships/hyperlink" Target="https://secure.gcmtotalsolutions.com/league/reports/standingsDetails.aspx?golferID=2943&amp;weekNum=9&amp;aID=27" TargetMode="External"/><Relationship Id="rId612" Type="http://schemas.openxmlformats.org/officeDocument/2006/relationships/hyperlink" Target="https://secure.gcmtotalsolutions.com/league/reports/standingsDetails.aspx?golferID=2954&amp;weekNum=18&amp;aID=27" TargetMode="External"/><Relationship Id="rId1035" Type="http://schemas.openxmlformats.org/officeDocument/2006/relationships/hyperlink" Target="https://secure.gcmtotalsolutions.com/league/reports/standingsDetails.aspx?golferID=2978&amp;weekNum=9&amp;aID=27" TargetMode="External"/><Relationship Id="rId1242" Type="http://schemas.openxmlformats.org/officeDocument/2006/relationships/hyperlink" Target="https://secure.gcmtotalsolutions.com/league/reports/standingsDetails.aspx?golferID=2989&amp;weekNum=18&amp;aID=27" TargetMode="External"/><Relationship Id="rId2500" Type="http://schemas.openxmlformats.org/officeDocument/2006/relationships/hyperlink" Target="https://secure.gcmtotalsolutions.com/league/reports/standingsDetails.aspx?golferID=3059&amp;weekNum=16&amp;aID=27" TargetMode="External"/><Relationship Id="rId1102" Type="http://schemas.openxmlformats.org/officeDocument/2006/relationships/hyperlink" Target="https://secure.gcmtotalsolutions.com/league/reports/standingsDetails.aspx?golferID=2982&amp;weekNum=4&amp;aID=27" TargetMode="External"/><Relationship Id="rId3067" Type="http://schemas.openxmlformats.org/officeDocument/2006/relationships/hyperlink" Target="https://secure.gcmtotalsolutions.com/league/reports/standingsDetails.aspx?golferID=3091&amp;weekNum=7&amp;aID=27" TargetMode="External"/><Relationship Id="rId3274" Type="http://schemas.openxmlformats.org/officeDocument/2006/relationships/hyperlink" Target="https://secure.gcmtotalsolutions.com/league/reports/standingsDetails.aspx?golferID=3102&amp;weekNum=16&amp;aID=27" TargetMode="External"/><Relationship Id="rId195" Type="http://schemas.openxmlformats.org/officeDocument/2006/relationships/hyperlink" Target="https://secure.gcmtotalsolutions.com/league/reports/standingsDetails.aspx?golferID=2931&amp;weekNum=15&amp;aID=27" TargetMode="External"/><Relationship Id="rId1919" Type="http://schemas.openxmlformats.org/officeDocument/2006/relationships/hyperlink" Target="https://secure.gcmtotalsolutions.com/league/reports/standingsDetails.aspx?golferID=3027&amp;weekNum=11&amp;aID=27" TargetMode="External"/><Relationship Id="rId2083" Type="http://schemas.openxmlformats.org/officeDocument/2006/relationships/hyperlink" Target="https://secure.gcmtotalsolutions.com/league/reports/standingsDetails.aspx?golferID=3036&amp;weekNum=13&amp;aID=27" TargetMode="External"/><Relationship Id="rId2290" Type="http://schemas.openxmlformats.org/officeDocument/2006/relationships/hyperlink" Target="https://secure.gcmtotalsolutions.com/league/reports/standingsDetails.aspx?golferID=3048&amp;weekNum=4&amp;aID=27" TargetMode="External"/><Relationship Id="rId3134" Type="http://schemas.openxmlformats.org/officeDocument/2006/relationships/hyperlink" Target="https://secure.gcmtotalsolutions.com/league/reports/standingsDetails.aspx?golferID=3095&amp;weekNum=2&amp;aID=27" TargetMode="External"/><Relationship Id="rId3341" Type="http://schemas.openxmlformats.org/officeDocument/2006/relationships/hyperlink" Target="https://secure.gcmtotalsolutions.com/league/reports/standingsDetails.aspx?golferID=3106&amp;weekNum=11&amp;aID=27" TargetMode="External"/><Relationship Id="rId262" Type="http://schemas.openxmlformats.org/officeDocument/2006/relationships/hyperlink" Target="https://secure.gcmtotalsolutions.com/league/reports/standingsDetails.aspx?golferID=2935&amp;weekNum=10&amp;aID=27" TargetMode="External"/><Relationship Id="rId2150" Type="http://schemas.openxmlformats.org/officeDocument/2006/relationships/hyperlink" Target="https://secure.gcmtotalsolutions.com/league/reports/standingsDetails.aspx?golferID=3040&amp;weekNum=8&amp;aID=27" TargetMode="External"/><Relationship Id="rId3201" Type="http://schemas.openxmlformats.org/officeDocument/2006/relationships/hyperlink" Target="https://secure.gcmtotalsolutions.com/league/reports/standingsDetails.aspx?golferID=3098&amp;weekNum=15&amp;aID=27" TargetMode="External"/><Relationship Id="rId122" Type="http://schemas.openxmlformats.org/officeDocument/2006/relationships/hyperlink" Target="https://secure.gcmtotalsolutions.com/league/reports/standingsDetails.aspx?golferID=2927&amp;weekNum=14&amp;aID=27" TargetMode="External"/><Relationship Id="rId2010" Type="http://schemas.openxmlformats.org/officeDocument/2006/relationships/hyperlink" Target="https://secure.gcmtotalsolutions.com/league/reports/standingsDetails.aspx?golferID=3032&amp;weekNum=12&amp;aID=27" TargetMode="External"/><Relationship Id="rId1569" Type="http://schemas.openxmlformats.org/officeDocument/2006/relationships/hyperlink" Target="https://secure.gcmtotalsolutions.com/league/reports/standingsDetails.aspx?golferID=3008&amp;weekNum=3&amp;aID=27" TargetMode="External"/><Relationship Id="rId2967" Type="http://schemas.openxmlformats.org/officeDocument/2006/relationships/hyperlink" Target="https://secure.gcmtotalsolutions.com/league/reports/standingsDetails.aspx?golferID=3085&amp;weekNum=15&amp;aID=27" TargetMode="External"/><Relationship Id="rId939" Type="http://schemas.openxmlformats.org/officeDocument/2006/relationships/hyperlink" Target="https://secure.gcmtotalsolutions.com/league/reports/standingsDetails.aspx?golferID=2973&amp;weekNum=3&amp;aID=27" TargetMode="External"/><Relationship Id="rId1776" Type="http://schemas.openxmlformats.org/officeDocument/2006/relationships/hyperlink" Target="https://secure.gcmtotalsolutions.com/league/reports/standingsDetails.aspx?golferID=3019&amp;weekNum=12&amp;aID=27" TargetMode="External"/><Relationship Id="rId1983" Type="http://schemas.openxmlformats.org/officeDocument/2006/relationships/hyperlink" Target="https://secure.gcmtotalsolutions.com/league/reports/standingsDetails.aspx?golferID=3031&amp;weekNum=3&amp;aID=27" TargetMode="External"/><Relationship Id="rId2827" Type="http://schemas.openxmlformats.org/officeDocument/2006/relationships/hyperlink" Target="https://secure.gcmtotalsolutions.com/league/reports/standingsDetails.aspx?golferID=3078&amp;weekNum=1&amp;aID=27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3"/>
  <sheetViews>
    <sheetView tabSelected="1" zoomScale="110" zoomScaleNormal="110" workbookViewId="0">
      <selection activeCell="N17" sqref="N17"/>
    </sheetView>
  </sheetViews>
  <sheetFormatPr defaultRowHeight="15"/>
  <cols>
    <col min="1" max="1" width="26.42578125" style="18" customWidth="1"/>
    <col min="2" max="2" width="1.42578125" style="18" customWidth="1"/>
    <col min="3" max="3" width="8.7109375" style="13" customWidth="1"/>
    <col min="4" max="4" width="8.42578125" style="18" bestFit="1" customWidth="1"/>
    <col min="5" max="10" width="5.7109375" style="1" customWidth="1"/>
    <col min="11" max="11" width="7" style="1" customWidth="1"/>
    <col min="12" max="12" width="6.5703125" style="6" bestFit="1" customWidth="1"/>
    <col min="13" max="13" width="5.7109375" style="1" customWidth="1"/>
  </cols>
  <sheetData>
    <row r="1" spans="1:15" ht="32.25" customHeight="1">
      <c r="A1" s="78" t="s">
        <v>433</v>
      </c>
      <c r="B1" s="78"/>
      <c r="C1" s="78"/>
      <c r="D1" s="78"/>
      <c r="E1" s="78"/>
      <c r="F1" s="78"/>
      <c r="G1" s="78"/>
    </row>
    <row r="5" spans="1:15" ht="32.25" customHeight="1">
      <c r="A5" s="77" t="s">
        <v>0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</row>
    <row r="6" spans="1:15">
      <c r="A6" s="19" t="s">
        <v>1</v>
      </c>
      <c r="B6" s="19"/>
      <c r="C6" s="12" t="s">
        <v>2</v>
      </c>
      <c r="D6" s="12" t="s">
        <v>3</v>
      </c>
      <c r="E6" s="8" t="s">
        <v>4</v>
      </c>
      <c r="F6" s="8" t="s">
        <v>5</v>
      </c>
      <c r="G6" s="8" t="s">
        <v>6</v>
      </c>
      <c r="H6" s="8" t="s">
        <v>7</v>
      </c>
      <c r="I6" s="9" t="s">
        <v>8</v>
      </c>
      <c r="J6" s="9" t="s">
        <v>9</v>
      </c>
      <c r="K6" s="8" t="s">
        <v>10</v>
      </c>
      <c r="L6" s="10" t="s">
        <v>11</v>
      </c>
      <c r="M6" s="8" t="s">
        <v>12</v>
      </c>
    </row>
    <row r="7" spans="1:15">
      <c r="A7" s="17" t="s">
        <v>15</v>
      </c>
      <c r="B7" s="25"/>
      <c r="C7" s="28">
        <f>VLOOKUP(A7,'Weekly Pts Breakdown'!$A$2:$R$17,18,FALSE)</f>
        <v>43.5</v>
      </c>
      <c r="D7" s="26">
        <f>MAX($C$7:$C$10)-C7</f>
        <v>0</v>
      </c>
      <c r="E7" s="58">
        <v>1</v>
      </c>
      <c r="F7" s="11">
        <v>0</v>
      </c>
      <c r="G7" s="11"/>
      <c r="H7" s="24">
        <f>E7/(SUM(E7+F7+(G7*0.05)))</f>
        <v>1</v>
      </c>
      <c r="I7" s="66" t="str">
        <f>VLOOKUP(A7,'Weekly Pts Breakdown'!$A$20:$Y$35,24,FALSE)</f>
        <v>0-0-0</v>
      </c>
      <c r="J7" s="66" t="str">
        <f>VLOOKUP(A7,'Weekly Pts Breakdown'!$A$20:$Y$35,25,FALSE)</f>
        <v>0-0-0</v>
      </c>
      <c r="K7" s="64">
        <f>(SUM(E7:G7)*80)-C7</f>
        <v>36.5</v>
      </c>
      <c r="L7" s="65">
        <f>C7-K7</f>
        <v>7</v>
      </c>
      <c r="M7" s="11" t="s">
        <v>18</v>
      </c>
    </row>
    <row r="8" spans="1:15">
      <c r="A8" s="17" t="s">
        <v>17</v>
      </c>
      <c r="B8" s="83"/>
      <c r="C8" s="28">
        <f>VLOOKUP(A8,'Weekly Pts Breakdown'!$A$2:$R$17,18,FALSE)</f>
        <v>43.5</v>
      </c>
      <c r="D8" s="26">
        <f>MAX($C$7:$C$10)-C8</f>
        <v>0</v>
      </c>
      <c r="E8" s="11">
        <v>1</v>
      </c>
      <c r="F8" s="11">
        <v>0</v>
      </c>
      <c r="G8" s="11"/>
      <c r="H8" s="24">
        <f>E8/(SUM(E8+F8+(G8*0.05)))</f>
        <v>1</v>
      </c>
      <c r="I8" s="66" t="str">
        <f>VLOOKUP(A8,'Weekly Pts Breakdown'!$A$20:$Y$35,24,FALSE)</f>
        <v>0-0-0</v>
      </c>
      <c r="J8" s="66" t="str">
        <f>VLOOKUP(A8,'Weekly Pts Breakdown'!$A$20:$Y$35,25,FALSE)</f>
        <v>0-0-0</v>
      </c>
      <c r="K8" s="64">
        <f>(SUM(E8:G8)*80)-C8</f>
        <v>36.5</v>
      </c>
      <c r="L8" s="65">
        <f>C8-K8</f>
        <v>7</v>
      </c>
      <c r="M8" s="11" t="s">
        <v>18</v>
      </c>
    </row>
    <row r="9" spans="1:15">
      <c r="A9" s="17" t="s">
        <v>19</v>
      </c>
      <c r="B9" s="17"/>
      <c r="C9" s="28">
        <f>VLOOKUP(A9,'Weekly Pts Breakdown'!$A$2:$R$17,18,FALSE)</f>
        <v>38.5</v>
      </c>
      <c r="D9" s="26">
        <f>MAX($C$7:$C$10)-C9</f>
        <v>5</v>
      </c>
      <c r="E9" s="11">
        <v>0</v>
      </c>
      <c r="F9" s="11">
        <v>1</v>
      </c>
      <c r="G9" s="11"/>
      <c r="H9" s="24">
        <f>E9/(SUM(E9+F9+(G9*0.05)))</f>
        <v>0</v>
      </c>
      <c r="I9" s="66" t="str">
        <f>VLOOKUP(A9,'Weekly Pts Breakdown'!$A$20:$Y$35,24,FALSE)</f>
        <v>0-0-0</v>
      </c>
      <c r="J9" s="66" t="str">
        <f>VLOOKUP(A9,'Weekly Pts Breakdown'!$A$20:$Y$35,25,FALSE)</f>
        <v>0-0-0</v>
      </c>
      <c r="K9" s="64">
        <f>(SUM(E9:G9)*80)-C9</f>
        <v>41.5</v>
      </c>
      <c r="L9" s="65">
        <f>C9-K9</f>
        <v>-3</v>
      </c>
      <c r="M9" s="11" t="s">
        <v>16</v>
      </c>
    </row>
    <row r="10" spans="1:15">
      <c r="A10" s="17" t="s">
        <v>13</v>
      </c>
      <c r="B10" s="69"/>
      <c r="C10" s="28">
        <f>VLOOKUP(A10,'Weekly Pts Breakdown'!$A$2:$R$17,18,FALSE)</f>
        <v>37.5</v>
      </c>
      <c r="D10" s="26">
        <f>MAX($C$7:$C$10)-C10</f>
        <v>6</v>
      </c>
      <c r="E10" s="11">
        <v>0</v>
      </c>
      <c r="F10" s="11">
        <v>1</v>
      </c>
      <c r="G10" s="11"/>
      <c r="H10" s="24">
        <f>E10/(SUM(E10+F10+(G10*0.05)))</f>
        <v>0</v>
      </c>
      <c r="I10" s="66" t="str">
        <f>VLOOKUP(A10,'Weekly Pts Breakdown'!$A$20:$Y$35,24,FALSE)</f>
        <v>0-0-0</v>
      </c>
      <c r="J10" s="66" t="str">
        <f>VLOOKUP(A10,'Weekly Pts Breakdown'!$A$20:$Y$35,25,FALSE)</f>
        <v>0-0-0</v>
      </c>
      <c r="K10" s="64">
        <f>(SUM(E10:G10)*80)-C10</f>
        <v>42.5</v>
      </c>
      <c r="L10" s="65">
        <f>C10-K10</f>
        <v>-5</v>
      </c>
      <c r="M10" s="11" t="s">
        <v>16</v>
      </c>
    </row>
    <row r="11" spans="1:15">
      <c r="A11" s="19" t="s">
        <v>20</v>
      </c>
      <c r="B11" s="19"/>
      <c r="C11" s="12" t="s">
        <v>2</v>
      </c>
      <c r="D11" s="27"/>
      <c r="E11" s="8" t="s">
        <v>4</v>
      </c>
      <c r="F11" s="8" t="s">
        <v>5</v>
      </c>
      <c r="G11" s="8" t="s">
        <v>6</v>
      </c>
      <c r="H11" s="8" t="s">
        <v>7</v>
      </c>
      <c r="I11" s="9" t="s">
        <v>8</v>
      </c>
      <c r="J11" s="9" t="s">
        <v>9</v>
      </c>
      <c r="K11" s="8" t="s">
        <v>10</v>
      </c>
      <c r="L11" s="10" t="s">
        <v>11</v>
      </c>
      <c r="M11" s="8" t="s">
        <v>12</v>
      </c>
    </row>
    <row r="12" spans="1:15" ht="15.75">
      <c r="A12" s="17" t="s">
        <v>24</v>
      </c>
      <c r="B12" s="17"/>
      <c r="C12" s="28">
        <f>VLOOKUP(A12,'Weekly Pts Breakdown'!$A$2:$R$17,18,FALSE)</f>
        <v>46.5</v>
      </c>
      <c r="D12" s="26">
        <f>MAX($C$12:$C$15)-C12</f>
        <v>0</v>
      </c>
      <c r="E12" s="11">
        <v>1</v>
      </c>
      <c r="F12" s="11">
        <v>0</v>
      </c>
      <c r="G12" s="11"/>
      <c r="H12" s="24">
        <f>E12/(SUM(E12+F12+(G12*0.05)))</f>
        <v>1</v>
      </c>
      <c r="I12" s="66" t="str">
        <f>VLOOKUP(A12,'Weekly Pts Breakdown'!$A$20:$Y$35,24,FALSE)</f>
        <v>0-0-0</v>
      </c>
      <c r="J12" s="66" t="str">
        <f>VLOOKUP(A12,'Weekly Pts Breakdown'!$A$20:$Y$35,25,FALSE)</f>
        <v>0-0-0</v>
      </c>
      <c r="K12" s="64">
        <f>(SUM(E12:G12)*80)-C12</f>
        <v>33.5</v>
      </c>
      <c r="L12" s="65">
        <f>C12-K12</f>
        <v>13</v>
      </c>
      <c r="M12" s="11" t="s">
        <v>18</v>
      </c>
    </row>
    <row r="13" spans="1:15">
      <c r="A13" s="17" t="s">
        <v>23</v>
      </c>
      <c r="C13" s="28">
        <f>VLOOKUP(A13,'Weekly Pts Breakdown'!$A$2:$R$17,18,FALSE)</f>
        <v>41</v>
      </c>
      <c r="D13" s="26">
        <f>MAX($C$12:$C$15)-C13</f>
        <v>5.5</v>
      </c>
      <c r="E13" s="11">
        <v>1</v>
      </c>
      <c r="F13" s="11">
        <v>0</v>
      </c>
      <c r="G13" s="11"/>
      <c r="H13" s="24">
        <f>E13/(SUM(E13+F13+(G13*0.05)))</f>
        <v>1</v>
      </c>
      <c r="I13" s="66" t="str">
        <f>VLOOKUP(A13,'Weekly Pts Breakdown'!$A$20:$Y$35,24,FALSE)</f>
        <v>0-0-0</v>
      </c>
      <c r="J13" s="66" t="str">
        <f>VLOOKUP(A13,'Weekly Pts Breakdown'!$A$20:$Y$35,25,FALSE)</f>
        <v>0-0-0</v>
      </c>
      <c r="K13" s="64">
        <f>(SUM(E13:G13)*80)-C13</f>
        <v>39</v>
      </c>
      <c r="L13" s="65">
        <f>C13-K13</f>
        <v>2</v>
      </c>
      <c r="M13" s="11" t="s">
        <v>18</v>
      </c>
      <c r="O13" s="67"/>
    </row>
    <row r="14" spans="1:15">
      <c r="A14" s="17" t="s">
        <v>21</v>
      </c>
      <c r="B14" s="68"/>
      <c r="C14" s="28">
        <f>VLOOKUP(A14,'Weekly Pts Breakdown'!$A$2:$R$17,18,FALSE)</f>
        <v>38.5</v>
      </c>
      <c r="D14" s="26">
        <f>MAX($C$12:$C$15)-C14</f>
        <v>8</v>
      </c>
      <c r="E14" s="11">
        <v>0</v>
      </c>
      <c r="F14" s="11">
        <v>1</v>
      </c>
      <c r="G14" s="11"/>
      <c r="H14" s="24">
        <f>E14/(SUM(E14+F14+(G14*0.05)))</f>
        <v>0</v>
      </c>
      <c r="I14" s="66" t="str">
        <f>VLOOKUP(A14,'Weekly Pts Breakdown'!$A$20:$Y$35,24,FALSE)</f>
        <v>0-0-0</v>
      </c>
      <c r="J14" s="66" t="str">
        <f>VLOOKUP(A14,'Weekly Pts Breakdown'!$A$20:$Y$35,25,FALSE)</f>
        <v>0-0-0</v>
      </c>
      <c r="K14" s="64">
        <f>(SUM(E14:G14)*80)-C14</f>
        <v>41.5</v>
      </c>
      <c r="L14" s="65">
        <f>C14-K14</f>
        <v>-3</v>
      </c>
      <c r="M14" s="11" t="s">
        <v>16</v>
      </c>
    </row>
    <row r="15" spans="1:15">
      <c r="A15" s="17" t="s">
        <v>25</v>
      </c>
      <c r="B15" s="17"/>
      <c r="C15" s="28">
        <f>VLOOKUP(A15,'Weekly Pts Breakdown'!$A$2:$R$17,18,FALSE)</f>
        <v>36</v>
      </c>
      <c r="D15" s="26">
        <f>MAX($C$12:$C$15)-C15</f>
        <v>10.5</v>
      </c>
      <c r="E15" s="11">
        <v>0</v>
      </c>
      <c r="F15" s="11">
        <v>1</v>
      </c>
      <c r="G15" s="11"/>
      <c r="H15" s="24">
        <f>E15/(SUM(E15+F15+(G15*0.05)))</f>
        <v>0</v>
      </c>
      <c r="I15" s="66" t="str">
        <f>VLOOKUP(A15,'Weekly Pts Breakdown'!$A$20:$Y$35,24,FALSE)</f>
        <v>0-0-0</v>
      </c>
      <c r="J15" s="66" t="str">
        <f>VLOOKUP(A15,'Weekly Pts Breakdown'!$A$20:$Y$35,25,FALSE)</f>
        <v>0-0-0</v>
      </c>
      <c r="K15" s="64">
        <f>(SUM(E15:G15)*80)-C15</f>
        <v>44</v>
      </c>
      <c r="L15" s="65">
        <f>C15-K15</f>
        <v>-8</v>
      </c>
      <c r="M15" s="11" t="s">
        <v>16</v>
      </c>
    </row>
    <row r="17" spans="1:15" ht="32.25" customHeight="1">
      <c r="A17" s="77" t="s">
        <v>26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5">
      <c r="A18" s="19" t="s">
        <v>27</v>
      </c>
      <c r="B18" s="19"/>
      <c r="C18" s="12" t="s">
        <v>2</v>
      </c>
      <c r="D18" s="12" t="s">
        <v>3</v>
      </c>
      <c r="E18" s="8" t="s">
        <v>4</v>
      </c>
      <c r="F18" s="8" t="s">
        <v>5</v>
      </c>
      <c r="G18" s="8" t="s">
        <v>6</v>
      </c>
      <c r="H18" s="8" t="s">
        <v>7</v>
      </c>
      <c r="I18" s="9" t="s">
        <v>8</v>
      </c>
      <c r="J18" s="9" t="s">
        <v>9</v>
      </c>
      <c r="K18" s="8" t="s">
        <v>10</v>
      </c>
      <c r="L18" s="10" t="s">
        <v>11</v>
      </c>
      <c r="M18" s="8" t="s">
        <v>12</v>
      </c>
    </row>
    <row r="19" spans="1:15">
      <c r="A19" s="17" t="s">
        <v>31</v>
      </c>
      <c r="B19" s="17"/>
      <c r="C19" s="28">
        <f>VLOOKUP(A19,'Weekly Pts Breakdown'!$A$2:$R$17,18,FALSE)</f>
        <v>44</v>
      </c>
      <c r="D19" s="26">
        <f>MAX($C$19:$C$22)-C19</f>
        <v>0</v>
      </c>
      <c r="E19" s="11">
        <v>1</v>
      </c>
      <c r="F19" s="11">
        <v>0</v>
      </c>
      <c r="G19" s="11"/>
      <c r="H19" s="24">
        <f>E19/(SUM(E19+F19+(G19*0.05)))</f>
        <v>1</v>
      </c>
      <c r="I19" s="66" t="str">
        <f>VLOOKUP(A19,'Weekly Pts Breakdown'!$A$20:$Y$35,24,FALSE)</f>
        <v>0-0-0</v>
      </c>
      <c r="J19" s="66" t="str">
        <f>VLOOKUP(A19,'Weekly Pts Breakdown'!$A$20:$Y$35,25,FALSE)</f>
        <v>0-0-0</v>
      </c>
      <c r="K19" s="64">
        <f>(SUM(E19:G19)*80)-C19</f>
        <v>36</v>
      </c>
      <c r="L19" s="65">
        <f>C19-K19</f>
        <v>8</v>
      </c>
      <c r="M19" s="11" t="s">
        <v>18</v>
      </c>
    </row>
    <row r="20" spans="1:15">
      <c r="A20" s="17" t="s">
        <v>28</v>
      </c>
      <c r="B20" s="69"/>
      <c r="C20" s="28">
        <f>VLOOKUP(A20,'Weekly Pts Breakdown'!$A$2:$R$17,18,FALSE)</f>
        <v>41.5</v>
      </c>
      <c r="D20" s="26">
        <f>MAX($C$19:$C$22)-C20</f>
        <v>2.5</v>
      </c>
      <c r="E20" s="11">
        <v>1</v>
      </c>
      <c r="F20" s="11">
        <v>0</v>
      </c>
      <c r="G20" s="11"/>
      <c r="H20" s="24">
        <f>E20/(SUM(E20+F20+(G20*0.05)))</f>
        <v>1</v>
      </c>
      <c r="I20" s="66" t="str">
        <f>VLOOKUP(A20,'Weekly Pts Breakdown'!$A$20:$Y$35,24,FALSE)</f>
        <v>0-0-0</v>
      </c>
      <c r="J20" s="66" t="str">
        <f>VLOOKUP(A20,'Weekly Pts Breakdown'!$A$20:$Y$35,25,FALSE)</f>
        <v>0-0-0</v>
      </c>
      <c r="K20" s="64">
        <f>(SUM(E20:G20)*80)-C20</f>
        <v>38.5</v>
      </c>
      <c r="L20" s="65">
        <f>C20-K20</f>
        <v>3</v>
      </c>
      <c r="M20" s="11" t="s">
        <v>18</v>
      </c>
    </row>
    <row r="21" spans="1:15">
      <c r="A21" s="17" t="s">
        <v>30</v>
      </c>
      <c r="B21" s="17"/>
      <c r="C21" s="28">
        <f>VLOOKUP(A21,'Weekly Pts Breakdown'!$A$2:$R$17,18,FALSE)</f>
        <v>39</v>
      </c>
      <c r="D21" s="26">
        <f>MAX($C$19:$C$22)-C21</f>
        <v>5</v>
      </c>
      <c r="E21" s="11">
        <v>0</v>
      </c>
      <c r="F21" s="11">
        <v>1</v>
      </c>
      <c r="G21" s="11"/>
      <c r="H21" s="24">
        <f>E21/(SUM(E21+F21+(G21*0.05)))</f>
        <v>0</v>
      </c>
      <c r="I21" s="66" t="str">
        <f>VLOOKUP(A21,'Weekly Pts Breakdown'!$A$20:$Y$35,24,FALSE)</f>
        <v>0-0-0</v>
      </c>
      <c r="J21" s="66" t="str">
        <f>VLOOKUP(A21,'Weekly Pts Breakdown'!$A$20:$Y$35,25,FALSE)</f>
        <v>0-0-0</v>
      </c>
      <c r="K21" s="64">
        <f>(SUM(E21:G21)*80)-C21</f>
        <v>41</v>
      </c>
      <c r="L21" s="65">
        <f>C21-K21</f>
        <v>-2</v>
      </c>
      <c r="M21" s="11" t="s">
        <v>16</v>
      </c>
    </row>
    <row r="22" spans="1:15">
      <c r="A22" s="17" t="s">
        <v>29</v>
      </c>
      <c r="B22" s="17"/>
      <c r="C22" s="28">
        <f>VLOOKUP(A22,'Weekly Pts Breakdown'!$A$2:$R$17,18,FALSE)</f>
        <v>33.5</v>
      </c>
      <c r="D22" s="26">
        <f>MAX($C$19:$C$22)-C22</f>
        <v>10.5</v>
      </c>
      <c r="E22" s="11">
        <v>0</v>
      </c>
      <c r="F22" s="11">
        <v>1</v>
      </c>
      <c r="G22" s="11"/>
      <c r="H22" s="24">
        <f>E22/(SUM(E22+F22+(G22*0.05)))</f>
        <v>0</v>
      </c>
      <c r="I22" s="66" t="str">
        <f>VLOOKUP(A22,'Weekly Pts Breakdown'!$A$20:$Y$35,24,FALSE)</f>
        <v>0-0-0</v>
      </c>
      <c r="J22" s="66" t="str">
        <f>VLOOKUP(A22,'Weekly Pts Breakdown'!$A$20:$Y$35,25,FALSE)</f>
        <v>0-0-0</v>
      </c>
      <c r="K22" s="64">
        <f>(SUM(E22:G22)*80)-C22</f>
        <v>46.5</v>
      </c>
      <c r="L22" s="65">
        <f>C22-K22</f>
        <v>-13</v>
      </c>
      <c r="M22" s="11" t="s">
        <v>16</v>
      </c>
    </row>
    <row r="23" spans="1:15">
      <c r="A23" s="19" t="s">
        <v>32</v>
      </c>
      <c r="B23" s="19"/>
      <c r="C23" s="12" t="s">
        <v>2</v>
      </c>
      <c r="D23" s="25"/>
      <c r="E23" s="8" t="s">
        <v>4</v>
      </c>
      <c r="F23" s="8" t="s">
        <v>5</v>
      </c>
      <c r="G23" s="8" t="s">
        <v>6</v>
      </c>
      <c r="H23" s="8" t="s">
        <v>7</v>
      </c>
      <c r="I23" s="9" t="s">
        <v>8</v>
      </c>
      <c r="J23" s="9" t="s">
        <v>9</v>
      </c>
      <c r="K23" s="8" t="s">
        <v>10</v>
      </c>
      <c r="L23" s="10" t="s">
        <v>11</v>
      </c>
      <c r="M23" s="8" t="s">
        <v>12</v>
      </c>
    </row>
    <row r="24" spans="1:15" ht="15.75">
      <c r="A24" s="17" t="s">
        <v>36</v>
      </c>
      <c r="B24" s="17"/>
      <c r="C24" s="28">
        <f>VLOOKUP(A24,'Weekly Pts Breakdown'!$A$2:$R$17,18,FALSE)</f>
        <v>42.5</v>
      </c>
      <c r="D24" s="26">
        <f>MAX($C$24:$C$27)-C24</f>
        <v>0</v>
      </c>
      <c r="E24" s="11">
        <v>1</v>
      </c>
      <c r="F24" s="11">
        <v>0</v>
      </c>
      <c r="G24" s="11"/>
      <c r="H24" s="24">
        <f>E24/(SUM(E24+F24+(G24*0.05)))</f>
        <v>1</v>
      </c>
      <c r="I24" s="66" t="str">
        <f>VLOOKUP(A24,'Weekly Pts Breakdown'!$A$20:$Y$35,24,FALSE)</f>
        <v>0-0-0</v>
      </c>
      <c r="J24" s="66" t="str">
        <f>VLOOKUP(A24,'Weekly Pts Breakdown'!$A$20:$Y$35,25,FALSE)</f>
        <v>0-0-0</v>
      </c>
      <c r="K24" s="64">
        <f>(SUM(E24:G24)*80)-C24</f>
        <v>37.5</v>
      </c>
      <c r="L24" s="65">
        <f>C24-K24</f>
        <v>5</v>
      </c>
      <c r="M24" s="11" t="s">
        <v>18</v>
      </c>
    </row>
    <row r="25" spans="1:15">
      <c r="A25" s="17" t="s">
        <v>33</v>
      </c>
      <c r="B25" s="68"/>
      <c r="C25" s="28">
        <f>VLOOKUP(A25,'Weekly Pts Breakdown'!$A$2:$R$17,18,FALSE)</f>
        <v>41.5</v>
      </c>
      <c r="D25" s="26">
        <f>MAX($C$24:$C$27)-C25</f>
        <v>1</v>
      </c>
      <c r="E25" s="11">
        <v>1</v>
      </c>
      <c r="F25" s="11">
        <v>0</v>
      </c>
      <c r="G25" s="11"/>
      <c r="H25" s="24">
        <f>E25/(SUM(E25+F25+(G25*0.05)))</f>
        <v>1</v>
      </c>
      <c r="I25" s="66" t="str">
        <f>VLOOKUP(A25,'Weekly Pts Breakdown'!$A$20:$Y$35,24,FALSE)</f>
        <v>0-0-0</v>
      </c>
      <c r="J25" s="66" t="str">
        <f>VLOOKUP(A25,'Weekly Pts Breakdown'!$A$20:$Y$35,25,FALSE)</f>
        <v>0-0-0</v>
      </c>
      <c r="K25" s="64">
        <f>(SUM(E25:G25)*80)-C25</f>
        <v>38.5</v>
      </c>
      <c r="L25" s="65">
        <f>C25-K25</f>
        <v>3</v>
      </c>
      <c r="M25" s="11" t="s">
        <v>18</v>
      </c>
      <c r="O25" s="67"/>
    </row>
    <row r="26" spans="1:15">
      <c r="A26" s="17" t="s">
        <v>34</v>
      </c>
      <c r="B26" s="69"/>
      <c r="C26" s="28">
        <f>VLOOKUP(A26,'Weekly Pts Breakdown'!$A$2:$R$17,18,FALSE)</f>
        <v>36.5</v>
      </c>
      <c r="D26" s="26">
        <f>MAX($C$24:$C$27)-C26</f>
        <v>6</v>
      </c>
      <c r="E26" s="11">
        <v>0</v>
      </c>
      <c r="F26" s="11">
        <v>1</v>
      </c>
      <c r="G26" s="11"/>
      <c r="H26" s="24">
        <f>E26/(SUM(E26+F26+(G26*0.05)))</f>
        <v>0</v>
      </c>
      <c r="I26" s="66" t="str">
        <f>VLOOKUP(A26,'Weekly Pts Breakdown'!$A$20:$Y$35,24,FALSE)</f>
        <v>0-0-0</v>
      </c>
      <c r="J26" s="66" t="str">
        <f>VLOOKUP(A26,'Weekly Pts Breakdown'!$A$20:$Y$35,25,FALSE)</f>
        <v>0-0-0</v>
      </c>
      <c r="K26" s="64">
        <f>(SUM(E26:G26)*80)-C26</f>
        <v>43.5</v>
      </c>
      <c r="L26" s="65">
        <f>C26-K26</f>
        <v>-7</v>
      </c>
      <c r="M26" s="11" t="s">
        <v>16</v>
      </c>
    </row>
    <row r="27" spans="1:15">
      <c r="A27" s="17" t="s">
        <v>432</v>
      </c>
      <c r="B27" s="17"/>
      <c r="C27" s="28">
        <f>VLOOKUP(A27,'Weekly Pts Breakdown'!$A$2:$R$17,18,FALSE)</f>
        <v>36.5</v>
      </c>
      <c r="D27" s="26">
        <f>MAX($C$24:$C$27)-C27</f>
        <v>6</v>
      </c>
      <c r="E27" s="11">
        <v>0</v>
      </c>
      <c r="F27" s="11">
        <v>1</v>
      </c>
      <c r="G27" s="11"/>
      <c r="H27" s="24">
        <f>E27/(SUM(E27+F27+(G27*0.05)))</f>
        <v>0</v>
      </c>
      <c r="I27" s="66" t="str">
        <f>VLOOKUP(A27,'Weekly Pts Breakdown'!$A$20:$Y$35,24,FALSE)</f>
        <v>0-0-0</v>
      </c>
      <c r="J27" s="66" t="str">
        <f>VLOOKUP(A27,'Weekly Pts Breakdown'!$A$20:$Y$35,25,FALSE)</f>
        <v>0-0-0</v>
      </c>
      <c r="K27" s="64">
        <f>(SUM(E27:G27)*80)-C27</f>
        <v>43.5</v>
      </c>
      <c r="L27" s="65">
        <f>C27-K27</f>
        <v>-7</v>
      </c>
      <c r="M27" s="11" t="s">
        <v>16</v>
      </c>
    </row>
    <row r="30" spans="1:15">
      <c r="A30" s="44" t="s">
        <v>37</v>
      </c>
      <c r="B30" s="44"/>
      <c r="C30" s="41"/>
      <c r="D30" s="40"/>
      <c r="E30" s="45"/>
      <c r="F30" s="35"/>
      <c r="G30" s="35"/>
      <c r="H30" s="35"/>
      <c r="I30" s="36"/>
      <c r="J30" s="36"/>
      <c r="K30" s="35"/>
      <c r="L30" s="38"/>
      <c r="M30" s="46"/>
    </row>
    <row r="31" spans="1:15">
      <c r="A31" s="44" t="s">
        <v>38</v>
      </c>
      <c r="B31" s="44"/>
      <c r="C31" s="41"/>
      <c r="D31" s="40"/>
      <c r="E31" s="45"/>
      <c r="F31" s="35"/>
      <c r="G31" s="35"/>
      <c r="H31" s="35"/>
      <c r="I31" s="36"/>
      <c r="J31" s="36"/>
      <c r="K31" s="35"/>
      <c r="L31" s="38"/>
      <c r="M31" s="43"/>
    </row>
    <row r="32" spans="1:15">
      <c r="A32" s="44" t="s">
        <v>39</v>
      </c>
      <c r="B32" s="44"/>
      <c r="C32" s="41"/>
      <c r="D32" s="40"/>
      <c r="E32" s="33"/>
      <c r="F32" s="32"/>
      <c r="G32" s="32"/>
      <c r="H32" s="32"/>
      <c r="I32" s="33"/>
      <c r="J32" s="33"/>
      <c r="K32" s="32"/>
      <c r="L32" s="47"/>
      <c r="M32" s="32"/>
    </row>
    <row r="33" spans="1:13">
      <c r="A33" s="40"/>
      <c r="B33" s="40"/>
      <c r="C33" s="41"/>
      <c r="D33" s="40"/>
      <c r="E33" s="42"/>
      <c r="F33" s="35"/>
      <c r="G33" s="35"/>
      <c r="H33" s="35"/>
      <c r="I33" s="37"/>
      <c r="J33" s="37"/>
      <c r="K33" s="35"/>
      <c r="L33" s="38"/>
      <c r="M33" s="43"/>
    </row>
    <row r="34" spans="1:13" ht="15.75" thickBot="1">
      <c r="E34" s="34"/>
      <c r="F34" s="35"/>
      <c r="G34" s="35"/>
      <c r="H34" s="35"/>
      <c r="I34" s="36"/>
      <c r="J34" s="37"/>
      <c r="K34" s="35"/>
      <c r="L34" s="38"/>
      <c r="M34" s="39"/>
    </row>
    <row r="35" spans="1:13" ht="15.75" thickBot="1">
      <c r="E35" s="5"/>
      <c r="F35" s="2"/>
      <c r="G35" s="2"/>
      <c r="H35" s="2"/>
      <c r="I35" s="3"/>
      <c r="J35" s="3"/>
      <c r="K35" s="2"/>
      <c r="L35" s="7"/>
      <c r="M35" s="4"/>
    </row>
    <row r="36" spans="1:13">
      <c r="E36" s="5"/>
      <c r="F36" s="2"/>
      <c r="G36" s="2"/>
      <c r="H36" s="2"/>
      <c r="I36" s="3"/>
      <c r="J36" s="3"/>
      <c r="K36" s="2"/>
      <c r="L36" s="7"/>
      <c r="M36" s="4"/>
    </row>
    <row r="45" spans="1:13">
      <c r="A45" s="18" t="s">
        <v>40</v>
      </c>
    </row>
    <row r="46" spans="1:13">
      <c r="A46" t="s">
        <v>41</v>
      </c>
      <c r="B46"/>
    </row>
    <row r="47" spans="1:13">
      <c r="A47" t="s">
        <v>42</v>
      </c>
      <c r="B47"/>
    </row>
    <row r="48" spans="1:13">
      <c r="A48" t="s">
        <v>43</v>
      </c>
      <c r="B48"/>
    </row>
    <row r="49" spans="1:2">
      <c r="A49" t="s">
        <v>44</v>
      </c>
      <c r="B49"/>
    </row>
    <row r="50" spans="1:2">
      <c r="A50" t="s">
        <v>45</v>
      </c>
      <c r="B50"/>
    </row>
    <row r="51" spans="1:2">
      <c r="A51" t="s">
        <v>46</v>
      </c>
      <c r="B51"/>
    </row>
    <row r="52" spans="1:2">
      <c r="A52" t="s">
        <v>47</v>
      </c>
      <c r="B52"/>
    </row>
    <row r="53" spans="1:2">
      <c r="A53"/>
      <c r="B53"/>
    </row>
  </sheetData>
  <sortState xmlns:xlrd2="http://schemas.microsoft.com/office/spreadsheetml/2017/richdata2" ref="A24:M27">
    <sortCondition descending="1" ref="C24:C27"/>
  </sortState>
  <mergeCells count="3">
    <mergeCell ref="A5:M5"/>
    <mergeCell ref="A17:M17"/>
    <mergeCell ref="A1:G1"/>
  </mergeCells>
  <pageMargins left="0.7" right="0.7" top="0.75" bottom="0.75" header="0.3" footer="0.3"/>
  <pageSetup scale="9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5"/>
  <sheetViews>
    <sheetView zoomScale="96" zoomScaleNormal="96" workbookViewId="0">
      <selection activeCell="R2" sqref="R2:R17"/>
    </sheetView>
  </sheetViews>
  <sheetFormatPr defaultRowHeight="15"/>
  <cols>
    <col min="1" max="1" width="26.5703125" bestFit="1" customWidth="1"/>
    <col min="2" max="2" width="10.140625" style="1" customWidth="1"/>
    <col min="3" max="18" width="9.140625" style="1"/>
  </cols>
  <sheetData>
    <row r="1" spans="1:20" ht="15.75">
      <c r="A1" s="14" t="s">
        <v>48</v>
      </c>
      <c r="B1" s="14" t="s">
        <v>18</v>
      </c>
      <c r="C1" s="14" t="s">
        <v>14</v>
      </c>
      <c r="D1" s="14" t="s">
        <v>22</v>
      </c>
      <c r="E1" s="14" t="s">
        <v>49</v>
      </c>
      <c r="F1" s="14" t="s">
        <v>50</v>
      </c>
      <c r="G1" s="14" t="s">
        <v>51</v>
      </c>
      <c r="H1" s="14" t="s">
        <v>52</v>
      </c>
      <c r="I1" s="14" t="s">
        <v>53</v>
      </c>
      <c r="J1" s="14" t="s">
        <v>54</v>
      </c>
      <c r="K1" s="14" t="s">
        <v>55</v>
      </c>
      <c r="L1" s="14" t="s">
        <v>56</v>
      </c>
      <c r="M1" s="14" t="s">
        <v>57</v>
      </c>
      <c r="N1" s="14" t="s">
        <v>58</v>
      </c>
      <c r="O1" s="14" t="s">
        <v>59</v>
      </c>
      <c r="P1" s="14" t="s">
        <v>60</v>
      </c>
      <c r="Q1" s="14" t="s">
        <v>61</v>
      </c>
      <c r="R1" s="16" t="s">
        <v>62</v>
      </c>
      <c r="T1" s="16" t="s">
        <v>63</v>
      </c>
    </row>
    <row r="2" spans="1:20">
      <c r="A2" s="15" t="s">
        <v>24</v>
      </c>
      <c r="B2" s="53">
        <v>46.5</v>
      </c>
      <c r="R2" s="6">
        <f>SUM(B2:Q2)</f>
        <v>46.5</v>
      </c>
      <c r="T2">
        <f>SUM(B2:Q2)</f>
        <v>46.5</v>
      </c>
    </row>
    <row r="3" spans="1:20">
      <c r="A3" s="15" t="s">
        <v>15</v>
      </c>
      <c r="B3" s="53">
        <v>43.5</v>
      </c>
      <c r="R3" s="6">
        <f t="shared" ref="R3:R17" si="0">SUM(B3:Q3)</f>
        <v>43.5</v>
      </c>
      <c r="T3">
        <f t="shared" ref="T3:T18" si="1">SUM(B3:Q3)</f>
        <v>43.5</v>
      </c>
    </row>
    <row r="4" spans="1:20">
      <c r="A4" s="15" t="s">
        <v>33</v>
      </c>
      <c r="B4" s="53">
        <v>41.5</v>
      </c>
      <c r="R4" s="6">
        <f t="shared" si="0"/>
        <v>41.5</v>
      </c>
      <c r="T4">
        <f t="shared" si="1"/>
        <v>41.5</v>
      </c>
    </row>
    <row r="5" spans="1:20">
      <c r="A5" s="15" t="s">
        <v>432</v>
      </c>
      <c r="B5" s="53">
        <v>36.5</v>
      </c>
      <c r="R5" s="6">
        <f t="shared" si="0"/>
        <v>36.5</v>
      </c>
      <c r="T5">
        <f t="shared" si="1"/>
        <v>36.5</v>
      </c>
    </row>
    <row r="6" spans="1:20">
      <c r="A6" s="15" t="s">
        <v>19</v>
      </c>
      <c r="B6" s="53">
        <v>38.5</v>
      </c>
      <c r="R6" s="6">
        <f t="shared" si="0"/>
        <v>38.5</v>
      </c>
      <c r="T6">
        <f t="shared" si="1"/>
        <v>38.5</v>
      </c>
    </row>
    <row r="7" spans="1:20">
      <c r="A7" s="15" t="s">
        <v>28</v>
      </c>
      <c r="B7" s="53">
        <v>41.5</v>
      </c>
      <c r="R7" s="6">
        <f t="shared" si="0"/>
        <v>41.5</v>
      </c>
      <c r="T7">
        <f t="shared" si="1"/>
        <v>41.5</v>
      </c>
    </row>
    <row r="8" spans="1:20">
      <c r="A8" s="15" t="s">
        <v>64</v>
      </c>
      <c r="B8" s="53">
        <v>41</v>
      </c>
      <c r="R8" s="6">
        <f t="shared" si="0"/>
        <v>41</v>
      </c>
      <c r="T8">
        <f t="shared" si="1"/>
        <v>41</v>
      </c>
    </row>
    <row r="9" spans="1:20">
      <c r="A9" s="15" t="s">
        <v>31</v>
      </c>
      <c r="B9" s="53">
        <v>44</v>
      </c>
      <c r="R9" s="6">
        <f t="shared" si="0"/>
        <v>44</v>
      </c>
      <c r="T9">
        <f t="shared" si="1"/>
        <v>44</v>
      </c>
    </row>
    <row r="10" spans="1:20">
      <c r="A10" s="15" t="s">
        <v>29</v>
      </c>
      <c r="B10" s="53">
        <v>33.5</v>
      </c>
      <c r="R10" s="6">
        <f t="shared" si="0"/>
        <v>33.5</v>
      </c>
      <c r="T10">
        <f t="shared" si="1"/>
        <v>33.5</v>
      </c>
    </row>
    <row r="11" spans="1:20">
      <c r="A11" s="15" t="s">
        <v>13</v>
      </c>
      <c r="B11" s="53">
        <v>37.5</v>
      </c>
      <c r="R11" s="6">
        <f t="shared" si="0"/>
        <v>37.5</v>
      </c>
      <c r="T11">
        <f t="shared" si="1"/>
        <v>37.5</v>
      </c>
    </row>
    <row r="12" spans="1:20">
      <c r="A12" s="15" t="s">
        <v>17</v>
      </c>
      <c r="B12" s="53">
        <v>43.5</v>
      </c>
      <c r="R12" s="6">
        <f t="shared" si="0"/>
        <v>43.5</v>
      </c>
      <c r="T12">
        <f t="shared" si="1"/>
        <v>43.5</v>
      </c>
    </row>
    <row r="13" spans="1:20">
      <c r="A13" s="15" t="s">
        <v>30</v>
      </c>
      <c r="B13" s="53">
        <v>39</v>
      </c>
      <c r="R13" s="6">
        <f t="shared" si="0"/>
        <v>39</v>
      </c>
      <c r="T13">
        <f t="shared" si="1"/>
        <v>39</v>
      </c>
    </row>
    <row r="14" spans="1:20">
      <c r="A14" s="15" t="s">
        <v>34</v>
      </c>
      <c r="B14" s="53">
        <v>36.5</v>
      </c>
      <c r="R14" s="6">
        <f t="shared" si="0"/>
        <v>36.5</v>
      </c>
      <c r="T14">
        <f t="shared" si="1"/>
        <v>36.5</v>
      </c>
    </row>
    <row r="15" spans="1:20">
      <c r="A15" s="15" t="s">
        <v>36</v>
      </c>
      <c r="B15" s="53">
        <v>42.5</v>
      </c>
      <c r="R15" s="6">
        <f t="shared" si="0"/>
        <v>42.5</v>
      </c>
      <c r="T15">
        <f t="shared" si="1"/>
        <v>42.5</v>
      </c>
    </row>
    <row r="16" spans="1:20">
      <c r="A16" s="15" t="s">
        <v>21</v>
      </c>
      <c r="B16" s="53">
        <v>38.5</v>
      </c>
      <c r="R16" s="6">
        <f t="shared" si="0"/>
        <v>38.5</v>
      </c>
      <c r="T16">
        <f t="shared" si="1"/>
        <v>38.5</v>
      </c>
    </row>
    <row r="17" spans="1:25">
      <c r="A17" s="15" t="s">
        <v>25</v>
      </c>
      <c r="B17" s="53">
        <v>36</v>
      </c>
      <c r="R17" s="6">
        <f t="shared" si="0"/>
        <v>36</v>
      </c>
      <c r="T17">
        <f t="shared" si="1"/>
        <v>36</v>
      </c>
    </row>
    <row r="18" spans="1:25">
      <c r="A18" t="s">
        <v>65</v>
      </c>
      <c r="B18" s="6">
        <v>640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>
        <f>SUM(R2:R17)</f>
        <v>640</v>
      </c>
      <c r="T18">
        <f t="shared" si="1"/>
        <v>640</v>
      </c>
    </row>
    <row r="19" spans="1:25">
      <c r="B19"/>
      <c r="D19" s="1" t="s">
        <v>66</v>
      </c>
      <c r="F19" s="1" t="s">
        <v>67</v>
      </c>
      <c r="H19" s="1" t="s">
        <v>67</v>
      </c>
      <c r="I19" s="1" t="s">
        <v>66</v>
      </c>
      <c r="K19" s="1" t="s">
        <v>67</v>
      </c>
      <c r="M19" s="1" t="s">
        <v>66</v>
      </c>
      <c r="N19" s="1" t="s">
        <v>67</v>
      </c>
      <c r="O19" s="1" t="s">
        <v>66</v>
      </c>
      <c r="P19" s="1" t="s">
        <v>67</v>
      </c>
      <c r="Q19" s="1" t="s">
        <v>67</v>
      </c>
      <c r="R19" s="1" t="s">
        <v>68</v>
      </c>
      <c r="S19" s="1" t="s">
        <v>69</v>
      </c>
      <c r="T19" s="1" t="s">
        <v>70</v>
      </c>
      <c r="U19" s="1" t="s">
        <v>71</v>
      </c>
      <c r="V19" s="1" t="s">
        <v>72</v>
      </c>
      <c r="W19" s="1" t="s">
        <v>73</v>
      </c>
      <c r="X19" s="1" t="s">
        <v>74</v>
      </c>
      <c r="Y19" s="1" t="s">
        <v>75</v>
      </c>
    </row>
    <row r="20" spans="1:25">
      <c r="A20" s="15" t="s">
        <v>24</v>
      </c>
      <c r="B20" s="1" t="b">
        <f>IF(AND(B$18&gt;0,OR(B$19="D",B$19="C")),_xlfn.IFS(B2&gt;40,"W",B2=40,"T",B2&lt;40,"L"))</f>
        <v>0</v>
      </c>
      <c r="C20" s="1" t="b">
        <f t="shared" ref="C20:Q20" si="2">IF(AND(C$18&gt;0,OR(C$19="D",C$19="C")),_xlfn.IFS(C2&gt;40,"W",C2=40,"T",C2&lt;40,"L"))</f>
        <v>0</v>
      </c>
      <c r="D20" s="1" t="b">
        <f t="shared" si="2"/>
        <v>0</v>
      </c>
      <c r="E20" s="1" t="b">
        <f t="shared" si="2"/>
        <v>0</v>
      </c>
      <c r="F20" s="1" t="b">
        <f t="shared" si="2"/>
        <v>0</v>
      </c>
      <c r="G20" s="1" t="b">
        <f t="shared" si="2"/>
        <v>0</v>
      </c>
      <c r="H20" s="1" t="b">
        <f t="shared" si="2"/>
        <v>0</v>
      </c>
      <c r="I20" s="1" t="b">
        <f t="shared" si="2"/>
        <v>0</v>
      </c>
      <c r="J20" s="1" t="b">
        <f t="shared" si="2"/>
        <v>0</v>
      </c>
      <c r="K20" s="1" t="b">
        <f t="shared" si="2"/>
        <v>0</v>
      </c>
      <c r="L20" s="1" t="b">
        <f t="shared" si="2"/>
        <v>0</v>
      </c>
      <c r="M20" s="1" t="b">
        <f t="shared" si="2"/>
        <v>0</v>
      </c>
      <c r="N20" s="1" t="b">
        <f t="shared" si="2"/>
        <v>0</v>
      </c>
      <c r="O20" s="1" t="b">
        <f t="shared" si="2"/>
        <v>0</v>
      </c>
      <c r="P20" s="1" t="b">
        <f t="shared" si="2"/>
        <v>0</v>
      </c>
      <c r="Q20" s="1" t="b">
        <f t="shared" si="2"/>
        <v>0</v>
      </c>
      <c r="R20" s="1">
        <f>COUNTIFS(C20:Q20,"W",C$19:Q$19,"D")</f>
        <v>0</v>
      </c>
      <c r="S20" s="1">
        <f>COUNTIFS(B20:Q20,"L",B$19:Q$19,"D")</f>
        <v>0</v>
      </c>
      <c r="T20" s="1">
        <f>COUNTIFS(B20:Q20,"T",B$19:Q$19,"D")</f>
        <v>0</v>
      </c>
      <c r="U20" s="1">
        <f t="shared" ref="U20:U35" si="3">COUNTIFS(B20:Q20,"W",B$19:Q$19,"C")</f>
        <v>0</v>
      </c>
      <c r="V20" s="1">
        <f t="shared" ref="V20:V35" si="4">COUNTIFS(B20:Q20,"L",B$19:Q$19,"C")</f>
        <v>0</v>
      </c>
      <c r="W20" s="1">
        <f>COUNTIFS(B20:Q20,"T",B$19:Q$19,"C")</f>
        <v>0</v>
      </c>
      <c r="X20" s="1" t="str">
        <f>R20&amp;"-"&amp;S20&amp;"-"&amp;T20</f>
        <v>0-0-0</v>
      </c>
      <c r="Y20" s="1" t="str">
        <f>U20&amp;"-"&amp;V20&amp;"-"&amp;W20</f>
        <v>0-0-0</v>
      </c>
    </row>
    <row r="21" spans="1:25">
      <c r="A21" s="15" t="s">
        <v>15</v>
      </c>
      <c r="B21" s="1" t="b">
        <f t="shared" ref="B21:Q35" si="5">IF(AND(B$18&gt;0,OR(B$19="D",B$19="C")),_xlfn.IFS(B3&gt;40,"W",B3=40,"T",B3&lt;40,"L"))</f>
        <v>0</v>
      </c>
      <c r="C21" s="1" t="b">
        <f t="shared" si="5"/>
        <v>0</v>
      </c>
      <c r="D21" s="1" t="b">
        <f t="shared" si="5"/>
        <v>0</v>
      </c>
      <c r="E21" s="1" t="b">
        <f t="shared" si="5"/>
        <v>0</v>
      </c>
      <c r="F21" s="1" t="b">
        <f t="shared" si="5"/>
        <v>0</v>
      </c>
      <c r="G21" s="1" t="b">
        <f t="shared" si="5"/>
        <v>0</v>
      </c>
      <c r="H21" s="1" t="b">
        <f t="shared" si="5"/>
        <v>0</v>
      </c>
      <c r="I21" s="1" t="b">
        <f t="shared" si="5"/>
        <v>0</v>
      </c>
      <c r="J21" s="1" t="b">
        <f t="shared" si="5"/>
        <v>0</v>
      </c>
      <c r="K21" s="1" t="b">
        <f t="shared" si="5"/>
        <v>0</v>
      </c>
      <c r="L21" s="1" t="b">
        <f t="shared" si="5"/>
        <v>0</v>
      </c>
      <c r="M21" s="1" t="b">
        <f t="shared" si="5"/>
        <v>0</v>
      </c>
      <c r="N21" s="1" t="b">
        <f t="shared" si="5"/>
        <v>0</v>
      </c>
      <c r="O21" s="1" t="b">
        <f t="shared" si="5"/>
        <v>0</v>
      </c>
      <c r="P21" s="1" t="b">
        <f t="shared" si="5"/>
        <v>0</v>
      </c>
      <c r="Q21" s="1" t="b">
        <f t="shared" si="5"/>
        <v>0</v>
      </c>
      <c r="R21" s="1">
        <f t="shared" ref="R21:R35" si="6">COUNTIFS(C21:Q21,"W",C$19:Q$19,"D")</f>
        <v>0</v>
      </c>
      <c r="S21" s="1">
        <f t="shared" ref="S21:S35" si="7">COUNTIFS(B21:Q21,"L",B$19:Q$19,"D")</f>
        <v>0</v>
      </c>
      <c r="T21" s="1">
        <f t="shared" ref="T21:T35" si="8">COUNTIFS(B21:Q21,"T",B$19:Q$19,"D")</f>
        <v>0</v>
      </c>
      <c r="U21" s="1">
        <f t="shared" si="3"/>
        <v>0</v>
      </c>
      <c r="V21" s="1">
        <f t="shared" si="4"/>
        <v>0</v>
      </c>
      <c r="W21" s="1">
        <f t="shared" ref="W21:W35" si="9">COUNTIFS(B21:Q21,"T",B$19:Q$19,"C")</f>
        <v>0</v>
      </c>
      <c r="X21" s="1" t="str">
        <f t="shared" ref="X21:X35" si="10">R21&amp;"-"&amp;S21&amp;"-"&amp;T21</f>
        <v>0-0-0</v>
      </c>
      <c r="Y21" s="1" t="str">
        <f t="shared" ref="Y21:Y35" si="11">U21&amp;"-"&amp;V21&amp;"-"&amp;W21</f>
        <v>0-0-0</v>
      </c>
    </row>
    <row r="22" spans="1:25">
      <c r="A22" s="15" t="s">
        <v>33</v>
      </c>
      <c r="B22" s="1" t="b">
        <f t="shared" si="5"/>
        <v>0</v>
      </c>
      <c r="C22" s="1" t="b">
        <f t="shared" si="5"/>
        <v>0</v>
      </c>
      <c r="D22" s="1" t="b">
        <f t="shared" si="5"/>
        <v>0</v>
      </c>
      <c r="E22" s="1" t="b">
        <f t="shared" si="5"/>
        <v>0</v>
      </c>
      <c r="F22" s="1" t="b">
        <f t="shared" si="5"/>
        <v>0</v>
      </c>
      <c r="G22" s="1" t="b">
        <f t="shared" si="5"/>
        <v>0</v>
      </c>
      <c r="H22" s="1" t="b">
        <f t="shared" si="5"/>
        <v>0</v>
      </c>
      <c r="I22" s="1" t="b">
        <f t="shared" si="5"/>
        <v>0</v>
      </c>
      <c r="J22" s="1" t="b">
        <f t="shared" si="5"/>
        <v>0</v>
      </c>
      <c r="K22" s="1" t="b">
        <f t="shared" si="5"/>
        <v>0</v>
      </c>
      <c r="L22" s="1" t="b">
        <f t="shared" si="5"/>
        <v>0</v>
      </c>
      <c r="M22" s="1" t="b">
        <f t="shared" si="5"/>
        <v>0</v>
      </c>
      <c r="N22" s="1" t="b">
        <f t="shared" si="5"/>
        <v>0</v>
      </c>
      <c r="O22" s="1" t="b">
        <f t="shared" si="5"/>
        <v>0</v>
      </c>
      <c r="P22" s="1" t="b">
        <f t="shared" si="5"/>
        <v>0</v>
      </c>
      <c r="Q22" s="1" t="b">
        <f t="shared" si="5"/>
        <v>0</v>
      </c>
      <c r="R22" s="1">
        <f t="shared" si="6"/>
        <v>0</v>
      </c>
      <c r="S22" s="1">
        <f t="shared" si="7"/>
        <v>0</v>
      </c>
      <c r="T22" s="1">
        <f t="shared" si="8"/>
        <v>0</v>
      </c>
      <c r="U22" s="1">
        <f t="shared" si="3"/>
        <v>0</v>
      </c>
      <c r="V22" s="1">
        <f t="shared" si="4"/>
        <v>0</v>
      </c>
      <c r="W22" s="1">
        <f t="shared" si="9"/>
        <v>0</v>
      </c>
      <c r="X22" s="1" t="str">
        <f t="shared" si="10"/>
        <v>0-0-0</v>
      </c>
      <c r="Y22" s="1" t="str">
        <f t="shared" si="11"/>
        <v>0-0-0</v>
      </c>
    </row>
    <row r="23" spans="1:25">
      <c r="A23" s="15" t="s">
        <v>432</v>
      </c>
      <c r="B23" s="1" t="b">
        <f t="shared" si="5"/>
        <v>0</v>
      </c>
      <c r="C23" s="1" t="b">
        <f t="shared" si="5"/>
        <v>0</v>
      </c>
      <c r="D23" s="1" t="b">
        <f t="shared" si="5"/>
        <v>0</v>
      </c>
      <c r="E23" s="1" t="b">
        <f t="shared" si="5"/>
        <v>0</v>
      </c>
      <c r="F23" s="1" t="b">
        <f t="shared" si="5"/>
        <v>0</v>
      </c>
      <c r="G23" s="1" t="b">
        <f t="shared" si="5"/>
        <v>0</v>
      </c>
      <c r="H23" s="1" t="b">
        <f t="shared" si="5"/>
        <v>0</v>
      </c>
      <c r="I23" s="1" t="b">
        <f t="shared" si="5"/>
        <v>0</v>
      </c>
      <c r="J23" s="1" t="b">
        <f t="shared" si="5"/>
        <v>0</v>
      </c>
      <c r="K23" s="1" t="b">
        <f t="shared" si="5"/>
        <v>0</v>
      </c>
      <c r="L23" s="1" t="b">
        <f t="shared" si="5"/>
        <v>0</v>
      </c>
      <c r="M23" s="1" t="b">
        <f t="shared" si="5"/>
        <v>0</v>
      </c>
      <c r="N23" s="1" t="b">
        <f t="shared" si="5"/>
        <v>0</v>
      </c>
      <c r="O23" s="1" t="b">
        <f t="shared" si="5"/>
        <v>0</v>
      </c>
      <c r="P23" s="1" t="b">
        <f t="shared" si="5"/>
        <v>0</v>
      </c>
      <c r="Q23" s="1" t="b">
        <f t="shared" si="5"/>
        <v>0</v>
      </c>
      <c r="R23" s="1">
        <f t="shared" si="6"/>
        <v>0</v>
      </c>
      <c r="S23" s="1">
        <f t="shared" si="7"/>
        <v>0</v>
      </c>
      <c r="T23" s="1">
        <f t="shared" si="8"/>
        <v>0</v>
      </c>
      <c r="U23" s="1">
        <f t="shared" si="3"/>
        <v>0</v>
      </c>
      <c r="V23" s="1">
        <f t="shared" si="4"/>
        <v>0</v>
      </c>
      <c r="W23" s="1">
        <f t="shared" si="9"/>
        <v>0</v>
      </c>
      <c r="X23" s="1" t="str">
        <f t="shared" si="10"/>
        <v>0-0-0</v>
      </c>
      <c r="Y23" s="1" t="str">
        <f t="shared" si="11"/>
        <v>0-0-0</v>
      </c>
    </row>
    <row r="24" spans="1:25">
      <c r="A24" s="15" t="s">
        <v>19</v>
      </c>
      <c r="B24" s="1" t="b">
        <f t="shared" si="5"/>
        <v>0</v>
      </c>
      <c r="C24" s="1" t="b">
        <f t="shared" si="5"/>
        <v>0</v>
      </c>
      <c r="D24" s="1" t="b">
        <f t="shared" si="5"/>
        <v>0</v>
      </c>
      <c r="E24" s="1" t="b">
        <f t="shared" si="5"/>
        <v>0</v>
      </c>
      <c r="F24" s="1" t="b">
        <f t="shared" si="5"/>
        <v>0</v>
      </c>
      <c r="G24" s="1" t="b">
        <f t="shared" si="5"/>
        <v>0</v>
      </c>
      <c r="H24" s="1" t="b">
        <f t="shared" si="5"/>
        <v>0</v>
      </c>
      <c r="I24" s="1" t="b">
        <f t="shared" si="5"/>
        <v>0</v>
      </c>
      <c r="J24" s="1" t="b">
        <f t="shared" si="5"/>
        <v>0</v>
      </c>
      <c r="K24" s="1" t="b">
        <f t="shared" si="5"/>
        <v>0</v>
      </c>
      <c r="L24" s="1" t="b">
        <f t="shared" si="5"/>
        <v>0</v>
      </c>
      <c r="M24" s="1" t="b">
        <f t="shared" si="5"/>
        <v>0</v>
      </c>
      <c r="N24" s="1" t="b">
        <f t="shared" si="5"/>
        <v>0</v>
      </c>
      <c r="O24" s="1" t="b">
        <f t="shared" si="5"/>
        <v>0</v>
      </c>
      <c r="P24" s="1" t="b">
        <f t="shared" si="5"/>
        <v>0</v>
      </c>
      <c r="Q24" s="1" t="b">
        <f t="shared" si="5"/>
        <v>0</v>
      </c>
      <c r="R24" s="1">
        <f t="shared" si="6"/>
        <v>0</v>
      </c>
      <c r="S24" s="1">
        <f t="shared" si="7"/>
        <v>0</v>
      </c>
      <c r="T24" s="1">
        <f t="shared" si="8"/>
        <v>0</v>
      </c>
      <c r="U24" s="1">
        <f t="shared" si="3"/>
        <v>0</v>
      </c>
      <c r="V24" s="1">
        <f t="shared" si="4"/>
        <v>0</v>
      </c>
      <c r="W24" s="1">
        <f t="shared" si="9"/>
        <v>0</v>
      </c>
      <c r="X24" s="1" t="str">
        <f t="shared" si="10"/>
        <v>0-0-0</v>
      </c>
      <c r="Y24" s="1" t="str">
        <f t="shared" si="11"/>
        <v>0-0-0</v>
      </c>
    </row>
    <row r="25" spans="1:25">
      <c r="A25" s="15" t="s">
        <v>28</v>
      </c>
      <c r="B25" s="1" t="b">
        <f t="shared" si="5"/>
        <v>0</v>
      </c>
      <c r="C25" s="1" t="b">
        <f t="shared" si="5"/>
        <v>0</v>
      </c>
      <c r="D25" s="1" t="b">
        <f t="shared" si="5"/>
        <v>0</v>
      </c>
      <c r="E25" s="1" t="b">
        <f t="shared" si="5"/>
        <v>0</v>
      </c>
      <c r="F25" s="1" t="b">
        <f t="shared" si="5"/>
        <v>0</v>
      </c>
      <c r="G25" s="1" t="b">
        <f t="shared" si="5"/>
        <v>0</v>
      </c>
      <c r="H25" s="1" t="b">
        <f t="shared" si="5"/>
        <v>0</v>
      </c>
      <c r="I25" s="1" t="b">
        <f t="shared" si="5"/>
        <v>0</v>
      </c>
      <c r="J25" s="1" t="b">
        <f t="shared" si="5"/>
        <v>0</v>
      </c>
      <c r="K25" s="1" t="b">
        <f t="shared" si="5"/>
        <v>0</v>
      </c>
      <c r="L25" s="1" t="b">
        <f t="shared" si="5"/>
        <v>0</v>
      </c>
      <c r="M25" s="1" t="b">
        <f t="shared" si="5"/>
        <v>0</v>
      </c>
      <c r="N25" s="1" t="b">
        <f t="shared" si="5"/>
        <v>0</v>
      </c>
      <c r="O25" s="1" t="b">
        <f t="shared" si="5"/>
        <v>0</v>
      </c>
      <c r="P25" s="1" t="b">
        <f t="shared" si="5"/>
        <v>0</v>
      </c>
      <c r="Q25" s="1" t="b">
        <f t="shared" si="5"/>
        <v>0</v>
      </c>
      <c r="R25" s="1">
        <f t="shared" si="6"/>
        <v>0</v>
      </c>
      <c r="S25" s="1">
        <f t="shared" si="7"/>
        <v>0</v>
      </c>
      <c r="T25" s="1">
        <f t="shared" si="8"/>
        <v>0</v>
      </c>
      <c r="U25" s="1">
        <f t="shared" si="3"/>
        <v>0</v>
      </c>
      <c r="V25" s="1">
        <f t="shared" si="4"/>
        <v>0</v>
      </c>
      <c r="W25" s="1">
        <f t="shared" si="9"/>
        <v>0</v>
      </c>
      <c r="X25" s="1" t="str">
        <f t="shared" si="10"/>
        <v>0-0-0</v>
      </c>
      <c r="Y25" s="1" t="str">
        <f t="shared" si="11"/>
        <v>0-0-0</v>
      </c>
    </row>
    <row r="26" spans="1:25">
      <c r="A26" s="15" t="s">
        <v>64</v>
      </c>
      <c r="B26" s="1" t="b">
        <f t="shared" si="5"/>
        <v>0</v>
      </c>
      <c r="C26" s="1" t="b">
        <f t="shared" si="5"/>
        <v>0</v>
      </c>
      <c r="D26" s="1" t="b">
        <f t="shared" si="5"/>
        <v>0</v>
      </c>
      <c r="E26" s="1" t="b">
        <f t="shared" si="5"/>
        <v>0</v>
      </c>
      <c r="F26" s="1" t="b">
        <f t="shared" si="5"/>
        <v>0</v>
      </c>
      <c r="G26" s="1" t="b">
        <f t="shared" si="5"/>
        <v>0</v>
      </c>
      <c r="H26" s="1" t="b">
        <f t="shared" si="5"/>
        <v>0</v>
      </c>
      <c r="I26" s="1" t="b">
        <f t="shared" si="5"/>
        <v>0</v>
      </c>
      <c r="J26" s="1" t="b">
        <f t="shared" si="5"/>
        <v>0</v>
      </c>
      <c r="K26" s="1" t="b">
        <f t="shared" si="5"/>
        <v>0</v>
      </c>
      <c r="L26" s="1" t="b">
        <f t="shared" si="5"/>
        <v>0</v>
      </c>
      <c r="M26" s="1" t="b">
        <f t="shared" si="5"/>
        <v>0</v>
      </c>
      <c r="N26" s="1" t="b">
        <f t="shared" si="5"/>
        <v>0</v>
      </c>
      <c r="O26" s="1" t="b">
        <f t="shared" si="5"/>
        <v>0</v>
      </c>
      <c r="P26" s="1" t="b">
        <f t="shared" si="5"/>
        <v>0</v>
      </c>
      <c r="Q26" s="1" t="b">
        <f t="shared" si="5"/>
        <v>0</v>
      </c>
      <c r="R26" s="1">
        <f t="shared" si="6"/>
        <v>0</v>
      </c>
      <c r="S26" s="1">
        <f t="shared" si="7"/>
        <v>0</v>
      </c>
      <c r="T26" s="1">
        <f t="shared" si="8"/>
        <v>0</v>
      </c>
      <c r="U26" s="1">
        <f t="shared" si="3"/>
        <v>0</v>
      </c>
      <c r="V26" s="1">
        <f t="shared" si="4"/>
        <v>0</v>
      </c>
      <c r="W26" s="1">
        <f t="shared" si="9"/>
        <v>0</v>
      </c>
      <c r="X26" s="1" t="str">
        <f t="shared" si="10"/>
        <v>0-0-0</v>
      </c>
      <c r="Y26" s="1" t="str">
        <f t="shared" si="11"/>
        <v>0-0-0</v>
      </c>
    </row>
    <row r="27" spans="1:25">
      <c r="A27" s="15" t="s">
        <v>31</v>
      </c>
      <c r="B27" s="1" t="b">
        <f t="shared" si="5"/>
        <v>0</v>
      </c>
      <c r="C27" s="1" t="b">
        <f t="shared" si="5"/>
        <v>0</v>
      </c>
      <c r="D27" s="1" t="b">
        <f t="shared" si="5"/>
        <v>0</v>
      </c>
      <c r="E27" s="1" t="b">
        <f t="shared" si="5"/>
        <v>0</v>
      </c>
      <c r="F27" s="1" t="b">
        <f t="shared" si="5"/>
        <v>0</v>
      </c>
      <c r="G27" s="1" t="b">
        <f t="shared" si="5"/>
        <v>0</v>
      </c>
      <c r="H27" s="1" t="b">
        <f t="shared" si="5"/>
        <v>0</v>
      </c>
      <c r="I27" s="1" t="b">
        <f t="shared" si="5"/>
        <v>0</v>
      </c>
      <c r="J27" s="1" t="b">
        <f t="shared" si="5"/>
        <v>0</v>
      </c>
      <c r="K27" s="1" t="b">
        <f t="shared" si="5"/>
        <v>0</v>
      </c>
      <c r="L27" s="1" t="b">
        <f t="shared" si="5"/>
        <v>0</v>
      </c>
      <c r="M27" s="1" t="b">
        <f t="shared" si="5"/>
        <v>0</v>
      </c>
      <c r="N27" s="1" t="b">
        <f t="shared" si="5"/>
        <v>0</v>
      </c>
      <c r="O27" s="1" t="b">
        <f t="shared" si="5"/>
        <v>0</v>
      </c>
      <c r="P27" s="1" t="b">
        <f t="shared" si="5"/>
        <v>0</v>
      </c>
      <c r="Q27" s="1" t="b">
        <f t="shared" si="5"/>
        <v>0</v>
      </c>
      <c r="R27" s="1">
        <f t="shared" si="6"/>
        <v>0</v>
      </c>
      <c r="S27" s="1">
        <f t="shared" si="7"/>
        <v>0</v>
      </c>
      <c r="T27" s="1">
        <f t="shared" si="8"/>
        <v>0</v>
      </c>
      <c r="U27" s="1">
        <f t="shared" si="3"/>
        <v>0</v>
      </c>
      <c r="V27" s="1">
        <f t="shared" si="4"/>
        <v>0</v>
      </c>
      <c r="W27" s="1">
        <f t="shared" si="9"/>
        <v>0</v>
      </c>
      <c r="X27" s="1" t="str">
        <f t="shared" si="10"/>
        <v>0-0-0</v>
      </c>
      <c r="Y27" s="1" t="str">
        <f t="shared" si="11"/>
        <v>0-0-0</v>
      </c>
    </row>
    <row r="28" spans="1:25">
      <c r="A28" s="15" t="s">
        <v>29</v>
      </c>
      <c r="B28" s="1" t="b">
        <f t="shared" si="5"/>
        <v>0</v>
      </c>
      <c r="C28" s="1" t="b">
        <f t="shared" si="5"/>
        <v>0</v>
      </c>
      <c r="D28" s="1" t="b">
        <f t="shared" si="5"/>
        <v>0</v>
      </c>
      <c r="E28" s="1" t="b">
        <f t="shared" si="5"/>
        <v>0</v>
      </c>
      <c r="F28" s="1" t="b">
        <f t="shared" si="5"/>
        <v>0</v>
      </c>
      <c r="G28" s="1" t="b">
        <f t="shared" si="5"/>
        <v>0</v>
      </c>
      <c r="H28" s="1" t="b">
        <f t="shared" si="5"/>
        <v>0</v>
      </c>
      <c r="I28" s="1" t="b">
        <f t="shared" si="5"/>
        <v>0</v>
      </c>
      <c r="J28" s="1" t="b">
        <f t="shared" si="5"/>
        <v>0</v>
      </c>
      <c r="K28" s="1" t="b">
        <f t="shared" si="5"/>
        <v>0</v>
      </c>
      <c r="L28" s="1" t="b">
        <f t="shared" si="5"/>
        <v>0</v>
      </c>
      <c r="M28" s="1" t="b">
        <f t="shared" si="5"/>
        <v>0</v>
      </c>
      <c r="N28" s="1" t="b">
        <f t="shared" si="5"/>
        <v>0</v>
      </c>
      <c r="O28" s="1" t="b">
        <f t="shared" si="5"/>
        <v>0</v>
      </c>
      <c r="P28" s="1" t="b">
        <f t="shared" si="5"/>
        <v>0</v>
      </c>
      <c r="Q28" s="1" t="b">
        <f t="shared" si="5"/>
        <v>0</v>
      </c>
      <c r="R28" s="1">
        <f t="shared" si="6"/>
        <v>0</v>
      </c>
      <c r="S28" s="1">
        <f>COUNTIFS(B28:Q28,"L",B$19:Q$19,"D")</f>
        <v>0</v>
      </c>
      <c r="T28" s="1">
        <f t="shared" si="8"/>
        <v>0</v>
      </c>
      <c r="U28" s="1">
        <f t="shared" si="3"/>
        <v>0</v>
      </c>
      <c r="V28" s="1">
        <f t="shared" si="4"/>
        <v>0</v>
      </c>
      <c r="W28" s="1">
        <f t="shared" si="9"/>
        <v>0</v>
      </c>
      <c r="X28" s="1" t="str">
        <f t="shared" si="10"/>
        <v>0-0-0</v>
      </c>
      <c r="Y28" s="1" t="str">
        <f t="shared" si="11"/>
        <v>0-0-0</v>
      </c>
    </row>
    <row r="29" spans="1:25">
      <c r="A29" s="15" t="s">
        <v>13</v>
      </c>
      <c r="B29" s="1" t="b">
        <f t="shared" si="5"/>
        <v>0</v>
      </c>
      <c r="C29" s="1" t="b">
        <f t="shared" si="5"/>
        <v>0</v>
      </c>
      <c r="D29" s="1" t="b">
        <f t="shared" si="5"/>
        <v>0</v>
      </c>
      <c r="E29" s="1" t="b">
        <f t="shared" si="5"/>
        <v>0</v>
      </c>
      <c r="F29" s="1" t="b">
        <f t="shared" si="5"/>
        <v>0</v>
      </c>
      <c r="G29" s="1" t="b">
        <f t="shared" si="5"/>
        <v>0</v>
      </c>
      <c r="H29" s="1" t="b">
        <f t="shared" si="5"/>
        <v>0</v>
      </c>
      <c r="I29" s="1" t="b">
        <f t="shared" si="5"/>
        <v>0</v>
      </c>
      <c r="J29" s="1" t="b">
        <f t="shared" si="5"/>
        <v>0</v>
      </c>
      <c r="K29" s="1" t="b">
        <f t="shared" si="5"/>
        <v>0</v>
      </c>
      <c r="L29" s="1" t="b">
        <f t="shared" si="5"/>
        <v>0</v>
      </c>
      <c r="M29" s="1" t="b">
        <f t="shared" si="5"/>
        <v>0</v>
      </c>
      <c r="N29" s="1" t="b">
        <f t="shared" si="5"/>
        <v>0</v>
      </c>
      <c r="O29" s="1" t="b">
        <f t="shared" si="5"/>
        <v>0</v>
      </c>
      <c r="P29" s="1" t="b">
        <f t="shared" si="5"/>
        <v>0</v>
      </c>
      <c r="Q29" s="1" t="b">
        <f t="shared" si="5"/>
        <v>0</v>
      </c>
      <c r="R29" s="1">
        <f t="shared" si="6"/>
        <v>0</v>
      </c>
      <c r="S29" s="1">
        <f t="shared" si="7"/>
        <v>0</v>
      </c>
      <c r="T29" s="1">
        <f t="shared" si="8"/>
        <v>0</v>
      </c>
      <c r="U29" s="1">
        <f t="shared" si="3"/>
        <v>0</v>
      </c>
      <c r="V29" s="1">
        <f t="shared" si="4"/>
        <v>0</v>
      </c>
      <c r="W29" s="1">
        <f t="shared" si="9"/>
        <v>0</v>
      </c>
      <c r="X29" s="1" t="str">
        <f t="shared" si="10"/>
        <v>0-0-0</v>
      </c>
      <c r="Y29" s="1" t="str">
        <f t="shared" si="11"/>
        <v>0-0-0</v>
      </c>
    </row>
    <row r="30" spans="1:25">
      <c r="A30" s="15" t="s">
        <v>17</v>
      </c>
      <c r="B30" s="1" t="b">
        <f t="shared" si="5"/>
        <v>0</v>
      </c>
      <c r="C30" s="1" t="b">
        <f t="shared" si="5"/>
        <v>0</v>
      </c>
      <c r="D30" s="1" t="b">
        <f t="shared" si="5"/>
        <v>0</v>
      </c>
      <c r="E30" s="1" t="b">
        <f t="shared" si="5"/>
        <v>0</v>
      </c>
      <c r="F30" s="1" t="b">
        <f t="shared" si="5"/>
        <v>0</v>
      </c>
      <c r="G30" s="1" t="b">
        <f t="shared" si="5"/>
        <v>0</v>
      </c>
      <c r="H30" s="1" t="b">
        <f t="shared" si="5"/>
        <v>0</v>
      </c>
      <c r="I30" s="1" t="b">
        <f t="shared" si="5"/>
        <v>0</v>
      </c>
      <c r="J30" s="1" t="b">
        <f t="shared" si="5"/>
        <v>0</v>
      </c>
      <c r="K30" s="1" t="b">
        <f t="shared" si="5"/>
        <v>0</v>
      </c>
      <c r="L30" s="1" t="b">
        <f t="shared" si="5"/>
        <v>0</v>
      </c>
      <c r="M30" s="1" t="b">
        <f t="shared" si="5"/>
        <v>0</v>
      </c>
      <c r="N30" s="1" t="b">
        <f t="shared" si="5"/>
        <v>0</v>
      </c>
      <c r="O30" s="1" t="b">
        <f t="shared" si="5"/>
        <v>0</v>
      </c>
      <c r="P30" s="1" t="b">
        <f t="shared" si="5"/>
        <v>0</v>
      </c>
      <c r="Q30" s="1" t="b">
        <f t="shared" si="5"/>
        <v>0</v>
      </c>
      <c r="R30" s="1">
        <f t="shared" si="6"/>
        <v>0</v>
      </c>
      <c r="S30" s="1">
        <f t="shared" si="7"/>
        <v>0</v>
      </c>
      <c r="T30" s="1">
        <f t="shared" si="8"/>
        <v>0</v>
      </c>
      <c r="U30" s="1">
        <f t="shared" si="3"/>
        <v>0</v>
      </c>
      <c r="V30" s="1">
        <f t="shared" si="4"/>
        <v>0</v>
      </c>
      <c r="W30" s="1">
        <f t="shared" si="9"/>
        <v>0</v>
      </c>
      <c r="X30" s="1" t="str">
        <f t="shared" si="10"/>
        <v>0-0-0</v>
      </c>
      <c r="Y30" s="1" t="str">
        <f t="shared" si="11"/>
        <v>0-0-0</v>
      </c>
    </row>
    <row r="31" spans="1:25">
      <c r="A31" s="15" t="s">
        <v>30</v>
      </c>
      <c r="B31" s="1" t="b">
        <f t="shared" si="5"/>
        <v>0</v>
      </c>
      <c r="C31" s="1" t="b">
        <f t="shared" si="5"/>
        <v>0</v>
      </c>
      <c r="D31" s="1" t="b">
        <f t="shared" si="5"/>
        <v>0</v>
      </c>
      <c r="E31" s="1" t="b">
        <f t="shared" si="5"/>
        <v>0</v>
      </c>
      <c r="F31" s="1" t="b">
        <f t="shared" si="5"/>
        <v>0</v>
      </c>
      <c r="G31" s="1" t="b">
        <f t="shared" si="5"/>
        <v>0</v>
      </c>
      <c r="H31" s="1" t="b">
        <f t="shared" si="5"/>
        <v>0</v>
      </c>
      <c r="I31" s="1" t="b">
        <f t="shared" si="5"/>
        <v>0</v>
      </c>
      <c r="J31" s="1" t="b">
        <f t="shared" si="5"/>
        <v>0</v>
      </c>
      <c r="K31" s="1" t="b">
        <f t="shared" si="5"/>
        <v>0</v>
      </c>
      <c r="L31" s="1" t="b">
        <f t="shared" si="5"/>
        <v>0</v>
      </c>
      <c r="M31" s="1" t="b">
        <f t="shared" si="5"/>
        <v>0</v>
      </c>
      <c r="N31" s="1" t="b">
        <f t="shared" si="5"/>
        <v>0</v>
      </c>
      <c r="O31" s="1" t="b">
        <f t="shared" si="5"/>
        <v>0</v>
      </c>
      <c r="P31" s="1" t="b">
        <f t="shared" si="5"/>
        <v>0</v>
      </c>
      <c r="Q31" s="1" t="b">
        <f t="shared" si="5"/>
        <v>0</v>
      </c>
      <c r="R31" s="1">
        <f t="shared" si="6"/>
        <v>0</v>
      </c>
      <c r="S31" s="1">
        <f t="shared" si="7"/>
        <v>0</v>
      </c>
      <c r="T31" s="1">
        <f t="shared" si="8"/>
        <v>0</v>
      </c>
      <c r="U31" s="1">
        <f t="shared" si="3"/>
        <v>0</v>
      </c>
      <c r="V31" s="1">
        <f t="shared" si="4"/>
        <v>0</v>
      </c>
      <c r="W31" s="1">
        <f t="shared" si="9"/>
        <v>0</v>
      </c>
      <c r="X31" s="1" t="str">
        <f t="shared" si="10"/>
        <v>0-0-0</v>
      </c>
      <c r="Y31" s="1" t="str">
        <f t="shared" si="11"/>
        <v>0-0-0</v>
      </c>
    </row>
    <row r="32" spans="1:25">
      <c r="A32" s="15" t="s">
        <v>34</v>
      </c>
      <c r="B32" s="1" t="b">
        <f t="shared" si="5"/>
        <v>0</v>
      </c>
      <c r="C32" s="1" t="b">
        <f t="shared" si="5"/>
        <v>0</v>
      </c>
      <c r="D32" s="1" t="b">
        <f t="shared" si="5"/>
        <v>0</v>
      </c>
      <c r="E32" s="1" t="b">
        <f t="shared" si="5"/>
        <v>0</v>
      </c>
      <c r="F32" s="1" t="b">
        <f t="shared" si="5"/>
        <v>0</v>
      </c>
      <c r="G32" s="1" t="b">
        <f t="shared" si="5"/>
        <v>0</v>
      </c>
      <c r="H32" s="1" t="b">
        <f t="shared" si="5"/>
        <v>0</v>
      </c>
      <c r="I32" s="1" t="b">
        <f t="shared" si="5"/>
        <v>0</v>
      </c>
      <c r="J32" s="1" t="b">
        <f t="shared" si="5"/>
        <v>0</v>
      </c>
      <c r="K32" s="1" t="b">
        <f t="shared" si="5"/>
        <v>0</v>
      </c>
      <c r="L32" s="1" t="b">
        <f t="shared" si="5"/>
        <v>0</v>
      </c>
      <c r="M32" s="1" t="b">
        <f t="shared" si="5"/>
        <v>0</v>
      </c>
      <c r="N32" s="1" t="b">
        <f t="shared" si="5"/>
        <v>0</v>
      </c>
      <c r="O32" s="1" t="b">
        <f t="shared" si="5"/>
        <v>0</v>
      </c>
      <c r="P32" s="1" t="b">
        <f t="shared" si="5"/>
        <v>0</v>
      </c>
      <c r="Q32" s="1" t="b">
        <f t="shared" si="5"/>
        <v>0</v>
      </c>
      <c r="R32" s="1">
        <f t="shared" si="6"/>
        <v>0</v>
      </c>
      <c r="S32" s="1">
        <f t="shared" si="7"/>
        <v>0</v>
      </c>
      <c r="T32" s="1">
        <f t="shared" si="8"/>
        <v>0</v>
      </c>
      <c r="U32" s="1">
        <f t="shared" si="3"/>
        <v>0</v>
      </c>
      <c r="V32" s="1">
        <f t="shared" si="4"/>
        <v>0</v>
      </c>
      <c r="W32" s="1">
        <f t="shared" si="9"/>
        <v>0</v>
      </c>
      <c r="X32" s="1" t="str">
        <f t="shared" si="10"/>
        <v>0-0-0</v>
      </c>
      <c r="Y32" s="1" t="str">
        <f t="shared" si="11"/>
        <v>0-0-0</v>
      </c>
    </row>
    <row r="33" spans="1:25">
      <c r="A33" s="15" t="s">
        <v>36</v>
      </c>
      <c r="B33" s="1" t="b">
        <f t="shared" si="5"/>
        <v>0</v>
      </c>
      <c r="C33" s="1" t="b">
        <f t="shared" si="5"/>
        <v>0</v>
      </c>
      <c r="D33" s="1" t="b">
        <f t="shared" si="5"/>
        <v>0</v>
      </c>
      <c r="E33" s="1" t="b">
        <f t="shared" si="5"/>
        <v>0</v>
      </c>
      <c r="F33" s="1" t="b">
        <f t="shared" si="5"/>
        <v>0</v>
      </c>
      <c r="G33" s="1" t="b">
        <f t="shared" si="5"/>
        <v>0</v>
      </c>
      <c r="H33" s="1" t="b">
        <f t="shared" si="5"/>
        <v>0</v>
      </c>
      <c r="I33" s="1" t="b">
        <f t="shared" si="5"/>
        <v>0</v>
      </c>
      <c r="J33" s="1" t="b">
        <f t="shared" si="5"/>
        <v>0</v>
      </c>
      <c r="K33" s="1" t="b">
        <f t="shared" si="5"/>
        <v>0</v>
      </c>
      <c r="L33" s="1" t="b">
        <f t="shared" si="5"/>
        <v>0</v>
      </c>
      <c r="M33" s="1" t="b">
        <f t="shared" si="5"/>
        <v>0</v>
      </c>
      <c r="N33" s="1" t="b">
        <f t="shared" si="5"/>
        <v>0</v>
      </c>
      <c r="O33" s="1" t="b">
        <f t="shared" si="5"/>
        <v>0</v>
      </c>
      <c r="P33" s="1" t="b">
        <f t="shared" si="5"/>
        <v>0</v>
      </c>
      <c r="Q33" s="1" t="b">
        <f t="shared" si="5"/>
        <v>0</v>
      </c>
      <c r="R33" s="1">
        <f t="shared" si="6"/>
        <v>0</v>
      </c>
      <c r="S33" s="1">
        <f t="shared" si="7"/>
        <v>0</v>
      </c>
      <c r="T33" s="1">
        <f t="shared" si="8"/>
        <v>0</v>
      </c>
      <c r="U33" s="1">
        <f t="shared" si="3"/>
        <v>0</v>
      </c>
      <c r="V33" s="1">
        <f t="shared" si="4"/>
        <v>0</v>
      </c>
      <c r="W33" s="1">
        <f t="shared" si="9"/>
        <v>0</v>
      </c>
      <c r="X33" s="1" t="str">
        <f t="shared" si="10"/>
        <v>0-0-0</v>
      </c>
      <c r="Y33" s="1" t="str">
        <f t="shared" si="11"/>
        <v>0-0-0</v>
      </c>
    </row>
    <row r="34" spans="1:25">
      <c r="A34" s="15" t="s">
        <v>21</v>
      </c>
      <c r="B34" s="1" t="b">
        <f t="shared" si="5"/>
        <v>0</v>
      </c>
      <c r="C34" s="1" t="b">
        <f t="shared" si="5"/>
        <v>0</v>
      </c>
      <c r="D34" s="1" t="b">
        <f t="shared" si="5"/>
        <v>0</v>
      </c>
      <c r="E34" s="1" t="b">
        <f t="shared" si="5"/>
        <v>0</v>
      </c>
      <c r="F34" s="1" t="b">
        <f t="shared" si="5"/>
        <v>0</v>
      </c>
      <c r="G34" s="1" t="b">
        <f t="shared" si="5"/>
        <v>0</v>
      </c>
      <c r="H34" s="1" t="b">
        <f t="shared" si="5"/>
        <v>0</v>
      </c>
      <c r="I34" s="1" t="b">
        <f t="shared" si="5"/>
        <v>0</v>
      </c>
      <c r="J34" s="1" t="b">
        <f t="shared" si="5"/>
        <v>0</v>
      </c>
      <c r="K34" s="1" t="b">
        <f t="shared" si="5"/>
        <v>0</v>
      </c>
      <c r="L34" s="1" t="b">
        <f t="shared" si="5"/>
        <v>0</v>
      </c>
      <c r="M34" s="1" t="b">
        <f t="shared" si="5"/>
        <v>0</v>
      </c>
      <c r="N34" s="1" t="b">
        <f t="shared" si="5"/>
        <v>0</v>
      </c>
      <c r="O34" s="1" t="b">
        <f t="shared" si="5"/>
        <v>0</v>
      </c>
      <c r="P34" s="1" t="b">
        <f t="shared" si="5"/>
        <v>0</v>
      </c>
      <c r="Q34" s="1" t="b">
        <f t="shared" si="5"/>
        <v>0</v>
      </c>
      <c r="R34" s="1">
        <f t="shared" si="6"/>
        <v>0</v>
      </c>
      <c r="S34" s="1">
        <f t="shared" si="7"/>
        <v>0</v>
      </c>
      <c r="T34" s="1">
        <f t="shared" si="8"/>
        <v>0</v>
      </c>
      <c r="U34" s="1">
        <f t="shared" si="3"/>
        <v>0</v>
      </c>
      <c r="V34" s="1">
        <f t="shared" si="4"/>
        <v>0</v>
      </c>
      <c r="W34" s="1">
        <f t="shared" si="9"/>
        <v>0</v>
      </c>
      <c r="X34" s="1" t="str">
        <f t="shared" si="10"/>
        <v>0-0-0</v>
      </c>
      <c r="Y34" s="1" t="str">
        <f t="shared" si="11"/>
        <v>0-0-0</v>
      </c>
    </row>
    <row r="35" spans="1:25">
      <c r="A35" s="15" t="s">
        <v>25</v>
      </c>
      <c r="B35" s="1" t="b">
        <f t="shared" si="5"/>
        <v>0</v>
      </c>
      <c r="C35" s="1" t="b">
        <f t="shared" si="5"/>
        <v>0</v>
      </c>
      <c r="D35" s="1" t="b">
        <f t="shared" si="5"/>
        <v>0</v>
      </c>
      <c r="E35" s="1" t="b">
        <f t="shared" si="5"/>
        <v>0</v>
      </c>
      <c r="F35" s="1" t="b">
        <f t="shared" si="5"/>
        <v>0</v>
      </c>
      <c r="G35" s="1" t="b">
        <f t="shared" si="5"/>
        <v>0</v>
      </c>
      <c r="H35" s="1" t="b">
        <f t="shared" si="5"/>
        <v>0</v>
      </c>
      <c r="I35" s="1" t="b">
        <f t="shared" si="5"/>
        <v>0</v>
      </c>
      <c r="J35" s="1" t="b">
        <f t="shared" si="5"/>
        <v>0</v>
      </c>
      <c r="K35" s="1" t="b">
        <f t="shared" si="5"/>
        <v>0</v>
      </c>
      <c r="L35" s="1" t="b">
        <f t="shared" si="5"/>
        <v>0</v>
      </c>
      <c r="M35" s="1" t="b">
        <f t="shared" si="5"/>
        <v>0</v>
      </c>
      <c r="N35" s="1" t="b">
        <f t="shared" si="5"/>
        <v>0</v>
      </c>
      <c r="O35" s="1" t="b">
        <f t="shared" si="5"/>
        <v>0</v>
      </c>
      <c r="P35" s="1" t="b">
        <f t="shared" si="5"/>
        <v>0</v>
      </c>
      <c r="Q35" s="1" t="b">
        <f t="shared" si="5"/>
        <v>0</v>
      </c>
      <c r="R35" s="1">
        <f t="shared" si="6"/>
        <v>0</v>
      </c>
      <c r="S35" s="1">
        <f t="shared" si="7"/>
        <v>0</v>
      </c>
      <c r="T35" s="1">
        <f t="shared" si="8"/>
        <v>0</v>
      </c>
      <c r="U35" s="1">
        <f t="shared" si="3"/>
        <v>0</v>
      </c>
      <c r="V35" s="1">
        <f t="shared" si="4"/>
        <v>0</v>
      </c>
      <c r="W35" s="1">
        <f t="shared" si="9"/>
        <v>0</v>
      </c>
      <c r="X35" s="1" t="str">
        <f t="shared" si="10"/>
        <v>0-0-0</v>
      </c>
      <c r="Y35" s="1" t="str">
        <f t="shared" si="11"/>
        <v>0-0-0</v>
      </c>
    </row>
  </sheetData>
  <sortState xmlns:xlrd2="http://schemas.microsoft.com/office/spreadsheetml/2017/richdata2" ref="A3:R6">
    <sortCondition descending="1" ref="R3:R6"/>
  </sortState>
  <conditionalFormatting sqref="B2:Q9 B11:Q12 B10:P10 B14:Q17 B13:P13">
    <cfRule type="cellIs" dxfId="4" priority="2" operator="greaterThan">
      <formula>40</formula>
    </cfRule>
  </conditionalFormatting>
  <conditionalFormatting sqref="B2:Q9 B11:Q12 B10:P10 B14:Q17 B13:P13">
    <cfRule type="cellIs" dxfId="3" priority="1" operator="lessThan">
      <formula>40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194"/>
  <sheetViews>
    <sheetView zoomScale="85" zoomScaleNormal="85" workbookViewId="0">
      <pane ySplit="2" topLeftCell="A3" activePane="bottomLeft" state="frozen"/>
      <selection pane="bottomLeft" activeCell="T3" sqref="T3"/>
    </sheetView>
  </sheetViews>
  <sheetFormatPr defaultRowHeight="15"/>
  <cols>
    <col min="1" max="1" width="36.5703125" customWidth="1"/>
    <col min="2" max="19" width="7" style="1" customWidth="1"/>
    <col min="20" max="20" width="9.5703125" style="71" bestFit="1" customWidth="1"/>
    <col min="21" max="21" width="12.140625" style="54" customWidth="1"/>
    <col min="22" max="22" width="15" style="1" customWidth="1"/>
    <col min="23" max="23" width="11.7109375" bestFit="1" customWidth="1"/>
    <col min="24" max="24" width="8" bestFit="1" customWidth="1"/>
    <col min="25" max="25" width="7.85546875" style="49" bestFit="1" customWidth="1"/>
    <col min="26" max="26" width="7.5703125" bestFit="1" customWidth="1"/>
  </cols>
  <sheetData>
    <row r="1" spans="1:32" ht="60">
      <c r="A1" s="30" t="s">
        <v>91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72" t="s">
        <v>92</v>
      </c>
      <c r="W1" s="79" t="s">
        <v>93</v>
      </c>
      <c r="X1" s="79"/>
      <c r="Y1" s="79"/>
      <c r="Z1" s="79"/>
      <c r="AA1" s="79"/>
    </row>
    <row r="2" spans="1:32" ht="57.75">
      <c r="A2" s="59" t="s">
        <v>94</v>
      </c>
      <c r="B2" s="59" t="s">
        <v>18</v>
      </c>
      <c r="C2" s="59" t="s">
        <v>14</v>
      </c>
      <c r="D2" s="59" t="s">
        <v>22</v>
      </c>
      <c r="E2" s="59" t="s">
        <v>49</v>
      </c>
      <c r="F2" s="59" t="s">
        <v>50</v>
      </c>
      <c r="G2" s="59" t="s">
        <v>51</v>
      </c>
      <c r="H2" s="59" t="s">
        <v>52</v>
      </c>
      <c r="I2" s="59" t="s">
        <v>53</v>
      </c>
      <c r="J2" s="59" t="s">
        <v>54</v>
      </c>
      <c r="K2" s="59" t="s">
        <v>55</v>
      </c>
      <c r="L2" s="59" t="s">
        <v>56</v>
      </c>
      <c r="M2" s="59" t="s">
        <v>57</v>
      </c>
      <c r="N2" s="59" t="s">
        <v>58</v>
      </c>
      <c r="O2" s="59" t="s">
        <v>59</v>
      </c>
      <c r="P2" s="59" t="s">
        <v>60</v>
      </c>
      <c r="Q2" s="59" t="s">
        <v>61</v>
      </c>
      <c r="R2" s="59" t="s">
        <v>492</v>
      </c>
      <c r="S2" s="59" t="s">
        <v>493</v>
      </c>
      <c r="T2" s="70" t="s">
        <v>62</v>
      </c>
      <c r="U2" s="55" t="s">
        <v>95</v>
      </c>
      <c r="V2" s="29" t="s">
        <v>96</v>
      </c>
      <c r="W2" s="51" t="s">
        <v>97</v>
      </c>
      <c r="X2" s="51" t="s">
        <v>4</v>
      </c>
      <c r="Y2" s="52" t="s">
        <v>5</v>
      </c>
      <c r="Z2" s="51" t="s">
        <v>6</v>
      </c>
      <c r="AA2" s="51" t="s">
        <v>98</v>
      </c>
    </row>
    <row r="3" spans="1:32">
      <c r="A3" s="62" t="s">
        <v>144</v>
      </c>
      <c r="B3" s="63">
        <v>9.5</v>
      </c>
      <c r="C3" s="63">
        <v>0</v>
      </c>
      <c r="D3" s="63">
        <v>0</v>
      </c>
      <c r="E3" s="63">
        <v>0</v>
      </c>
      <c r="F3" s="63">
        <v>0</v>
      </c>
      <c r="G3" s="63">
        <v>0</v>
      </c>
      <c r="H3" s="63">
        <v>0</v>
      </c>
      <c r="I3" s="63">
        <v>0</v>
      </c>
      <c r="J3" s="63">
        <v>0</v>
      </c>
      <c r="K3" s="63">
        <v>0</v>
      </c>
      <c r="L3" s="63">
        <v>0</v>
      </c>
      <c r="M3" s="63">
        <v>0</v>
      </c>
      <c r="N3" s="63">
        <v>0</v>
      </c>
      <c r="O3" s="63">
        <v>0</v>
      </c>
      <c r="P3" s="63">
        <v>0</v>
      </c>
      <c r="Q3" s="63">
        <v>0</v>
      </c>
      <c r="R3" s="63">
        <v>0</v>
      </c>
      <c r="S3" s="63">
        <v>0</v>
      </c>
      <c r="T3" s="85">
        <v>9.5</v>
      </c>
      <c r="U3" s="54" cm="1">
        <f t="array" ref="U3">SUM(LARGE(B3:S3,{1,2,3,4,5,6,7,8,9,10}))</f>
        <v>9.5</v>
      </c>
      <c r="V3" s="1">
        <f>RANK(U3,$U$3:$U$179)</f>
        <v>1</v>
      </c>
      <c r="W3" s="48">
        <f>T3/COUNTIF(B3:S3,"&gt;0")</f>
        <v>9.5</v>
      </c>
      <c r="X3" s="49">
        <f>COUNTIF(B3:S3,"&gt;5")</f>
        <v>1</v>
      </c>
      <c r="Y3" s="49">
        <f>COUNTIF(B3:S3,"&gt;0")-SUM(X3,Z3)</f>
        <v>0</v>
      </c>
      <c r="Z3" s="49">
        <f>COUNTIF(B3:S3,"=5")</f>
        <v>0</v>
      </c>
      <c r="AA3" s="50">
        <f>(X3+(Z3/2))/SUM(X3,Y3,Z3)</f>
        <v>1</v>
      </c>
    </row>
    <row r="4" spans="1:32">
      <c r="A4" s="60" t="s">
        <v>146</v>
      </c>
      <c r="B4" s="61">
        <v>8</v>
      </c>
      <c r="C4" s="61">
        <v>0</v>
      </c>
      <c r="D4" s="61">
        <v>0</v>
      </c>
      <c r="E4" s="61">
        <v>0</v>
      </c>
      <c r="F4" s="61">
        <v>0</v>
      </c>
      <c r="G4" s="61">
        <v>0</v>
      </c>
      <c r="H4" s="61">
        <v>0</v>
      </c>
      <c r="I4" s="61">
        <v>0</v>
      </c>
      <c r="J4" s="61">
        <v>0</v>
      </c>
      <c r="K4" s="61">
        <v>0</v>
      </c>
      <c r="L4" s="61">
        <v>0</v>
      </c>
      <c r="M4" s="61">
        <v>0</v>
      </c>
      <c r="N4" s="61">
        <v>0</v>
      </c>
      <c r="O4" s="61">
        <v>0</v>
      </c>
      <c r="P4" s="61">
        <v>0</v>
      </c>
      <c r="Q4" s="61">
        <v>0</v>
      </c>
      <c r="R4" s="61">
        <v>0</v>
      </c>
      <c r="S4" s="61">
        <v>0</v>
      </c>
      <c r="T4" s="84">
        <v>8</v>
      </c>
      <c r="U4" s="54" cm="1">
        <f t="array" ref="U4">SUM(LARGE(B4:S4,{1,2,3,4,5,6,7,8,9,10}))</f>
        <v>8</v>
      </c>
      <c r="V4" s="1">
        <f>RANK(U4,$U$3:$U$179)</f>
        <v>2</v>
      </c>
      <c r="W4" s="48">
        <f>T4/COUNTIF(B4:S4,"&gt;0")</f>
        <v>8</v>
      </c>
      <c r="X4" s="49">
        <f>COUNTIF(B4:S4,"&gt;5")</f>
        <v>1</v>
      </c>
      <c r="Y4" s="49">
        <f>COUNTIF(B4:S4,"&gt;0")-SUM(X4,Z4)</f>
        <v>0</v>
      </c>
      <c r="Z4" s="49">
        <f>COUNTIF(B4:S4,"=5")</f>
        <v>0</v>
      </c>
      <c r="AA4" s="50">
        <f>(X4+(Z4/2))/SUM(X4,Y4,Z4)</f>
        <v>1</v>
      </c>
    </row>
    <row r="5" spans="1:32">
      <c r="A5" s="60" t="s">
        <v>169</v>
      </c>
      <c r="B5" s="61">
        <v>8</v>
      </c>
      <c r="C5" s="61">
        <v>0</v>
      </c>
      <c r="D5" s="61">
        <v>0</v>
      </c>
      <c r="E5" s="61">
        <v>0</v>
      </c>
      <c r="F5" s="61">
        <v>0</v>
      </c>
      <c r="G5" s="61">
        <v>0</v>
      </c>
      <c r="H5" s="61">
        <v>0</v>
      </c>
      <c r="I5" s="61">
        <v>0</v>
      </c>
      <c r="J5" s="61">
        <v>0</v>
      </c>
      <c r="K5" s="61">
        <v>0</v>
      </c>
      <c r="L5" s="61">
        <v>0</v>
      </c>
      <c r="M5" s="61">
        <v>0</v>
      </c>
      <c r="N5" s="61">
        <v>0</v>
      </c>
      <c r="O5" s="61">
        <v>0</v>
      </c>
      <c r="P5" s="61">
        <v>0</v>
      </c>
      <c r="Q5" s="61">
        <v>0</v>
      </c>
      <c r="R5" s="61">
        <v>0</v>
      </c>
      <c r="S5" s="61">
        <v>0</v>
      </c>
      <c r="T5" s="84">
        <v>8</v>
      </c>
      <c r="U5" s="54" cm="1">
        <f t="array" ref="U5">SUM(LARGE(B5:S5,{1,2,3,4,5,6,7,8,9,10}))</f>
        <v>8</v>
      </c>
      <c r="V5" s="1">
        <f>RANK(U5,$U$3:$U$179)</f>
        <v>2</v>
      </c>
      <c r="W5" s="48">
        <f>T5/COUNTIF(B5:S5,"&gt;0")</f>
        <v>8</v>
      </c>
      <c r="X5" s="49">
        <f>COUNTIF(B5:S5,"&gt;5")</f>
        <v>1</v>
      </c>
      <c r="Y5" s="49">
        <f>COUNTIF(B5:S5,"&gt;0")-SUM(X5,Z5)</f>
        <v>0</v>
      </c>
      <c r="Z5" s="49">
        <f>COUNTIF(B5:S5,"=5")</f>
        <v>0</v>
      </c>
      <c r="AA5" s="50">
        <f>(X5+(Z5/2))/SUM(X5,Y5,Z5)</f>
        <v>1</v>
      </c>
    </row>
    <row r="6" spans="1:32">
      <c r="A6" s="62" t="s">
        <v>184</v>
      </c>
      <c r="B6" s="63">
        <v>8</v>
      </c>
      <c r="C6" s="63">
        <v>0</v>
      </c>
      <c r="D6" s="63">
        <v>0</v>
      </c>
      <c r="E6" s="63">
        <v>0</v>
      </c>
      <c r="F6" s="63">
        <v>0</v>
      </c>
      <c r="G6" s="63">
        <v>0</v>
      </c>
      <c r="H6" s="63">
        <v>0</v>
      </c>
      <c r="I6" s="63">
        <v>0</v>
      </c>
      <c r="J6" s="63">
        <v>0</v>
      </c>
      <c r="K6" s="63">
        <v>0</v>
      </c>
      <c r="L6" s="63">
        <v>0</v>
      </c>
      <c r="M6" s="63">
        <v>0</v>
      </c>
      <c r="N6" s="63">
        <v>0</v>
      </c>
      <c r="O6" s="63">
        <v>0</v>
      </c>
      <c r="P6" s="63">
        <v>0</v>
      </c>
      <c r="Q6" s="63">
        <v>0</v>
      </c>
      <c r="R6" s="63">
        <v>0</v>
      </c>
      <c r="S6" s="63">
        <v>0</v>
      </c>
      <c r="T6" s="85">
        <v>8</v>
      </c>
      <c r="U6" s="54" cm="1">
        <f t="array" ref="U6">SUM(LARGE(B6:S6,{1,2,3,4,5,6,7,8,9,10}))</f>
        <v>8</v>
      </c>
      <c r="V6" s="1">
        <f>RANK(U6,$U$3:$U$179)</f>
        <v>2</v>
      </c>
      <c r="W6" s="48">
        <f>T6/COUNTIF(B6:S6,"&gt;0")</f>
        <v>8</v>
      </c>
      <c r="X6" s="49">
        <f>COUNTIF(B6:S6,"&gt;5")</f>
        <v>1</v>
      </c>
      <c r="Y6" s="49">
        <f>COUNTIF(B6:S6,"&gt;0")-SUM(X6,Z6)</f>
        <v>0</v>
      </c>
      <c r="Z6" s="49">
        <f>COUNTIF(B6:S6,"=5")</f>
        <v>0</v>
      </c>
      <c r="AA6" s="50">
        <f>(X6+(Z6/2))/SUM(X6,Y6,Z6)</f>
        <v>1</v>
      </c>
    </row>
    <row r="7" spans="1:32">
      <c r="A7" s="62" t="s">
        <v>101</v>
      </c>
      <c r="B7" s="63">
        <v>7.5</v>
      </c>
      <c r="C7" s="63">
        <v>0</v>
      </c>
      <c r="D7" s="63">
        <v>0</v>
      </c>
      <c r="E7" s="63">
        <v>0</v>
      </c>
      <c r="F7" s="63">
        <v>0</v>
      </c>
      <c r="G7" s="63">
        <v>0</v>
      </c>
      <c r="H7" s="63">
        <v>0</v>
      </c>
      <c r="I7" s="63">
        <v>0</v>
      </c>
      <c r="J7" s="63">
        <v>0</v>
      </c>
      <c r="K7" s="63">
        <v>0</v>
      </c>
      <c r="L7" s="63">
        <v>0</v>
      </c>
      <c r="M7" s="63">
        <v>0</v>
      </c>
      <c r="N7" s="63">
        <v>0</v>
      </c>
      <c r="O7" s="63">
        <v>0</v>
      </c>
      <c r="P7" s="63">
        <v>0</v>
      </c>
      <c r="Q7" s="63">
        <v>0</v>
      </c>
      <c r="R7" s="63">
        <v>0</v>
      </c>
      <c r="S7" s="63">
        <v>0</v>
      </c>
      <c r="T7" s="85">
        <v>7.5</v>
      </c>
      <c r="U7" s="54" cm="1">
        <f t="array" ref="U7">SUM(LARGE(B7:S7,{1,2,3,4,5,6,7,8,9,10}))</f>
        <v>7.5</v>
      </c>
      <c r="V7" s="1">
        <f>RANK(U7,$U$3:$U$179)</f>
        <v>5</v>
      </c>
      <c r="W7" s="48">
        <f>T7/COUNTIF(B7:S7,"&gt;0")</f>
        <v>7.5</v>
      </c>
      <c r="X7" s="49">
        <f>COUNTIF(B7:S7,"&gt;5")</f>
        <v>1</v>
      </c>
      <c r="Y7" s="49">
        <f>COUNTIF(B7:S7,"&gt;0")-SUM(X7,Z7)</f>
        <v>0</v>
      </c>
      <c r="Z7" s="49">
        <f>COUNTIF(B7:S7,"=5")</f>
        <v>0</v>
      </c>
      <c r="AA7" s="50">
        <f>(X7+(Z7/2))/SUM(X7,Y7,Z7)</f>
        <v>1</v>
      </c>
    </row>
    <row r="8" spans="1:32">
      <c r="A8" s="62" t="s">
        <v>154</v>
      </c>
      <c r="B8" s="63">
        <v>7.5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3">
        <v>0</v>
      </c>
      <c r="I8" s="63">
        <v>0</v>
      </c>
      <c r="J8" s="63">
        <v>0</v>
      </c>
      <c r="K8" s="63">
        <v>0</v>
      </c>
      <c r="L8" s="63">
        <v>0</v>
      </c>
      <c r="M8" s="63">
        <v>0</v>
      </c>
      <c r="N8" s="63">
        <v>0</v>
      </c>
      <c r="O8" s="63">
        <v>0</v>
      </c>
      <c r="P8" s="63">
        <v>0</v>
      </c>
      <c r="Q8" s="63">
        <v>0</v>
      </c>
      <c r="R8" s="63">
        <v>0</v>
      </c>
      <c r="S8" s="63">
        <v>0</v>
      </c>
      <c r="T8" s="85">
        <v>7.5</v>
      </c>
      <c r="U8" s="54" cm="1">
        <f t="array" ref="U8">SUM(LARGE(B8:S8,{1,2,3,4,5,6,7,8,9,10}))</f>
        <v>7.5</v>
      </c>
      <c r="V8" s="1">
        <f>RANK(U8,$U$3:$U$179)</f>
        <v>5</v>
      </c>
      <c r="W8" s="48">
        <f>T8/COUNTIF(B8:S8,"&gt;0")</f>
        <v>7.5</v>
      </c>
      <c r="X8" s="49">
        <f>COUNTIF(B8:S8,"&gt;5")</f>
        <v>1</v>
      </c>
      <c r="Y8" s="49">
        <f>COUNTIF(B8:S8,"&gt;0")-SUM(X8,Z8)</f>
        <v>0</v>
      </c>
      <c r="Z8" s="49">
        <f>COUNTIF(B8:S8,"=5")</f>
        <v>0</v>
      </c>
      <c r="AA8" s="50">
        <f>(X8+(Z8/2))/SUM(X8,Y8,Z8)</f>
        <v>1</v>
      </c>
    </row>
    <row r="9" spans="1:32">
      <c r="A9" s="62" t="s">
        <v>170</v>
      </c>
      <c r="B9" s="63">
        <v>7.5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  <c r="H9" s="63">
        <v>0</v>
      </c>
      <c r="I9" s="63">
        <v>0</v>
      </c>
      <c r="J9" s="63">
        <v>0</v>
      </c>
      <c r="K9" s="63">
        <v>0</v>
      </c>
      <c r="L9" s="63">
        <v>0</v>
      </c>
      <c r="M9" s="63">
        <v>0</v>
      </c>
      <c r="N9" s="63">
        <v>0</v>
      </c>
      <c r="O9" s="63">
        <v>0</v>
      </c>
      <c r="P9" s="63">
        <v>0</v>
      </c>
      <c r="Q9" s="63">
        <v>0</v>
      </c>
      <c r="R9" s="63">
        <v>0</v>
      </c>
      <c r="S9" s="63">
        <v>0</v>
      </c>
      <c r="T9" s="85">
        <v>7.5</v>
      </c>
      <c r="U9" s="54" cm="1">
        <f t="array" ref="U9">SUM(LARGE(B9:S9,{1,2,3,4,5,6,7,8,9,10}))</f>
        <v>7.5</v>
      </c>
      <c r="V9" s="1">
        <f>RANK(U9,$U$3:$U$179)</f>
        <v>5</v>
      </c>
      <c r="W9" s="48">
        <f>T9/COUNTIF(B9:S9,"&gt;0")</f>
        <v>7.5</v>
      </c>
      <c r="X9" s="49">
        <f>COUNTIF(B9:S9,"&gt;5")</f>
        <v>1</v>
      </c>
      <c r="Y9" s="49">
        <f>COUNTIF(B9:S9,"&gt;0")-SUM(X9,Z9)</f>
        <v>0</v>
      </c>
      <c r="Z9" s="49">
        <f>COUNTIF(B9:S9,"=5")</f>
        <v>0</v>
      </c>
      <c r="AA9" s="50">
        <f>(X9+(Z9/2))/SUM(X9,Y9,Z9)</f>
        <v>1</v>
      </c>
      <c r="AF9" t="s">
        <v>491</v>
      </c>
    </row>
    <row r="10" spans="1:32">
      <c r="A10" s="60" t="s">
        <v>199</v>
      </c>
      <c r="B10" s="61">
        <v>7.5</v>
      </c>
      <c r="C10" s="61">
        <v>0</v>
      </c>
      <c r="D10" s="61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0</v>
      </c>
      <c r="S10" s="61">
        <v>0</v>
      </c>
      <c r="T10" s="84">
        <v>7.5</v>
      </c>
      <c r="U10" s="54" cm="1">
        <f t="array" ref="U10">SUM(LARGE(B10:S10,{1,2,3,4,5,6,7,8,9,10}))</f>
        <v>7.5</v>
      </c>
      <c r="V10" s="1">
        <f>RANK(U10,$U$3:$U$179)</f>
        <v>5</v>
      </c>
      <c r="W10" s="48">
        <f>T10/COUNTIF(B10:S10,"&gt;0")</f>
        <v>7.5</v>
      </c>
      <c r="X10" s="49">
        <f>COUNTIF(B10:S10,"&gt;5")</f>
        <v>1</v>
      </c>
      <c r="Y10" s="49">
        <f>COUNTIF(B10:S10,"&gt;0")-SUM(X10,Z10)</f>
        <v>0</v>
      </c>
      <c r="Z10" s="49">
        <f>COUNTIF(B10:S10,"=5")</f>
        <v>0</v>
      </c>
      <c r="AA10" s="50">
        <f>(X10+(Z10/2))/SUM(X10,Y10,Z10)</f>
        <v>1</v>
      </c>
    </row>
    <row r="11" spans="1:32">
      <c r="A11" s="60" t="s">
        <v>225</v>
      </c>
      <c r="B11" s="61">
        <v>7.5</v>
      </c>
      <c r="C11" s="61">
        <v>0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0</v>
      </c>
      <c r="S11" s="61">
        <v>0</v>
      </c>
      <c r="T11" s="84">
        <v>7.5</v>
      </c>
      <c r="U11" s="54" cm="1">
        <f t="array" ref="U11">SUM(LARGE(B11:S11,{1,2,3,4,5,6,7,8,9,10}))</f>
        <v>7.5</v>
      </c>
      <c r="V11" s="1">
        <f>RANK(U11,$U$3:$U$179)</f>
        <v>5</v>
      </c>
      <c r="W11" s="48">
        <f>T11/COUNTIF(B11:S11,"&gt;0")</f>
        <v>7.5</v>
      </c>
      <c r="X11" s="49">
        <f>COUNTIF(B11:S11,"&gt;5")</f>
        <v>1</v>
      </c>
      <c r="Y11" s="49">
        <f>COUNTIF(B11:S11,"&gt;0")-SUM(X11,Z11)</f>
        <v>0</v>
      </c>
      <c r="Z11" s="49">
        <f>COUNTIF(B11:S11,"=5")</f>
        <v>0</v>
      </c>
      <c r="AA11" s="50">
        <f>(X11+(Z11/2))/SUM(X11,Y11,Z11)</f>
        <v>1</v>
      </c>
    </row>
    <row r="12" spans="1:32">
      <c r="A12" s="62" t="s">
        <v>123</v>
      </c>
      <c r="B12" s="63">
        <v>7</v>
      </c>
      <c r="C12" s="63">
        <v>0</v>
      </c>
      <c r="D12" s="63">
        <v>0</v>
      </c>
      <c r="E12" s="63">
        <v>0</v>
      </c>
      <c r="F12" s="63">
        <v>0</v>
      </c>
      <c r="G12" s="63">
        <v>0</v>
      </c>
      <c r="H12" s="63">
        <v>0</v>
      </c>
      <c r="I12" s="63">
        <v>0</v>
      </c>
      <c r="J12" s="63">
        <v>0</v>
      </c>
      <c r="K12" s="63">
        <v>0</v>
      </c>
      <c r="L12" s="63">
        <v>0</v>
      </c>
      <c r="M12" s="63">
        <v>0</v>
      </c>
      <c r="N12" s="63">
        <v>0</v>
      </c>
      <c r="O12" s="63">
        <v>0</v>
      </c>
      <c r="P12" s="63">
        <v>0</v>
      </c>
      <c r="Q12" s="63">
        <v>0</v>
      </c>
      <c r="R12" s="63">
        <v>0</v>
      </c>
      <c r="S12" s="63">
        <v>0</v>
      </c>
      <c r="T12" s="85">
        <v>7</v>
      </c>
      <c r="U12" s="54" cm="1">
        <f t="array" ref="U12">SUM(LARGE(B12:S12,{1,2,3,4,5,6,7,8,9,10}))</f>
        <v>7</v>
      </c>
      <c r="V12" s="1">
        <f>RANK(U12,$U$3:$U$179)</f>
        <v>10</v>
      </c>
      <c r="W12" s="48">
        <f>T12/COUNTIF(B12:S12,"&gt;0")</f>
        <v>7</v>
      </c>
      <c r="X12" s="49">
        <f>COUNTIF(B12:S12,"&gt;5")</f>
        <v>1</v>
      </c>
      <c r="Y12" s="49">
        <f>COUNTIF(B12:S12,"&gt;0")-SUM(X12,Z12)</f>
        <v>0</v>
      </c>
      <c r="Z12" s="49">
        <f>COUNTIF(B12:S12,"=5")</f>
        <v>0</v>
      </c>
      <c r="AA12" s="50">
        <f>(X12+(Z12/2))/SUM(X12,Y12,Z12)</f>
        <v>1</v>
      </c>
    </row>
    <row r="13" spans="1:32">
      <c r="A13" s="60" t="s">
        <v>125</v>
      </c>
      <c r="B13" s="61">
        <v>7</v>
      </c>
      <c r="C13" s="61">
        <v>0</v>
      </c>
      <c r="D13" s="61">
        <v>0</v>
      </c>
      <c r="E13" s="61">
        <v>0</v>
      </c>
      <c r="F13" s="61">
        <v>0</v>
      </c>
      <c r="G13" s="61">
        <v>0</v>
      </c>
      <c r="H13" s="61">
        <v>0</v>
      </c>
      <c r="I13" s="61">
        <v>0</v>
      </c>
      <c r="J13" s="61">
        <v>0</v>
      </c>
      <c r="K13" s="61">
        <v>0</v>
      </c>
      <c r="L13" s="61">
        <v>0</v>
      </c>
      <c r="M13" s="61">
        <v>0</v>
      </c>
      <c r="N13" s="61">
        <v>0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84">
        <v>7</v>
      </c>
      <c r="U13" s="54" cm="1">
        <f t="array" ref="U13">SUM(LARGE(B13:S13,{1,2,3,4,5,6,7,8,9,10}))</f>
        <v>7</v>
      </c>
      <c r="V13" s="1">
        <f>RANK(U13,$U$3:$U$179)</f>
        <v>10</v>
      </c>
      <c r="W13" s="48">
        <f>T13/COUNTIF(B13:S13,"&gt;0")</f>
        <v>7</v>
      </c>
      <c r="X13" s="49">
        <f>COUNTIF(B13:S13,"&gt;5")</f>
        <v>1</v>
      </c>
      <c r="Y13" s="49">
        <f>COUNTIF(B13:S13,"&gt;0")-SUM(X13,Z13)</f>
        <v>0</v>
      </c>
      <c r="Z13" s="49">
        <f>COUNTIF(B13:S13,"=5")</f>
        <v>0</v>
      </c>
      <c r="AA13" s="50">
        <f>(X13+(Z13/2))/SUM(X13,Y13,Z13)</f>
        <v>1</v>
      </c>
    </row>
    <row r="14" spans="1:32">
      <c r="A14" s="60" t="s">
        <v>129</v>
      </c>
      <c r="B14" s="61">
        <v>7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84">
        <v>7</v>
      </c>
      <c r="U14" s="54" cm="1">
        <f t="array" ref="U14">SUM(LARGE(B14:S14,{1,2,3,4,5,6,7,8,9,10}))</f>
        <v>7</v>
      </c>
      <c r="V14" s="1">
        <f>RANK(U14,$U$3:$U$179)</f>
        <v>10</v>
      </c>
      <c r="W14" s="48">
        <f>T14/COUNTIF(B14:S14,"&gt;0")</f>
        <v>7</v>
      </c>
      <c r="X14" s="49">
        <f>COUNTIF(B14:S14,"&gt;5")</f>
        <v>1</v>
      </c>
      <c r="Y14" s="49">
        <f>COUNTIF(B14:S14,"&gt;0")-SUM(X14,Z14)</f>
        <v>0</v>
      </c>
      <c r="Z14" s="49">
        <f>COUNTIF(B14:S14,"=5")</f>
        <v>0</v>
      </c>
      <c r="AA14" s="50">
        <f>(X14+(Z14/2))/SUM(X14,Y14,Z14)</f>
        <v>1</v>
      </c>
    </row>
    <row r="15" spans="1:32">
      <c r="A15" s="62" t="s">
        <v>150</v>
      </c>
      <c r="B15" s="63">
        <v>7</v>
      </c>
      <c r="C15" s="63">
        <v>0</v>
      </c>
      <c r="D15" s="63">
        <v>0</v>
      </c>
      <c r="E15" s="63">
        <v>0</v>
      </c>
      <c r="F15" s="63">
        <v>0</v>
      </c>
      <c r="G15" s="63">
        <v>0</v>
      </c>
      <c r="H15" s="63">
        <v>0</v>
      </c>
      <c r="I15" s="63">
        <v>0</v>
      </c>
      <c r="J15" s="63">
        <v>0</v>
      </c>
      <c r="K15" s="63">
        <v>0</v>
      </c>
      <c r="L15" s="63">
        <v>0</v>
      </c>
      <c r="M15" s="63">
        <v>0</v>
      </c>
      <c r="N15" s="63">
        <v>0</v>
      </c>
      <c r="O15" s="63">
        <v>0</v>
      </c>
      <c r="P15" s="63">
        <v>0</v>
      </c>
      <c r="Q15" s="63">
        <v>0</v>
      </c>
      <c r="R15" s="63">
        <v>0</v>
      </c>
      <c r="S15" s="63">
        <v>0</v>
      </c>
      <c r="T15" s="85">
        <v>7</v>
      </c>
      <c r="U15" s="54" cm="1">
        <f t="array" ref="U15">SUM(LARGE(B15:S15,{1,2,3,4,5,6,7,8,9,10}))</f>
        <v>7</v>
      </c>
      <c r="V15" s="1">
        <f>RANK(U15,$U$3:$U$179)</f>
        <v>10</v>
      </c>
      <c r="W15" s="48">
        <f>T15/COUNTIF(B15:S15,"&gt;0")</f>
        <v>7</v>
      </c>
      <c r="X15" s="49">
        <f>COUNTIF(B15:S15,"&gt;5")</f>
        <v>1</v>
      </c>
      <c r="Y15" s="49">
        <f>COUNTIF(B15:S15,"&gt;0")-SUM(X15,Z15)</f>
        <v>0</v>
      </c>
      <c r="Z15" s="49">
        <f>COUNTIF(B15:S15,"=5")</f>
        <v>0</v>
      </c>
      <c r="AA15" s="50">
        <f>(X15+(Z15/2))/SUM(X15,Y15,Z15)</f>
        <v>1</v>
      </c>
    </row>
    <row r="16" spans="1:32">
      <c r="A16" s="62" t="s">
        <v>162</v>
      </c>
      <c r="B16" s="63">
        <v>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  <c r="H16" s="63">
        <v>0</v>
      </c>
      <c r="I16" s="63">
        <v>0</v>
      </c>
      <c r="J16" s="63">
        <v>0</v>
      </c>
      <c r="K16" s="63">
        <v>0</v>
      </c>
      <c r="L16" s="63">
        <v>0</v>
      </c>
      <c r="M16" s="63">
        <v>0</v>
      </c>
      <c r="N16" s="63">
        <v>0</v>
      </c>
      <c r="O16" s="63">
        <v>0</v>
      </c>
      <c r="P16" s="63">
        <v>0</v>
      </c>
      <c r="Q16" s="63">
        <v>0</v>
      </c>
      <c r="R16" s="63">
        <v>0</v>
      </c>
      <c r="S16" s="63">
        <v>0</v>
      </c>
      <c r="T16" s="85">
        <v>7</v>
      </c>
      <c r="U16" s="54" cm="1">
        <f t="array" ref="U16">SUM(LARGE(B16:S16,{1,2,3,4,5,6,7,8,9,10}))</f>
        <v>7</v>
      </c>
      <c r="V16" s="1">
        <f>RANK(U16,$U$3:$U$179)</f>
        <v>10</v>
      </c>
      <c r="W16" s="48">
        <f>T16/COUNTIF(B16:S16,"&gt;0")</f>
        <v>7</v>
      </c>
      <c r="X16" s="49">
        <f>COUNTIF(B16:S16,"&gt;5")</f>
        <v>1</v>
      </c>
      <c r="Y16" s="49">
        <f>COUNTIF(B16:S16,"&gt;0")-SUM(X16,Z16)</f>
        <v>0</v>
      </c>
      <c r="Z16" s="49">
        <f>COUNTIF(B16:S16,"=5")</f>
        <v>0</v>
      </c>
      <c r="AA16" s="50">
        <f>(X16+(Z16/2))/SUM(X16,Y16,Z16)</f>
        <v>1</v>
      </c>
    </row>
    <row r="17" spans="1:27">
      <c r="A17" s="60" t="s">
        <v>167</v>
      </c>
      <c r="B17" s="61">
        <v>7</v>
      </c>
      <c r="C17" s="61">
        <v>0</v>
      </c>
      <c r="D17" s="61">
        <v>0</v>
      </c>
      <c r="E17" s="61">
        <v>0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0</v>
      </c>
      <c r="N17" s="61">
        <v>0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84">
        <v>7</v>
      </c>
      <c r="U17" s="54" cm="1">
        <f t="array" ref="U17">SUM(LARGE(B17:S17,{1,2,3,4,5,6,7,8,9,10}))</f>
        <v>7</v>
      </c>
      <c r="V17" s="1">
        <f>RANK(U17,$U$3:$U$179)</f>
        <v>10</v>
      </c>
      <c r="W17" s="48">
        <f>T17/COUNTIF(B17:S17,"&gt;0")</f>
        <v>7</v>
      </c>
      <c r="X17" s="49">
        <f>COUNTIF(B17:S17,"&gt;5")</f>
        <v>1</v>
      </c>
      <c r="Y17" s="49">
        <f>COUNTIF(B17:S17,"&gt;0")-SUM(X17,Z17)</f>
        <v>0</v>
      </c>
      <c r="Z17" s="49">
        <f>COUNTIF(B17:S17,"=5")</f>
        <v>0</v>
      </c>
      <c r="AA17" s="50">
        <f>(X17+(Z17/2))/SUM(X17,Y17,Z17)</f>
        <v>1</v>
      </c>
    </row>
    <row r="18" spans="1:27">
      <c r="A18" s="62" t="s">
        <v>464</v>
      </c>
      <c r="B18" s="63">
        <v>7</v>
      </c>
      <c r="C18" s="63">
        <v>0</v>
      </c>
      <c r="D18" s="63">
        <v>0</v>
      </c>
      <c r="E18" s="63">
        <v>0</v>
      </c>
      <c r="F18" s="63">
        <v>0</v>
      </c>
      <c r="G18" s="63">
        <v>0</v>
      </c>
      <c r="H18" s="63">
        <v>0</v>
      </c>
      <c r="I18" s="63">
        <v>0</v>
      </c>
      <c r="J18" s="63">
        <v>0</v>
      </c>
      <c r="K18" s="63">
        <v>0</v>
      </c>
      <c r="L18" s="63">
        <v>0</v>
      </c>
      <c r="M18" s="63">
        <v>0</v>
      </c>
      <c r="N18" s="63">
        <v>0</v>
      </c>
      <c r="O18" s="63">
        <v>0</v>
      </c>
      <c r="P18" s="63">
        <v>0</v>
      </c>
      <c r="Q18" s="63">
        <v>0</v>
      </c>
      <c r="R18" s="63">
        <v>0</v>
      </c>
      <c r="S18" s="63">
        <v>0</v>
      </c>
      <c r="T18" s="85">
        <v>7</v>
      </c>
      <c r="U18" s="54" cm="1">
        <f t="array" ref="U18">SUM(LARGE(B18:S18,{1,2,3,4,5,6,7,8,9,10}))</f>
        <v>7</v>
      </c>
      <c r="V18" s="1">
        <f>RANK(U18,$U$3:$U$179)</f>
        <v>10</v>
      </c>
      <c r="W18" s="48">
        <f>T18/COUNTIF(B18:S18,"&gt;0")</f>
        <v>7</v>
      </c>
      <c r="X18" s="49">
        <f>COUNTIF(B18:S18,"&gt;5")</f>
        <v>1</v>
      </c>
      <c r="Y18" s="49">
        <f>COUNTIF(B18:S18,"&gt;0")-SUM(X18,Z18)</f>
        <v>0</v>
      </c>
      <c r="Z18" s="49">
        <f>COUNTIF(B18:S18,"=5")</f>
        <v>0</v>
      </c>
      <c r="AA18" s="50">
        <f>(X18+(Z18/2))/SUM(X18,Y18,Z18)</f>
        <v>1</v>
      </c>
    </row>
    <row r="19" spans="1:27">
      <c r="A19" s="60" t="s">
        <v>176</v>
      </c>
      <c r="B19" s="61">
        <v>7</v>
      </c>
      <c r="C19" s="61">
        <v>0</v>
      </c>
      <c r="D19" s="61">
        <v>0</v>
      </c>
      <c r="E19" s="61">
        <v>0</v>
      </c>
      <c r="F19" s="61">
        <v>0</v>
      </c>
      <c r="G19" s="61">
        <v>0</v>
      </c>
      <c r="H19" s="61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84">
        <v>7</v>
      </c>
      <c r="U19" s="54" cm="1">
        <f t="array" ref="U19">SUM(LARGE(B19:S19,{1,2,3,4,5,6,7,8,9,10}))</f>
        <v>7</v>
      </c>
      <c r="V19" s="1">
        <f>RANK(U19,$U$3:$U$179)</f>
        <v>10</v>
      </c>
      <c r="W19" s="48">
        <f>T19/COUNTIF(B19:S19,"&gt;0")</f>
        <v>7</v>
      </c>
      <c r="X19" s="49">
        <f>COUNTIF(B19:S19,"&gt;5")</f>
        <v>1</v>
      </c>
      <c r="Y19" s="49">
        <f>COUNTIF(B19:S19,"&gt;0")-SUM(X19,Z19)</f>
        <v>0</v>
      </c>
      <c r="Z19" s="49">
        <f>COUNTIF(B19:S19,"=5")</f>
        <v>0</v>
      </c>
      <c r="AA19" s="50">
        <f>(X19+(Z19/2))/SUM(X19,Y19,Z19)</f>
        <v>1</v>
      </c>
    </row>
    <row r="20" spans="1:27">
      <c r="A20" s="62" t="s">
        <v>183</v>
      </c>
      <c r="B20" s="63">
        <v>7</v>
      </c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0</v>
      </c>
      <c r="K20" s="63">
        <v>0</v>
      </c>
      <c r="L20" s="63">
        <v>0</v>
      </c>
      <c r="M20" s="63">
        <v>0</v>
      </c>
      <c r="N20" s="63">
        <v>0</v>
      </c>
      <c r="O20" s="63">
        <v>0</v>
      </c>
      <c r="P20" s="63">
        <v>0</v>
      </c>
      <c r="Q20" s="63">
        <v>0</v>
      </c>
      <c r="R20" s="63">
        <v>0</v>
      </c>
      <c r="S20" s="63">
        <v>0</v>
      </c>
      <c r="T20" s="85">
        <v>7</v>
      </c>
      <c r="U20" s="54" cm="1">
        <f t="array" ref="U20">SUM(LARGE(B20:S20,{1,2,3,4,5,6,7,8,9,10}))</f>
        <v>7</v>
      </c>
      <c r="V20" s="1">
        <f>RANK(U20,$U$3:$U$179)</f>
        <v>10</v>
      </c>
      <c r="W20" s="48">
        <f>T20/COUNTIF(B20:S20,"&gt;0")</f>
        <v>7</v>
      </c>
      <c r="X20" s="49">
        <f>COUNTIF(B20:S20,"&gt;5")</f>
        <v>1</v>
      </c>
      <c r="Y20" s="49">
        <f>COUNTIF(B20:S20,"&gt;0")-SUM(X20,Z20)</f>
        <v>0</v>
      </c>
      <c r="Z20" s="49">
        <f>COUNTIF(B20:S20,"=5")</f>
        <v>0</v>
      </c>
      <c r="AA20" s="50">
        <f>(X20+(Z20/2))/SUM(X20,Y20,Z20)</f>
        <v>1</v>
      </c>
    </row>
    <row r="21" spans="1:27">
      <c r="A21" s="62" t="s">
        <v>474</v>
      </c>
      <c r="B21" s="63">
        <v>7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0</v>
      </c>
      <c r="L21" s="63">
        <v>0</v>
      </c>
      <c r="M21" s="63">
        <v>0</v>
      </c>
      <c r="N21" s="63">
        <v>0</v>
      </c>
      <c r="O21" s="63">
        <v>0</v>
      </c>
      <c r="P21" s="63">
        <v>0</v>
      </c>
      <c r="Q21" s="63">
        <v>0</v>
      </c>
      <c r="R21" s="63">
        <v>0</v>
      </c>
      <c r="S21" s="63">
        <v>0</v>
      </c>
      <c r="T21" s="85">
        <v>7</v>
      </c>
      <c r="U21" s="54" cm="1">
        <f t="array" ref="U21">SUM(LARGE(B21:S21,{1,2,3,4,5,6,7,8,9,10}))</f>
        <v>7</v>
      </c>
      <c r="V21" s="1">
        <f>RANK(U21,$U$3:$U$179)</f>
        <v>10</v>
      </c>
      <c r="W21" s="48">
        <f>T21/COUNTIF(B21:S21,"&gt;0")</f>
        <v>7</v>
      </c>
      <c r="X21" s="49">
        <f>COUNTIF(B21:S21,"&gt;5")</f>
        <v>1</v>
      </c>
      <c r="Y21" s="49">
        <f>COUNTIF(B21:S21,"&gt;0")-SUM(X21,Z21)</f>
        <v>0</v>
      </c>
      <c r="Z21" s="49">
        <f>COUNTIF(B21:S21,"=5")</f>
        <v>0</v>
      </c>
      <c r="AA21" s="50">
        <f>(X21+(Z21/2))/SUM(X21,Y21,Z21)</f>
        <v>1</v>
      </c>
    </row>
    <row r="22" spans="1:27">
      <c r="A22" s="62" t="s">
        <v>206</v>
      </c>
      <c r="B22" s="63">
        <v>7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  <c r="H22" s="63">
        <v>0</v>
      </c>
      <c r="I22" s="63">
        <v>0</v>
      </c>
      <c r="J22" s="63">
        <v>0</v>
      </c>
      <c r="K22" s="63">
        <v>0</v>
      </c>
      <c r="L22" s="63">
        <v>0</v>
      </c>
      <c r="M22" s="63">
        <v>0</v>
      </c>
      <c r="N22" s="63">
        <v>0</v>
      </c>
      <c r="O22" s="63">
        <v>0</v>
      </c>
      <c r="P22" s="63">
        <v>0</v>
      </c>
      <c r="Q22" s="63">
        <v>0</v>
      </c>
      <c r="R22" s="63">
        <v>0</v>
      </c>
      <c r="S22" s="63">
        <v>0</v>
      </c>
      <c r="T22" s="85">
        <v>7</v>
      </c>
      <c r="U22" s="54" cm="1">
        <f t="array" ref="U22">SUM(LARGE(B22:S22,{1,2,3,4,5,6,7,8,9,10}))</f>
        <v>7</v>
      </c>
      <c r="V22" s="1">
        <f>RANK(U22,$U$3:$U$179)</f>
        <v>10</v>
      </c>
      <c r="W22" s="48">
        <f>T22/COUNTIF(B22:S22,"&gt;0")</f>
        <v>7</v>
      </c>
      <c r="X22" s="49">
        <f>COUNTIF(B22:S22,"&gt;5")</f>
        <v>1</v>
      </c>
      <c r="Y22" s="49">
        <f>COUNTIF(B22:S22,"&gt;0")-SUM(X22,Z22)</f>
        <v>0</v>
      </c>
      <c r="Z22" s="49">
        <f>COUNTIF(B22:S22,"=5")</f>
        <v>0</v>
      </c>
      <c r="AA22" s="50">
        <f>(X22+(Z22/2))/SUM(X22,Y22,Z22)</f>
        <v>1</v>
      </c>
    </row>
    <row r="23" spans="1:27">
      <c r="A23" s="60" t="s">
        <v>479</v>
      </c>
      <c r="B23" s="61">
        <v>7</v>
      </c>
      <c r="C23" s="61">
        <v>0</v>
      </c>
      <c r="D23" s="61">
        <v>0</v>
      </c>
      <c r="E23" s="61">
        <v>0</v>
      </c>
      <c r="F23" s="61">
        <v>0</v>
      </c>
      <c r="G23" s="61">
        <v>0</v>
      </c>
      <c r="H23" s="61">
        <v>0</v>
      </c>
      <c r="I23" s="61">
        <v>0</v>
      </c>
      <c r="J23" s="61">
        <v>0</v>
      </c>
      <c r="K23" s="61">
        <v>0</v>
      </c>
      <c r="L23" s="61">
        <v>0</v>
      </c>
      <c r="M23" s="61">
        <v>0</v>
      </c>
      <c r="N23" s="61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84">
        <v>7</v>
      </c>
      <c r="U23" s="54" cm="1">
        <f t="array" ref="U23">SUM(LARGE(B23:S23,{1,2,3,4,5,6,7,8,9,10}))</f>
        <v>7</v>
      </c>
      <c r="V23" s="1">
        <f>RANK(U23,$U$3:$U$179)</f>
        <v>10</v>
      </c>
      <c r="W23" s="48">
        <f>T23/COUNTIF(B23:S23,"&gt;0")</f>
        <v>7</v>
      </c>
      <c r="X23" s="49">
        <f>COUNTIF(B23:S23,"&gt;5")</f>
        <v>1</v>
      </c>
      <c r="Y23" s="49">
        <f>COUNTIF(B23:S23,"&gt;0")-SUM(X23,Z23)</f>
        <v>0</v>
      </c>
      <c r="Z23" s="49">
        <f>COUNTIF(B23:S23,"=5")</f>
        <v>0</v>
      </c>
      <c r="AA23" s="50">
        <f>(X23+(Z23/2))/SUM(X23,Y23,Z23)</f>
        <v>1</v>
      </c>
    </row>
    <row r="24" spans="1:27">
      <c r="A24" s="62" t="s">
        <v>481</v>
      </c>
      <c r="B24" s="63">
        <v>7</v>
      </c>
      <c r="C24" s="63">
        <v>0</v>
      </c>
      <c r="D24" s="63">
        <v>0</v>
      </c>
      <c r="E24" s="63">
        <v>0</v>
      </c>
      <c r="F24" s="63">
        <v>0</v>
      </c>
      <c r="G24" s="63">
        <v>0</v>
      </c>
      <c r="H24" s="63">
        <v>0</v>
      </c>
      <c r="I24" s="63">
        <v>0</v>
      </c>
      <c r="J24" s="63">
        <v>0</v>
      </c>
      <c r="K24" s="63">
        <v>0</v>
      </c>
      <c r="L24" s="63">
        <v>0</v>
      </c>
      <c r="M24" s="63">
        <v>0</v>
      </c>
      <c r="N24" s="63">
        <v>0</v>
      </c>
      <c r="O24" s="63">
        <v>0</v>
      </c>
      <c r="P24" s="63">
        <v>0</v>
      </c>
      <c r="Q24" s="63">
        <v>0</v>
      </c>
      <c r="R24" s="63">
        <v>0</v>
      </c>
      <c r="S24" s="63">
        <v>0</v>
      </c>
      <c r="T24" s="85">
        <v>7</v>
      </c>
      <c r="U24" s="54" cm="1">
        <f t="array" ref="U24">SUM(LARGE(B24:S24,{1,2,3,4,5,6,7,8,9,10}))</f>
        <v>7</v>
      </c>
      <c r="V24" s="1">
        <f>RANK(U24,$U$3:$U$179)</f>
        <v>10</v>
      </c>
      <c r="W24" s="48">
        <f>T24/COUNTIF(B24:S24,"&gt;0")</f>
        <v>7</v>
      </c>
      <c r="X24" s="49">
        <f>COUNTIF(B24:S24,"&gt;5")</f>
        <v>1</v>
      </c>
      <c r="Y24" s="49">
        <f>COUNTIF(B24:S24,"&gt;0")-SUM(X24,Z24)</f>
        <v>0</v>
      </c>
      <c r="Z24" s="49">
        <f>COUNTIF(B24:S24,"=5")</f>
        <v>0</v>
      </c>
      <c r="AA24" s="50">
        <f>(X24+(Z24/2))/SUM(X24,Y24,Z24)</f>
        <v>1</v>
      </c>
    </row>
    <row r="25" spans="1:27">
      <c r="A25" s="62" t="s">
        <v>484</v>
      </c>
      <c r="B25" s="63">
        <v>7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3">
        <v>0</v>
      </c>
      <c r="J25" s="63">
        <v>0</v>
      </c>
      <c r="K25" s="63">
        <v>0</v>
      </c>
      <c r="L25" s="63">
        <v>0</v>
      </c>
      <c r="M25" s="63">
        <v>0</v>
      </c>
      <c r="N25" s="63">
        <v>0</v>
      </c>
      <c r="O25" s="63">
        <v>0</v>
      </c>
      <c r="P25" s="63">
        <v>0</v>
      </c>
      <c r="Q25" s="63">
        <v>0</v>
      </c>
      <c r="R25" s="63">
        <v>0</v>
      </c>
      <c r="S25" s="63">
        <v>0</v>
      </c>
      <c r="T25" s="85">
        <v>7</v>
      </c>
      <c r="U25" s="54" cm="1">
        <f t="array" ref="U25">SUM(LARGE(B25:S25,{1,2,3,4,5,6,7,8,9,10}))</f>
        <v>7</v>
      </c>
      <c r="V25" s="1">
        <f>RANK(U25,$U$3:$U$179)</f>
        <v>10</v>
      </c>
      <c r="W25" s="48">
        <f>T25/COUNTIF(B25:S25,"&gt;0")</f>
        <v>7</v>
      </c>
      <c r="X25" s="49">
        <f>COUNTIF(B25:S25,"&gt;5")</f>
        <v>1</v>
      </c>
      <c r="Y25" s="49">
        <f>COUNTIF(B25:S25,"&gt;0")-SUM(X25,Z25)</f>
        <v>0</v>
      </c>
      <c r="Z25" s="49">
        <f>COUNTIF(B25:S25,"=5")</f>
        <v>0</v>
      </c>
      <c r="AA25" s="50">
        <f>(X25+(Z25/2))/SUM(X25,Y25,Z25)</f>
        <v>1</v>
      </c>
    </row>
    <row r="26" spans="1:27">
      <c r="A26" s="60" t="s">
        <v>100</v>
      </c>
      <c r="B26" s="61">
        <v>6.5</v>
      </c>
      <c r="C26" s="61">
        <v>0</v>
      </c>
      <c r="D26" s="61">
        <v>0</v>
      </c>
      <c r="E26" s="61">
        <v>0</v>
      </c>
      <c r="F26" s="61">
        <v>0</v>
      </c>
      <c r="G26" s="61">
        <v>0</v>
      </c>
      <c r="H26" s="61">
        <v>0</v>
      </c>
      <c r="I26" s="61">
        <v>0</v>
      </c>
      <c r="J26" s="61">
        <v>0</v>
      </c>
      <c r="K26" s="61">
        <v>0</v>
      </c>
      <c r="L26" s="61">
        <v>0</v>
      </c>
      <c r="M26" s="61">
        <v>0</v>
      </c>
      <c r="N26" s="61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84">
        <v>6.5</v>
      </c>
      <c r="U26" s="54" cm="1">
        <f t="array" ref="U26">SUM(LARGE(B26:S26,{1,2,3,4,5,6,7,8,9,10}))</f>
        <v>6.5</v>
      </c>
      <c r="V26" s="1">
        <f>RANK(U26,$U$3:$U$179)</f>
        <v>24</v>
      </c>
      <c r="W26" s="48">
        <f>T26/COUNTIF(B26:S26,"&gt;0")</f>
        <v>6.5</v>
      </c>
      <c r="X26" s="49">
        <f>COUNTIF(B26:S26,"&gt;5")</f>
        <v>1</v>
      </c>
      <c r="Y26" s="49">
        <f>COUNTIF(B26:S26,"&gt;0")-SUM(X26,Z26)</f>
        <v>0</v>
      </c>
      <c r="Z26" s="49">
        <f>COUNTIF(B26:S26,"=5")</f>
        <v>0</v>
      </c>
      <c r="AA26" s="50">
        <f>(X26+(Z26/2))/SUM(X26,Y26,Z26)</f>
        <v>1</v>
      </c>
    </row>
    <row r="27" spans="1:27">
      <c r="A27" s="60" t="s">
        <v>440</v>
      </c>
      <c r="B27" s="61">
        <v>6.5</v>
      </c>
      <c r="C27" s="61">
        <v>0</v>
      </c>
      <c r="D27" s="61">
        <v>0</v>
      </c>
      <c r="E27" s="61">
        <v>0</v>
      </c>
      <c r="F27" s="61">
        <v>0</v>
      </c>
      <c r="G27" s="61">
        <v>0</v>
      </c>
      <c r="H27" s="61">
        <v>0</v>
      </c>
      <c r="I27" s="61">
        <v>0</v>
      </c>
      <c r="J27" s="61">
        <v>0</v>
      </c>
      <c r="K27" s="61">
        <v>0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84">
        <v>6.5</v>
      </c>
      <c r="U27" s="54" cm="1">
        <f t="array" ref="U27">SUM(LARGE(B27:S27,{1,2,3,4,5,6,7,8,9,10}))</f>
        <v>6.5</v>
      </c>
      <c r="V27" s="1">
        <f>RANK(U27,$U$3:$U$179)</f>
        <v>24</v>
      </c>
      <c r="W27" s="48">
        <f>T27/COUNTIF(B27:S27,"&gt;0")</f>
        <v>6.5</v>
      </c>
      <c r="X27" s="49">
        <f>COUNTIF(B27:S27,"&gt;5")</f>
        <v>1</v>
      </c>
      <c r="Y27" s="49">
        <f>COUNTIF(B27:S27,"&gt;0")-SUM(X27,Z27)</f>
        <v>0</v>
      </c>
      <c r="Z27" s="49">
        <f>COUNTIF(B27:S27,"=5")</f>
        <v>0</v>
      </c>
      <c r="AA27" s="50">
        <f>(X27+(Z27/2))/SUM(X27,Y27,Z27)</f>
        <v>1</v>
      </c>
    </row>
    <row r="28" spans="1:27">
      <c r="A28" s="62" t="s">
        <v>450</v>
      </c>
      <c r="B28" s="63">
        <v>6.5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  <c r="H28" s="63">
        <v>0</v>
      </c>
      <c r="I28" s="63">
        <v>0</v>
      </c>
      <c r="J28" s="63">
        <v>0</v>
      </c>
      <c r="K28" s="63">
        <v>0</v>
      </c>
      <c r="L28" s="63">
        <v>0</v>
      </c>
      <c r="M28" s="63">
        <v>0</v>
      </c>
      <c r="N28" s="63">
        <v>0</v>
      </c>
      <c r="O28" s="63">
        <v>0</v>
      </c>
      <c r="P28" s="63">
        <v>0</v>
      </c>
      <c r="Q28" s="63">
        <v>0</v>
      </c>
      <c r="R28" s="63">
        <v>0</v>
      </c>
      <c r="S28" s="63">
        <v>0</v>
      </c>
      <c r="T28" s="85">
        <v>6.5</v>
      </c>
      <c r="U28" s="54" cm="1">
        <f t="array" ref="U28">SUM(LARGE(B28:S28,{1,2,3,4,5,6,7,8,9,10}))</f>
        <v>6.5</v>
      </c>
      <c r="V28" s="1">
        <f>RANK(U28,$U$3:$U$179)</f>
        <v>24</v>
      </c>
      <c r="W28" s="48">
        <f>T28/COUNTIF(B28:S28,"&gt;0")</f>
        <v>6.5</v>
      </c>
      <c r="X28" s="49">
        <f>COUNTIF(B28:S28,"&gt;5")</f>
        <v>1</v>
      </c>
      <c r="Y28" s="49">
        <f>COUNTIF(B28:S28,"&gt;0")-SUM(X28,Z28)</f>
        <v>0</v>
      </c>
      <c r="Z28" s="49">
        <f>COUNTIF(B28:S28,"=5")</f>
        <v>0</v>
      </c>
      <c r="AA28" s="50">
        <f>(X28+(Z28/2))/SUM(X28,Y28,Z28)</f>
        <v>1</v>
      </c>
    </row>
    <row r="29" spans="1:27">
      <c r="A29" s="62" t="s">
        <v>148</v>
      </c>
      <c r="B29" s="63">
        <v>6.5</v>
      </c>
      <c r="C29" s="63">
        <v>0</v>
      </c>
      <c r="D29" s="63">
        <v>0</v>
      </c>
      <c r="E29" s="63">
        <v>0</v>
      </c>
      <c r="F29" s="63">
        <v>0</v>
      </c>
      <c r="G29" s="63">
        <v>0</v>
      </c>
      <c r="H29" s="63">
        <v>0</v>
      </c>
      <c r="I29" s="63">
        <v>0</v>
      </c>
      <c r="J29" s="63">
        <v>0</v>
      </c>
      <c r="K29" s="63">
        <v>0</v>
      </c>
      <c r="L29" s="63">
        <v>0</v>
      </c>
      <c r="M29" s="63">
        <v>0</v>
      </c>
      <c r="N29" s="63">
        <v>0</v>
      </c>
      <c r="O29" s="63">
        <v>0</v>
      </c>
      <c r="P29" s="63">
        <v>0</v>
      </c>
      <c r="Q29" s="63">
        <v>0</v>
      </c>
      <c r="R29" s="63">
        <v>0</v>
      </c>
      <c r="S29" s="63">
        <v>0</v>
      </c>
      <c r="T29" s="85">
        <v>6.5</v>
      </c>
      <c r="U29" s="54" cm="1">
        <f t="array" ref="U29">SUM(LARGE(B29:S29,{1,2,3,4,5,6,7,8,9,10}))</f>
        <v>6.5</v>
      </c>
      <c r="V29" s="1">
        <f>RANK(U29,$U$3:$U$179)</f>
        <v>24</v>
      </c>
      <c r="W29" s="48">
        <f>T29/COUNTIF(B29:S29,"&gt;0")</f>
        <v>6.5</v>
      </c>
      <c r="X29" s="49">
        <f>COUNTIF(B29:S29,"&gt;5")</f>
        <v>1</v>
      </c>
      <c r="Y29" s="49">
        <f>COUNTIF(B29:S29,"&gt;0")-SUM(X29,Z29)</f>
        <v>0</v>
      </c>
      <c r="Z29" s="49">
        <f>COUNTIF(B29:S29,"=5")</f>
        <v>0</v>
      </c>
      <c r="AA29" s="50">
        <f>(X29+(Z29/2))/SUM(X29,Y29,Z29)</f>
        <v>1</v>
      </c>
    </row>
    <row r="30" spans="1:27">
      <c r="A30" s="62" t="s">
        <v>458</v>
      </c>
      <c r="B30" s="63">
        <v>6.5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  <c r="H30" s="63">
        <v>0</v>
      </c>
      <c r="I30" s="63">
        <v>0</v>
      </c>
      <c r="J30" s="63">
        <v>0</v>
      </c>
      <c r="K30" s="63">
        <v>0</v>
      </c>
      <c r="L30" s="63">
        <v>0</v>
      </c>
      <c r="M30" s="63">
        <v>0</v>
      </c>
      <c r="N30" s="63">
        <v>0</v>
      </c>
      <c r="O30" s="63">
        <v>0</v>
      </c>
      <c r="P30" s="63">
        <v>0</v>
      </c>
      <c r="Q30" s="63">
        <v>0</v>
      </c>
      <c r="R30" s="63">
        <v>0</v>
      </c>
      <c r="S30" s="63">
        <v>0</v>
      </c>
      <c r="T30" s="85">
        <v>6.5</v>
      </c>
      <c r="U30" s="54" cm="1">
        <f t="array" ref="U30">SUM(LARGE(B30:S30,{1,2,3,4,5,6,7,8,9,10}))</f>
        <v>6.5</v>
      </c>
      <c r="V30" s="1">
        <f>RANK(U30,$U$3:$U$179)</f>
        <v>24</v>
      </c>
      <c r="W30" s="48">
        <f>T30/COUNTIF(B30:S30,"&gt;0")</f>
        <v>6.5</v>
      </c>
      <c r="X30" s="49">
        <f>COUNTIF(B30:S30,"&gt;5")</f>
        <v>1</v>
      </c>
      <c r="Y30" s="49">
        <f>COUNTIF(B30:S30,"&gt;0")-SUM(X30,Z30)</f>
        <v>0</v>
      </c>
      <c r="Z30" s="49">
        <f>COUNTIF(B30:S30,"=5")</f>
        <v>0</v>
      </c>
      <c r="AA30" s="50">
        <f>(X30+(Z30/2))/SUM(X30,Y30,Z30)</f>
        <v>1</v>
      </c>
    </row>
    <row r="31" spans="1:27">
      <c r="A31" s="60" t="s">
        <v>160</v>
      </c>
      <c r="B31" s="61">
        <v>6.5</v>
      </c>
      <c r="C31" s="61">
        <v>0</v>
      </c>
      <c r="D31" s="61">
        <v>0</v>
      </c>
      <c r="E31" s="61">
        <v>0</v>
      </c>
      <c r="F31" s="61">
        <v>0</v>
      </c>
      <c r="G31" s="61">
        <v>0</v>
      </c>
      <c r="H31" s="61">
        <v>0</v>
      </c>
      <c r="I31" s="61">
        <v>0</v>
      </c>
      <c r="J31" s="61">
        <v>0</v>
      </c>
      <c r="K31" s="61">
        <v>0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84">
        <v>6.5</v>
      </c>
      <c r="U31" s="54" cm="1">
        <f t="array" ref="U31">SUM(LARGE(B31:S31,{1,2,3,4,5,6,7,8,9,10}))</f>
        <v>6.5</v>
      </c>
      <c r="V31" s="1">
        <f>RANK(U31,$U$3:$U$179)</f>
        <v>24</v>
      </c>
      <c r="W31" s="48">
        <f>T31/COUNTIF(B31:S31,"&gt;0")</f>
        <v>6.5</v>
      </c>
      <c r="X31" s="49">
        <f>COUNTIF(B31:S31,"&gt;5")</f>
        <v>1</v>
      </c>
      <c r="Y31" s="49">
        <f>COUNTIF(B31:S31,"&gt;0")-SUM(X31,Z31)</f>
        <v>0</v>
      </c>
      <c r="Z31" s="49">
        <f>COUNTIF(B31:S31,"=5")</f>
        <v>0</v>
      </c>
      <c r="AA31" s="50">
        <f>(X31+(Z31/2))/SUM(X31,Y31,Z31)</f>
        <v>1</v>
      </c>
    </row>
    <row r="32" spans="1:27">
      <c r="A32" s="60" t="s">
        <v>174</v>
      </c>
      <c r="B32" s="61">
        <v>6.5</v>
      </c>
      <c r="C32" s="61">
        <v>0</v>
      </c>
      <c r="D32" s="61">
        <v>0</v>
      </c>
      <c r="E32" s="61">
        <v>0</v>
      </c>
      <c r="F32" s="61">
        <v>0</v>
      </c>
      <c r="G32" s="61">
        <v>0</v>
      </c>
      <c r="H32" s="61">
        <v>0</v>
      </c>
      <c r="I32" s="61">
        <v>0</v>
      </c>
      <c r="J32" s="61">
        <v>0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84">
        <v>6.5</v>
      </c>
      <c r="U32" s="54" cm="1">
        <f t="array" ref="U32">SUM(LARGE(B32:S32,{1,2,3,4,5,6,7,8,9,10}))</f>
        <v>6.5</v>
      </c>
      <c r="V32" s="1">
        <f>RANK(U32,$U$3:$U$179)</f>
        <v>24</v>
      </c>
      <c r="W32" s="48">
        <f>T32/COUNTIF(B32:S32,"&gt;0")</f>
        <v>6.5</v>
      </c>
      <c r="X32" s="49">
        <f>COUNTIF(B32:S32,"&gt;5")</f>
        <v>1</v>
      </c>
      <c r="Y32" s="49">
        <f>COUNTIF(B32:S32,"&gt;0")-SUM(X32,Z32)</f>
        <v>0</v>
      </c>
      <c r="Z32" s="49">
        <f>COUNTIF(B32:S32,"=5")</f>
        <v>0</v>
      </c>
      <c r="AA32" s="50">
        <f>(X32+(Z32/2))/SUM(X32,Y32,Z32)</f>
        <v>1</v>
      </c>
    </row>
    <row r="33" spans="1:27">
      <c r="A33" s="62" t="s">
        <v>465</v>
      </c>
      <c r="B33" s="63">
        <v>6.5</v>
      </c>
      <c r="C33" s="63">
        <v>0</v>
      </c>
      <c r="D33" s="63">
        <v>0</v>
      </c>
      <c r="E33" s="63">
        <v>0</v>
      </c>
      <c r="F33" s="63">
        <v>0</v>
      </c>
      <c r="G33" s="63">
        <v>0</v>
      </c>
      <c r="H33" s="63">
        <v>0</v>
      </c>
      <c r="I33" s="63">
        <v>0</v>
      </c>
      <c r="J33" s="63">
        <v>0</v>
      </c>
      <c r="K33" s="63">
        <v>0</v>
      </c>
      <c r="L33" s="63">
        <v>0</v>
      </c>
      <c r="M33" s="63">
        <v>0</v>
      </c>
      <c r="N33" s="63">
        <v>0</v>
      </c>
      <c r="O33" s="63">
        <v>0</v>
      </c>
      <c r="P33" s="63">
        <v>0</v>
      </c>
      <c r="Q33" s="63">
        <v>0</v>
      </c>
      <c r="R33" s="63">
        <v>0</v>
      </c>
      <c r="S33" s="63">
        <v>0</v>
      </c>
      <c r="T33" s="85">
        <v>6.5</v>
      </c>
      <c r="U33" s="54" cm="1">
        <f t="array" ref="U33">SUM(LARGE(B33:S33,{1,2,3,4,5,6,7,8,9,10}))</f>
        <v>6.5</v>
      </c>
      <c r="V33" s="1">
        <f>RANK(U33,$U$3:$U$179)</f>
        <v>24</v>
      </c>
      <c r="W33" s="48">
        <f>T33/COUNTIF(B33:S33,"&gt;0")</f>
        <v>6.5</v>
      </c>
      <c r="X33" s="49">
        <f>COUNTIF(B33:S33,"&gt;5")</f>
        <v>1</v>
      </c>
      <c r="Y33" s="49">
        <f>COUNTIF(B33:S33,"&gt;0")-SUM(X33,Z33)</f>
        <v>0</v>
      </c>
      <c r="Z33" s="49">
        <f>COUNTIF(B33:S33,"=5")</f>
        <v>0</v>
      </c>
      <c r="AA33" s="50">
        <f>(X33+(Z33/2))/SUM(X33,Y33,Z33)</f>
        <v>1</v>
      </c>
    </row>
    <row r="34" spans="1:27">
      <c r="A34" s="60" t="s">
        <v>190</v>
      </c>
      <c r="B34" s="61">
        <v>6.5</v>
      </c>
      <c r="C34" s="61">
        <v>0</v>
      </c>
      <c r="D34" s="61">
        <v>0</v>
      </c>
      <c r="E34" s="61">
        <v>0</v>
      </c>
      <c r="F34" s="61">
        <v>0</v>
      </c>
      <c r="G34" s="61">
        <v>0</v>
      </c>
      <c r="H34" s="61">
        <v>0</v>
      </c>
      <c r="I34" s="61">
        <v>0</v>
      </c>
      <c r="J34" s="61">
        <v>0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84">
        <v>6.5</v>
      </c>
      <c r="U34" s="54" cm="1">
        <f t="array" ref="U34">SUM(LARGE(B34:S34,{1,2,3,4,5,6,7,8,9,10}))</f>
        <v>6.5</v>
      </c>
      <c r="V34" s="1">
        <f>RANK(U34,$U$3:$U$179)</f>
        <v>24</v>
      </c>
      <c r="W34" s="48">
        <f>T34/COUNTIF(B34:S34,"&gt;0")</f>
        <v>6.5</v>
      </c>
      <c r="X34" s="49">
        <f>COUNTIF(B34:S34,"&gt;5")</f>
        <v>1</v>
      </c>
      <c r="Y34" s="49">
        <f>COUNTIF(B34:S34,"&gt;0")-SUM(X34,Z34)</f>
        <v>0</v>
      </c>
      <c r="Z34" s="49">
        <f>COUNTIF(B34:S34,"=5")</f>
        <v>0</v>
      </c>
      <c r="AA34" s="50">
        <f>(X34+(Z34/2))/SUM(X34,Y34,Z34)</f>
        <v>1</v>
      </c>
    </row>
    <row r="35" spans="1:27">
      <c r="A35" s="62" t="s">
        <v>214</v>
      </c>
      <c r="B35" s="63">
        <v>6.5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  <c r="H35" s="63">
        <v>0</v>
      </c>
      <c r="I35" s="63">
        <v>0</v>
      </c>
      <c r="J35" s="63">
        <v>0</v>
      </c>
      <c r="K35" s="63">
        <v>0</v>
      </c>
      <c r="L35" s="63">
        <v>0</v>
      </c>
      <c r="M35" s="63">
        <v>0</v>
      </c>
      <c r="N35" s="63">
        <v>0</v>
      </c>
      <c r="O35" s="63">
        <v>0</v>
      </c>
      <c r="P35" s="63">
        <v>0</v>
      </c>
      <c r="Q35" s="63">
        <v>0</v>
      </c>
      <c r="R35" s="63">
        <v>0</v>
      </c>
      <c r="S35" s="63">
        <v>0</v>
      </c>
      <c r="T35" s="85">
        <v>6.5</v>
      </c>
      <c r="U35" s="54" cm="1">
        <f t="array" ref="U35">SUM(LARGE(B35:S35,{1,2,3,4,5,6,7,8,9,10}))</f>
        <v>6.5</v>
      </c>
      <c r="V35" s="1">
        <f>RANK(U35,$U$3:$U$179)</f>
        <v>24</v>
      </c>
      <c r="W35" s="48">
        <f>T35/COUNTIF(B35:S35,"&gt;0")</f>
        <v>6.5</v>
      </c>
      <c r="X35" s="49">
        <f>COUNTIF(B35:S35,"&gt;5")</f>
        <v>1</v>
      </c>
      <c r="Y35" s="49">
        <f>COUNTIF(B35:S35,"&gt;0")-SUM(X35,Z35)</f>
        <v>0</v>
      </c>
      <c r="Z35" s="49">
        <f>COUNTIF(B35:S35,"=5")</f>
        <v>0</v>
      </c>
      <c r="AA35" s="50">
        <f>(X35+(Z35/2))/SUM(X35,Y35,Z35)</f>
        <v>1</v>
      </c>
    </row>
    <row r="36" spans="1:27">
      <c r="A36" s="60" t="s">
        <v>215</v>
      </c>
      <c r="B36" s="61">
        <v>6.5</v>
      </c>
      <c r="C36" s="61">
        <v>0</v>
      </c>
      <c r="D36" s="61">
        <v>0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84">
        <v>6.5</v>
      </c>
      <c r="U36" s="54" cm="1">
        <f t="array" ref="U36">SUM(LARGE(B36:S36,{1,2,3,4,5,6,7,8,9,10}))</f>
        <v>6.5</v>
      </c>
      <c r="V36" s="1">
        <f>RANK(U36,$U$3:$U$179)</f>
        <v>24</v>
      </c>
      <c r="W36" s="48">
        <f>T36/COUNTIF(B36:S36,"&gt;0")</f>
        <v>6.5</v>
      </c>
      <c r="X36" s="49">
        <f>COUNTIF(B36:S36,"&gt;5")</f>
        <v>1</v>
      </c>
      <c r="Y36" s="49">
        <f>COUNTIF(B36:S36,"&gt;0")-SUM(X36,Z36)</f>
        <v>0</v>
      </c>
      <c r="Z36" s="49">
        <f>COUNTIF(B36:S36,"=5")</f>
        <v>0</v>
      </c>
      <c r="AA36" s="50">
        <f>(X36+(Z36/2))/SUM(X36,Y36,Z36)</f>
        <v>1</v>
      </c>
    </row>
    <row r="37" spans="1:27">
      <c r="A37" s="62" t="s">
        <v>227</v>
      </c>
      <c r="B37" s="63">
        <v>6.5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  <c r="H37" s="63">
        <v>0</v>
      </c>
      <c r="I37" s="63">
        <v>0</v>
      </c>
      <c r="J37" s="63">
        <v>0</v>
      </c>
      <c r="K37" s="63">
        <v>0</v>
      </c>
      <c r="L37" s="63">
        <v>0</v>
      </c>
      <c r="M37" s="63">
        <v>0</v>
      </c>
      <c r="N37" s="63">
        <v>0</v>
      </c>
      <c r="O37" s="63">
        <v>0</v>
      </c>
      <c r="P37" s="63">
        <v>0</v>
      </c>
      <c r="Q37" s="63">
        <v>0</v>
      </c>
      <c r="R37" s="63">
        <v>0</v>
      </c>
      <c r="S37" s="63">
        <v>0</v>
      </c>
      <c r="T37" s="85">
        <v>6.5</v>
      </c>
      <c r="U37" s="54" cm="1">
        <f t="array" ref="U37">SUM(LARGE(B37:S37,{1,2,3,4,5,6,7,8,9,10}))</f>
        <v>6.5</v>
      </c>
      <c r="V37" s="1">
        <f>RANK(U37,$U$3:$U$179)</f>
        <v>24</v>
      </c>
      <c r="W37" s="48">
        <f>T37/COUNTIF(B37:S37,"&gt;0")</f>
        <v>6.5</v>
      </c>
      <c r="X37" s="49">
        <f>COUNTIF(B37:S37,"&gt;5")</f>
        <v>1</v>
      </c>
      <c r="Y37" s="49">
        <f>COUNTIF(B37:S37,"&gt;0")-SUM(X37,Z37)</f>
        <v>0</v>
      </c>
      <c r="Z37" s="49">
        <f>COUNTIF(B37:S37,"=5")</f>
        <v>0</v>
      </c>
      <c r="AA37" s="50">
        <f>(X37+(Z37/2))/SUM(X37,Y37,Z37)</f>
        <v>1</v>
      </c>
    </row>
    <row r="38" spans="1:27">
      <c r="A38" s="62" t="s">
        <v>232</v>
      </c>
      <c r="B38" s="63">
        <v>6.5</v>
      </c>
      <c r="C38" s="63">
        <v>0</v>
      </c>
      <c r="D38" s="63">
        <v>0</v>
      </c>
      <c r="E38" s="63">
        <v>0</v>
      </c>
      <c r="F38" s="63">
        <v>0</v>
      </c>
      <c r="G38" s="63">
        <v>0</v>
      </c>
      <c r="H38" s="63">
        <v>0</v>
      </c>
      <c r="I38" s="63">
        <v>0</v>
      </c>
      <c r="J38" s="63">
        <v>0</v>
      </c>
      <c r="K38" s="63">
        <v>0</v>
      </c>
      <c r="L38" s="63">
        <v>0</v>
      </c>
      <c r="M38" s="63">
        <v>0</v>
      </c>
      <c r="N38" s="63">
        <v>0</v>
      </c>
      <c r="O38" s="63">
        <v>0</v>
      </c>
      <c r="P38" s="63">
        <v>0</v>
      </c>
      <c r="Q38" s="63">
        <v>0</v>
      </c>
      <c r="R38" s="63">
        <v>0</v>
      </c>
      <c r="S38" s="63">
        <v>0</v>
      </c>
      <c r="T38" s="85">
        <v>6.5</v>
      </c>
      <c r="U38" s="54" cm="1">
        <f t="array" ref="U38">SUM(LARGE(B38:S38,{1,2,3,4,5,6,7,8,9,10}))</f>
        <v>6.5</v>
      </c>
      <c r="V38" s="1">
        <f>RANK(U38,$U$3:$U$179)</f>
        <v>24</v>
      </c>
      <c r="W38" s="48">
        <f>T38/COUNTIF(B38:S38,"&gt;0")</f>
        <v>6.5</v>
      </c>
      <c r="X38" s="49">
        <f>COUNTIF(B38:S38,"&gt;5")</f>
        <v>1</v>
      </c>
      <c r="Y38" s="49">
        <f>COUNTIF(B38:S38,"&gt;0")-SUM(X38,Z38)</f>
        <v>0</v>
      </c>
      <c r="Z38" s="49">
        <f>COUNTIF(B38:S38,"=5")</f>
        <v>0</v>
      </c>
      <c r="AA38" s="50">
        <f>(X38+(Z38/2))/SUM(X38,Y38,Z38)</f>
        <v>1</v>
      </c>
    </row>
    <row r="39" spans="1:27">
      <c r="A39" s="62" t="s">
        <v>99</v>
      </c>
      <c r="B39" s="63">
        <v>6</v>
      </c>
      <c r="C39" s="63">
        <v>0</v>
      </c>
      <c r="D39" s="63">
        <v>0</v>
      </c>
      <c r="E39" s="63">
        <v>0</v>
      </c>
      <c r="F39" s="63">
        <v>0</v>
      </c>
      <c r="G39" s="63">
        <v>0</v>
      </c>
      <c r="H39" s="63">
        <v>0</v>
      </c>
      <c r="I39" s="63">
        <v>0</v>
      </c>
      <c r="J39" s="63">
        <v>0</v>
      </c>
      <c r="K39" s="63">
        <v>0</v>
      </c>
      <c r="L39" s="63">
        <v>0</v>
      </c>
      <c r="M39" s="63">
        <v>0</v>
      </c>
      <c r="N39" s="63">
        <v>0</v>
      </c>
      <c r="O39" s="63">
        <v>0</v>
      </c>
      <c r="P39" s="63">
        <v>0</v>
      </c>
      <c r="Q39" s="63">
        <v>0</v>
      </c>
      <c r="R39" s="63">
        <v>0</v>
      </c>
      <c r="S39" s="63">
        <v>0</v>
      </c>
      <c r="T39" s="85">
        <v>6</v>
      </c>
      <c r="U39" s="54" cm="1">
        <f t="array" ref="U39">SUM(LARGE(B39:S39,{1,2,3,4,5,6,7,8,9,10}))</f>
        <v>6</v>
      </c>
      <c r="V39" s="1">
        <f>RANK(U39,$U$3:$U$179)</f>
        <v>37</v>
      </c>
      <c r="W39" s="48">
        <f>T39/COUNTIF(B39:S39,"&gt;0")</f>
        <v>6</v>
      </c>
      <c r="X39" s="49">
        <f>COUNTIF(B39:S39,"&gt;5")</f>
        <v>1</v>
      </c>
      <c r="Y39" s="49">
        <f>COUNTIF(B39:S39,"&gt;0")-SUM(X39,Z39)</f>
        <v>0</v>
      </c>
      <c r="Z39" s="49">
        <f>COUNTIF(B39:S39,"=5")</f>
        <v>0</v>
      </c>
      <c r="AA39" s="50">
        <f>(X39+(Z39/2))/SUM(X39,Y39,Z39)</f>
        <v>1</v>
      </c>
    </row>
    <row r="40" spans="1:27">
      <c r="A40" s="62" t="s">
        <v>436</v>
      </c>
      <c r="B40" s="63">
        <v>6</v>
      </c>
      <c r="C40" s="63">
        <v>0</v>
      </c>
      <c r="D40" s="63">
        <v>0</v>
      </c>
      <c r="E40" s="63">
        <v>0</v>
      </c>
      <c r="F40" s="63">
        <v>0</v>
      </c>
      <c r="G40" s="63">
        <v>0</v>
      </c>
      <c r="H40" s="63">
        <v>0</v>
      </c>
      <c r="I40" s="63">
        <v>0</v>
      </c>
      <c r="J40" s="63">
        <v>0</v>
      </c>
      <c r="K40" s="63">
        <v>0</v>
      </c>
      <c r="L40" s="63">
        <v>0</v>
      </c>
      <c r="M40" s="63">
        <v>0</v>
      </c>
      <c r="N40" s="63">
        <v>0</v>
      </c>
      <c r="O40" s="63">
        <v>0</v>
      </c>
      <c r="P40" s="63">
        <v>0</v>
      </c>
      <c r="Q40" s="63">
        <v>0</v>
      </c>
      <c r="R40" s="63">
        <v>0</v>
      </c>
      <c r="S40" s="63">
        <v>0</v>
      </c>
      <c r="T40" s="85">
        <v>6</v>
      </c>
      <c r="U40" s="54" cm="1">
        <f t="array" ref="U40">SUM(LARGE(B40:S40,{1,2,3,4,5,6,7,8,9,10}))</f>
        <v>6</v>
      </c>
      <c r="V40" s="1">
        <f>RANK(U40,$U$3:$U$179)</f>
        <v>37</v>
      </c>
      <c r="W40" s="48">
        <f>T40/COUNTIF(B40:S40,"&gt;0")</f>
        <v>6</v>
      </c>
      <c r="X40" s="49">
        <f>COUNTIF(B40:S40,"&gt;5")</f>
        <v>1</v>
      </c>
      <c r="Y40" s="49">
        <f>COUNTIF(B40:S40,"&gt;0")-SUM(X40,Z40)</f>
        <v>0</v>
      </c>
      <c r="Z40" s="49">
        <f>COUNTIF(B40:S40,"=5")</f>
        <v>0</v>
      </c>
      <c r="AA40" s="50">
        <f>(X40+(Z40/2))/SUM(X40,Y40,Z40)</f>
        <v>1</v>
      </c>
    </row>
    <row r="41" spans="1:27">
      <c r="A41" s="62" t="s">
        <v>113</v>
      </c>
      <c r="B41" s="63">
        <v>6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  <c r="H41" s="63">
        <v>0</v>
      </c>
      <c r="I41" s="63">
        <v>0</v>
      </c>
      <c r="J41" s="63">
        <v>0</v>
      </c>
      <c r="K41" s="63">
        <v>0</v>
      </c>
      <c r="L41" s="63">
        <v>0</v>
      </c>
      <c r="M41" s="63">
        <v>0</v>
      </c>
      <c r="N41" s="63">
        <v>0</v>
      </c>
      <c r="O41" s="63">
        <v>0</v>
      </c>
      <c r="P41" s="63">
        <v>0</v>
      </c>
      <c r="Q41" s="63">
        <v>0</v>
      </c>
      <c r="R41" s="63">
        <v>0</v>
      </c>
      <c r="S41" s="63">
        <v>0</v>
      </c>
      <c r="T41" s="85">
        <v>6</v>
      </c>
      <c r="U41" s="54" cm="1">
        <f t="array" ref="U41">SUM(LARGE(B41:S41,{1,2,3,4,5,6,7,8,9,10}))</f>
        <v>6</v>
      </c>
      <c r="V41" s="1">
        <f>RANK(U41,$U$3:$U$179)</f>
        <v>37</v>
      </c>
      <c r="W41" s="48">
        <f>T41/COUNTIF(B41:S41,"&gt;0")</f>
        <v>6</v>
      </c>
      <c r="X41" s="49">
        <f>COUNTIF(B41:S41,"&gt;5")</f>
        <v>1</v>
      </c>
      <c r="Y41" s="49">
        <f>COUNTIF(B41:S41,"&gt;0")-SUM(X41,Z41)</f>
        <v>0</v>
      </c>
      <c r="Z41" s="49">
        <f>COUNTIF(B41:S41,"=5")</f>
        <v>0</v>
      </c>
      <c r="AA41" s="50">
        <f>(X41+(Z41/2))/SUM(X41,Y41,Z41)</f>
        <v>1</v>
      </c>
    </row>
    <row r="42" spans="1:27">
      <c r="A42" s="62" t="s">
        <v>121</v>
      </c>
      <c r="B42" s="63">
        <v>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  <c r="H42" s="63">
        <v>0</v>
      </c>
      <c r="I42" s="63">
        <v>0</v>
      </c>
      <c r="J42" s="63">
        <v>0</v>
      </c>
      <c r="K42" s="63">
        <v>0</v>
      </c>
      <c r="L42" s="63">
        <v>0</v>
      </c>
      <c r="M42" s="63">
        <v>0</v>
      </c>
      <c r="N42" s="63">
        <v>0</v>
      </c>
      <c r="O42" s="63">
        <v>0</v>
      </c>
      <c r="P42" s="63">
        <v>0</v>
      </c>
      <c r="Q42" s="63">
        <v>0</v>
      </c>
      <c r="R42" s="63">
        <v>0</v>
      </c>
      <c r="S42" s="63">
        <v>0</v>
      </c>
      <c r="T42" s="85">
        <v>6</v>
      </c>
      <c r="U42" s="54" cm="1">
        <f t="array" ref="U42">SUM(LARGE(B42:S42,{1,2,3,4,5,6,7,8,9,10}))</f>
        <v>6</v>
      </c>
      <c r="V42" s="1">
        <f>RANK(U42,$U$3:$U$179)</f>
        <v>37</v>
      </c>
      <c r="W42" s="48">
        <f>T42/COUNTIF(B42:S42,"&gt;0")</f>
        <v>6</v>
      </c>
      <c r="X42" s="49">
        <f>COUNTIF(B42:S42,"&gt;5")</f>
        <v>1</v>
      </c>
      <c r="Y42" s="49">
        <f>COUNTIF(B42:S42,"&gt;0")-SUM(X42,Z42)</f>
        <v>0</v>
      </c>
      <c r="Z42" s="49">
        <f>COUNTIF(B42:S42,"=5")</f>
        <v>0</v>
      </c>
      <c r="AA42" s="50">
        <f>(X42+(Z42/2))/SUM(X42,Y42,Z42)</f>
        <v>1</v>
      </c>
    </row>
    <row r="43" spans="1:27">
      <c r="A43" s="60" t="s">
        <v>449</v>
      </c>
      <c r="B43" s="61">
        <v>6</v>
      </c>
      <c r="C43" s="61">
        <v>0</v>
      </c>
      <c r="D43" s="61">
        <v>0</v>
      </c>
      <c r="E43" s="61">
        <v>0</v>
      </c>
      <c r="F43" s="61">
        <v>0</v>
      </c>
      <c r="G43" s="61">
        <v>0</v>
      </c>
      <c r="H43" s="61">
        <v>0</v>
      </c>
      <c r="I43" s="61">
        <v>0</v>
      </c>
      <c r="J43" s="61">
        <v>0</v>
      </c>
      <c r="K43" s="61">
        <v>0</v>
      </c>
      <c r="L43" s="61">
        <v>0</v>
      </c>
      <c r="M43" s="61">
        <v>0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84">
        <v>6</v>
      </c>
      <c r="U43" s="54" cm="1">
        <f t="array" ref="U43">SUM(LARGE(B43:S43,{1,2,3,4,5,6,7,8,9,10}))</f>
        <v>6</v>
      </c>
      <c r="V43" s="1">
        <f>RANK(U43,$U$3:$U$179)</f>
        <v>37</v>
      </c>
      <c r="W43" s="48">
        <f>T43/COUNTIF(B43:S43,"&gt;0")</f>
        <v>6</v>
      </c>
      <c r="X43" s="49">
        <f>COUNTIF(B43:S43,"&gt;5")</f>
        <v>1</v>
      </c>
      <c r="Y43" s="49">
        <f>COUNTIF(B43:S43,"&gt;0")-SUM(X43,Z43)</f>
        <v>0</v>
      </c>
      <c r="Z43" s="49">
        <f>COUNTIF(B43:S43,"=5")</f>
        <v>0</v>
      </c>
      <c r="AA43" s="50">
        <f>(X43+(Z43/2))/SUM(X43,Y43,Z43)</f>
        <v>1</v>
      </c>
    </row>
    <row r="44" spans="1:27">
      <c r="A44" s="60" t="s">
        <v>147</v>
      </c>
      <c r="B44" s="61">
        <v>6</v>
      </c>
      <c r="C44" s="61">
        <v>0</v>
      </c>
      <c r="D44" s="61">
        <v>0</v>
      </c>
      <c r="E44" s="61">
        <v>0</v>
      </c>
      <c r="F44" s="61">
        <v>0</v>
      </c>
      <c r="G44" s="61">
        <v>0</v>
      </c>
      <c r="H44" s="61">
        <v>0</v>
      </c>
      <c r="I44" s="61">
        <v>0</v>
      </c>
      <c r="J44" s="61">
        <v>0</v>
      </c>
      <c r="K44" s="61">
        <v>0</v>
      </c>
      <c r="L44" s="61">
        <v>0</v>
      </c>
      <c r="M44" s="61">
        <v>0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84">
        <v>6</v>
      </c>
      <c r="U44" s="54" cm="1">
        <f t="array" ref="U44">SUM(LARGE(B44:S44,{1,2,3,4,5,6,7,8,9,10}))</f>
        <v>6</v>
      </c>
      <c r="V44" s="1">
        <f>RANK(U44,$U$3:$U$179)</f>
        <v>37</v>
      </c>
      <c r="W44" s="48">
        <f>T44/COUNTIF(B44:S44,"&gt;0")</f>
        <v>6</v>
      </c>
      <c r="X44" s="49">
        <f>COUNTIF(B44:S44,"&gt;5")</f>
        <v>1</v>
      </c>
      <c r="Y44" s="49">
        <f>COUNTIF(B44:S44,"&gt;0")-SUM(X44,Z44)</f>
        <v>0</v>
      </c>
      <c r="Z44" s="49">
        <f>COUNTIF(B44:S44,"=5")</f>
        <v>0</v>
      </c>
      <c r="AA44" s="50">
        <f>(X44+(Z44/2))/SUM(X44,Y44,Z44)</f>
        <v>1</v>
      </c>
    </row>
    <row r="45" spans="1:27">
      <c r="A45" s="62" t="s">
        <v>158</v>
      </c>
      <c r="B45" s="63">
        <v>6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  <c r="H45" s="63">
        <v>0</v>
      </c>
      <c r="I45" s="63">
        <v>0</v>
      </c>
      <c r="J45" s="63">
        <v>0</v>
      </c>
      <c r="K45" s="63">
        <v>0</v>
      </c>
      <c r="L45" s="63">
        <v>0</v>
      </c>
      <c r="M45" s="63">
        <v>0</v>
      </c>
      <c r="N45" s="63">
        <v>0</v>
      </c>
      <c r="O45" s="63">
        <v>0</v>
      </c>
      <c r="P45" s="63">
        <v>0</v>
      </c>
      <c r="Q45" s="63">
        <v>0</v>
      </c>
      <c r="R45" s="63">
        <v>0</v>
      </c>
      <c r="S45" s="63">
        <v>0</v>
      </c>
      <c r="T45" s="85">
        <v>6</v>
      </c>
      <c r="U45" s="54" cm="1">
        <f t="array" ref="U45">SUM(LARGE(B45:S45,{1,2,3,4,5,6,7,8,9,10}))</f>
        <v>6</v>
      </c>
      <c r="V45" s="1">
        <f>RANK(U45,$U$3:$U$179)</f>
        <v>37</v>
      </c>
      <c r="W45" s="48">
        <f>T45/COUNTIF(B45:S45,"&gt;0")</f>
        <v>6</v>
      </c>
      <c r="X45" s="49">
        <f>COUNTIF(B45:S45,"&gt;5")</f>
        <v>1</v>
      </c>
      <c r="Y45" s="49">
        <f>COUNTIF(B45:S45,"&gt;0")-SUM(X45,Z45)</f>
        <v>0</v>
      </c>
      <c r="Z45" s="49">
        <f>COUNTIF(B45:S45,"=5")</f>
        <v>0</v>
      </c>
      <c r="AA45" s="50">
        <f>(X45+(Z45/2))/SUM(X45,Y45,Z45)</f>
        <v>1</v>
      </c>
    </row>
    <row r="46" spans="1:27">
      <c r="A46" s="62" t="s">
        <v>161</v>
      </c>
      <c r="B46" s="63">
        <v>6</v>
      </c>
      <c r="C46" s="63">
        <v>0</v>
      </c>
      <c r="D46" s="63">
        <v>0</v>
      </c>
      <c r="E46" s="63">
        <v>0</v>
      </c>
      <c r="F46" s="63">
        <v>0</v>
      </c>
      <c r="G46" s="63">
        <v>0</v>
      </c>
      <c r="H46" s="63">
        <v>0</v>
      </c>
      <c r="I46" s="63">
        <v>0</v>
      </c>
      <c r="J46" s="63">
        <v>0</v>
      </c>
      <c r="K46" s="63">
        <v>0</v>
      </c>
      <c r="L46" s="63">
        <v>0</v>
      </c>
      <c r="M46" s="63">
        <v>0</v>
      </c>
      <c r="N46" s="63">
        <v>0</v>
      </c>
      <c r="O46" s="63">
        <v>0</v>
      </c>
      <c r="P46" s="63">
        <v>0</v>
      </c>
      <c r="Q46" s="63">
        <v>0</v>
      </c>
      <c r="R46" s="63">
        <v>0</v>
      </c>
      <c r="S46" s="63">
        <v>0</v>
      </c>
      <c r="T46" s="85">
        <v>6</v>
      </c>
      <c r="U46" s="54" cm="1">
        <f t="array" ref="U46">SUM(LARGE(B46:S46,{1,2,3,4,5,6,7,8,9,10}))</f>
        <v>6</v>
      </c>
      <c r="V46" s="1">
        <f>RANK(U46,$U$3:$U$179)</f>
        <v>37</v>
      </c>
      <c r="W46" s="48">
        <f>T46/COUNTIF(B46:S46,"&gt;0")</f>
        <v>6</v>
      </c>
      <c r="X46" s="49">
        <f>COUNTIF(B46:S46,"&gt;5")</f>
        <v>1</v>
      </c>
      <c r="Y46" s="49">
        <f>COUNTIF(B46:S46,"&gt;0")-SUM(X46,Z46)</f>
        <v>0</v>
      </c>
      <c r="Z46" s="49">
        <f>COUNTIF(B46:S46,"=5")</f>
        <v>0</v>
      </c>
      <c r="AA46" s="50">
        <f>(X46+(Z46/2))/SUM(X46,Y46,Z46)</f>
        <v>1</v>
      </c>
    </row>
    <row r="47" spans="1:27">
      <c r="A47" s="62" t="s">
        <v>164</v>
      </c>
      <c r="B47" s="63">
        <v>6</v>
      </c>
      <c r="C47" s="63">
        <v>0</v>
      </c>
      <c r="D47" s="63">
        <v>0</v>
      </c>
      <c r="E47" s="63">
        <v>0</v>
      </c>
      <c r="F47" s="63">
        <v>0</v>
      </c>
      <c r="G47" s="63">
        <v>0</v>
      </c>
      <c r="H47" s="63">
        <v>0</v>
      </c>
      <c r="I47" s="63">
        <v>0</v>
      </c>
      <c r="J47" s="63">
        <v>0</v>
      </c>
      <c r="K47" s="63">
        <v>0</v>
      </c>
      <c r="L47" s="63">
        <v>0</v>
      </c>
      <c r="M47" s="63">
        <v>0</v>
      </c>
      <c r="N47" s="63">
        <v>0</v>
      </c>
      <c r="O47" s="63">
        <v>0</v>
      </c>
      <c r="P47" s="63">
        <v>0</v>
      </c>
      <c r="Q47" s="63">
        <v>0</v>
      </c>
      <c r="R47" s="63">
        <v>0</v>
      </c>
      <c r="S47" s="63">
        <v>0</v>
      </c>
      <c r="T47" s="85">
        <v>6</v>
      </c>
      <c r="U47" s="54" cm="1">
        <f t="array" ref="U47">SUM(LARGE(B47:S47,{1,2,3,4,5,6,7,8,9,10}))</f>
        <v>6</v>
      </c>
      <c r="V47" s="1">
        <f>RANK(U47,$U$3:$U$179)</f>
        <v>37</v>
      </c>
      <c r="W47" s="48">
        <f>T47/COUNTIF(B47:S47,"&gt;0")</f>
        <v>6</v>
      </c>
      <c r="X47" s="49">
        <f>COUNTIF(B47:S47,"&gt;5")</f>
        <v>1</v>
      </c>
      <c r="Y47" s="49">
        <f>COUNTIF(B47:S47,"&gt;0")-SUM(X47,Z47)</f>
        <v>0</v>
      </c>
      <c r="Z47" s="49">
        <f>COUNTIF(B47:S47,"=5")</f>
        <v>0</v>
      </c>
      <c r="AA47" s="50">
        <f>(X47+(Z47/2))/SUM(X47,Y47,Z47)</f>
        <v>1</v>
      </c>
    </row>
    <row r="48" spans="1:27">
      <c r="A48" s="60" t="s">
        <v>468</v>
      </c>
      <c r="B48" s="61">
        <v>6</v>
      </c>
      <c r="C48" s="61">
        <v>0</v>
      </c>
      <c r="D48" s="61">
        <v>0</v>
      </c>
      <c r="E48" s="61">
        <v>0</v>
      </c>
      <c r="F48" s="61">
        <v>0</v>
      </c>
      <c r="G48" s="61">
        <v>0</v>
      </c>
      <c r="H48" s="61">
        <v>0</v>
      </c>
      <c r="I48" s="61">
        <v>0</v>
      </c>
      <c r="J48" s="61">
        <v>0</v>
      </c>
      <c r="K48" s="61">
        <v>0</v>
      </c>
      <c r="L48" s="61">
        <v>0</v>
      </c>
      <c r="M48" s="61">
        <v>0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84">
        <v>6</v>
      </c>
      <c r="U48" s="54" cm="1">
        <f t="array" ref="U48">SUM(LARGE(B48:S48,{1,2,3,4,5,6,7,8,9,10}))</f>
        <v>6</v>
      </c>
      <c r="V48" s="1">
        <f>RANK(U48,$U$3:$U$179)</f>
        <v>37</v>
      </c>
      <c r="W48" s="48">
        <f>T48/COUNTIF(B48:S48,"&gt;0")</f>
        <v>6</v>
      </c>
      <c r="X48" s="49">
        <f>COUNTIF(B48:S48,"&gt;5")</f>
        <v>1</v>
      </c>
      <c r="Y48" s="49">
        <f>COUNTIF(B48:S48,"&gt;0")-SUM(X48,Z48)</f>
        <v>0</v>
      </c>
      <c r="Z48" s="49">
        <f>COUNTIF(B48:S48,"=5")</f>
        <v>0</v>
      </c>
      <c r="AA48" s="50">
        <f>(X48+(Z48/2))/SUM(X48,Y48,Z48)</f>
        <v>1</v>
      </c>
    </row>
    <row r="49" spans="1:27">
      <c r="A49" s="62" t="s">
        <v>197</v>
      </c>
      <c r="B49" s="63">
        <v>6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63">
        <v>0</v>
      </c>
      <c r="P49" s="63">
        <v>0</v>
      </c>
      <c r="Q49" s="63">
        <v>0</v>
      </c>
      <c r="R49" s="63">
        <v>0</v>
      </c>
      <c r="S49" s="63">
        <v>0</v>
      </c>
      <c r="T49" s="85">
        <v>6</v>
      </c>
      <c r="U49" s="54" cm="1">
        <f t="array" ref="U49">SUM(LARGE(B49:S49,{1,2,3,4,5,6,7,8,9,10}))</f>
        <v>6</v>
      </c>
      <c r="V49" s="1">
        <f>RANK(U49,$U$3:$U$179)</f>
        <v>37</v>
      </c>
      <c r="W49" s="48">
        <f>T49/COUNTIF(B49:S49,"&gt;0")</f>
        <v>6</v>
      </c>
      <c r="X49" s="49">
        <f>COUNTIF(B49:S49,"&gt;5")</f>
        <v>1</v>
      </c>
      <c r="Y49" s="49">
        <f>COUNTIF(B49:S49,"&gt;0")-SUM(X49,Z49)</f>
        <v>0</v>
      </c>
      <c r="Z49" s="49">
        <f>COUNTIF(B49:S49,"=5")</f>
        <v>0</v>
      </c>
      <c r="AA49" s="50">
        <f>(X49+(Z49/2))/SUM(X49,Y49,Z49)</f>
        <v>1</v>
      </c>
    </row>
    <row r="50" spans="1:27">
      <c r="A50" s="60" t="s">
        <v>198</v>
      </c>
      <c r="B50" s="61">
        <v>6</v>
      </c>
      <c r="C50" s="61">
        <v>0</v>
      </c>
      <c r="D50" s="61">
        <v>0</v>
      </c>
      <c r="E50" s="61">
        <v>0</v>
      </c>
      <c r="F50" s="61">
        <v>0</v>
      </c>
      <c r="G50" s="61">
        <v>0</v>
      </c>
      <c r="H50" s="61">
        <v>0</v>
      </c>
      <c r="I50" s="61">
        <v>0</v>
      </c>
      <c r="J50" s="61">
        <v>0</v>
      </c>
      <c r="K50" s="61">
        <v>0</v>
      </c>
      <c r="L50" s="61">
        <v>0</v>
      </c>
      <c r="M50" s="61">
        <v>0</v>
      </c>
      <c r="N50" s="61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84">
        <v>6</v>
      </c>
      <c r="U50" s="54" cm="1">
        <f t="array" ref="U50">SUM(LARGE(B50:S50,{1,2,3,4,5,6,7,8,9,10}))</f>
        <v>6</v>
      </c>
      <c r="V50" s="1">
        <f>RANK(U50,$U$3:$U$179)</f>
        <v>37</v>
      </c>
      <c r="W50" s="48">
        <f>T50/COUNTIF(B50:S50,"&gt;0")</f>
        <v>6</v>
      </c>
      <c r="X50" s="49">
        <f>COUNTIF(B50:S50,"&gt;5")</f>
        <v>1</v>
      </c>
      <c r="Y50" s="49">
        <f>COUNTIF(B50:S50,"&gt;0")-SUM(X50,Z50)</f>
        <v>0</v>
      </c>
      <c r="Z50" s="49">
        <f>COUNTIF(B50:S50,"=5")</f>
        <v>0</v>
      </c>
      <c r="AA50" s="50">
        <f>(X50+(Z50/2))/SUM(X50,Y50,Z50)</f>
        <v>1</v>
      </c>
    </row>
    <row r="51" spans="1:27">
      <c r="A51" s="62" t="s">
        <v>204</v>
      </c>
      <c r="B51" s="63">
        <v>6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  <c r="H51" s="63">
        <v>0</v>
      </c>
      <c r="I51" s="63">
        <v>0</v>
      </c>
      <c r="J51" s="63">
        <v>0</v>
      </c>
      <c r="K51" s="63">
        <v>0</v>
      </c>
      <c r="L51" s="63">
        <v>0</v>
      </c>
      <c r="M51" s="63">
        <v>0</v>
      </c>
      <c r="N51" s="63">
        <v>0</v>
      </c>
      <c r="O51" s="63">
        <v>0</v>
      </c>
      <c r="P51" s="63">
        <v>0</v>
      </c>
      <c r="Q51" s="63">
        <v>0</v>
      </c>
      <c r="R51" s="63">
        <v>0</v>
      </c>
      <c r="S51" s="63">
        <v>0</v>
      </c>
      <c r="T51" s="85">
        <v>6</v>
      </c>
      <c r="U51" s="54" cm="1">
        <f t="array" ref="U51">SUM(LARGE(B51:S51,{1,2,3,4,5,6,7,8,9,10}))</f>
        <v>6</v>
      </c>
      <c r="V51" s="1">
        <f>RANK(U51,$U$3:$U$179)</f>
        <v>37</v>
      </c>
      <c r="W51" s="48">
        <f>T51/COUNTIF(B51:S51,"&gt;0")</f>
        <v>6</v>
      </c>
      <c r="X51" s="49">
        <f>COUNTIF(B51:S51,"&gt;5")</f>
        <v>1</v>
      </c>
      <c r="Y51" s="49">
        <f>COUNTIF(B51:S51,"&gt;0")-SUM(X51,Z51)</f>
        <v>0</v>
      </c>
      <c r="Z51" s="49">
        <f>COUNTIF(B51:S51,"=5")</f>
        <v>0</v>
      </c>
      <c r="AA51" s="50">
        <f>(X51+(Z51/2))/SUM(X51,Y51,Z51)</f>
        <v>1</v>
      </c>
    </row>
    <row r="52" spans="1:27">
      <c r="A52" s="60" t="s">
        <v>208</v>
      </c>
      <c r="B52" s="61">
        <v>6</v>
      </c>
      <c r="C52" s="61">
        <v>0</v>
      </c>
      <c r="D52" s="61">
        <v>0</v>
      </c>
      <c r="E52" s="61">
        <v>0</v>
      </c>
      <c r="F52" s="61">
        <v>0</v>
      </c>
      <c r="G52" s="61">
        <v>0</v>
      </c>
      <c r="H52" s="61">
        <v>0</v>
      </c>
      <c r="I52" s="61">
        <v>0</v>
      </c>
      <c r="J52" s="61">
        <v>0</v>
      </c>
      <c r="K52" s="61">
        <v>0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84">
        <v>6</v>
      </c>
      <c r="U52" s="54" cm="1">
        <f t="array" ref="U52">SUM(LARGE(B52:S52,{1,2,3,4,5,6,7,8,9,10}))</f>
        <v>6</v>
      </c>
      <c r="V52" s="1">
        <f>RANK(U52,$U$3:$U$179)</f>
        <v>37</v>
      </c>
      <c r="W52" s="48">
        <f>T52/COUNTIF(B52:S52,"&gt;0")</f>
        <v>6</v>
      </c>
      <c r="X52" s="49">
        <f>COUNTIF(B52:S52,"&gt;5")</f>
        <v>1</v>
      </c>
      <c r="Y52" s="49">
        <f>COUNTIF(B52:S52,"&gt;0")-SUM(X52,Z52)</f>
        <v>0</v>
      </c>
      <c r="Z52" s="49">
        <f>COUNTIF(B52:S52,"=5")</f>
        <v>0</v>
      </c>
      <c r="AA52" s="50">
        <f>(X52+(Z52/2))/SUM(X52,Y52,Z52)</f>
        <v>1</v>
      </c>
    </row>
    <row r="53" spans="1:27">
      <c r="A53" s="60" t="s">
        <v>220</v>
      </c>
      <c r="B53" s="61">
        <v>6</v>
      </c>
      <c r="C53" s="61">
        <v>0</v>
      </c>
      <c r="D53" s="61">
        <v>0</v>
      </c>
      <c r="E53" s="61">
        <v>0</v>
      </c>
      <c r="F53" s="61">
        <v>0</v>
      </c>
      <c r="G53" s="61">
        <v>0</v>
      </c>
      <c r="H53" s="61">
        <v>0</v>
      </c>
      <c r="I53" s="61">
        <v>0</v>
      </c>
      <c r="J53" s="61">
        <v>0</v>
      </c>
      <c r="K53" s="61">
        <v>0</v>
      </c>
      <c r="L53" s="61">
        <v>0</v>
      </c>
      <c r="M53" s="61">
        <v>0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84">
        <v>6</v>
      </c>
      <c r="U53" s="54" cm="1">
        <f t="array" ref="U53">SUM(LARGE(B53:S53,{1,2,3,4,5,6,7,8,9,10}))</f>
        <v>6</v>
      </c>
      <c r="V53" s="1">
        <f>RANK(U53,$U$3:$U$179)</f>
        <v>37</v>
      </c>
      <c r="W53" s="48">
        <f>T53/COUNTIF(B53:S53,"&gt;0")</f>
        <v>6</v>
      </c>
      <c r="X53" s="49">
        <f>COUNTIF(B53:S53,"&gt;5")</f>
        <v>1</v>
      </c>
      <c r="Y53" s="49">
        <f>COUNTIF(B53:S53,"&gt;0")-SUM(X53,Z53)</f>
        <v>0</v>
      </c>
      <c r="Z53" s="49">
        <f>COUNTIF(B53:S53,"=5")</f>
        <v>0</v>
      </c>
      <c r="AA53" s="50">
        <f>(X53+(Z53/2))/SUM(X53,Y53,Z53)</f>
        <v>1</v>
      </c>
    </row>
    <row r="54" spans="1:27">
      <c r="A54" s="62" t="s">
        <v>223</v>
      </c>
      <c r="B54" s="63">
        <v>6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  <c r="H54" s="63">
        <v>0</v>
      </c>
      <c r="I54" s="63">
        <v>0</v>
      </c>
      <c r="J54" s="63">
        <v>0</v>
      </c>
      <c r="K54" s="63">
        <v>0</v>
      </c>
      <c r="L54" s="63">
        <v>0</v>
      </c>
      <c r="M54" s="63">
        <v>0</v>
      </c>
      <c r="N54" s="63">
        <v>0</v>
      </c>
      <c r="O54" s="63">
        <v>0</v>
      </c>
      <c r="P54" s="63">
        <v>0</v>
      </c>
      <c r="Q54" s="63">
        <v>0</v>
      </c>
      <c r="R54" s="63">
        <v>0</v>
      </c>
      <c r="S54" s="63">
        <v>0</v>
      </c>
      <c r="T54" s="85">
        <v>6</v>
      </c>
      <c r="U54" s="54" cm="1">
        <f t="array" ref="U54">SUM(LARGE(B54:S54,{1,2,3,4,5,6,7,8,9,10}))</f>
        <v>6</v>
      </c>
      <c r="V54" s="1">
        <f>RANK(U54,$U$3:$U$179)</f>
        <v>37</v>
      </c>
      <c r="W54" s="48">
        <f>T54/COUNTIF(B54:S54,"&gt;0")</f>
        <v>6</v>
      </c>
      <c r="X54" s="49">
        <f>COUNTIF(B54:S54,"&gt;5")</f>
        <v>1</v>
      </c>
      <c r="Y54" s="49">
        <f>COUNTIF(B54:S54,"&gt;0")-SUM(X54,Z54)</f>
        <v>0</v>
      </c>
      <c r="Z54" s="49">
        <f>COUNTIF(B54:S54,"=5")</f>
        <v>0</v>
      </c>
      <c r="AA54" s="50">
        <f>(X54+(Z54/2))/SUM(X54,Y54,Z54)</f>
        <v>1</v>
      </c>
    </row>
    <row r="55" spans="1:27">
      <c r="A55" s="60" t="s">
        <v>437</v>
      </c>
      <c r="B55" s="61">
        <v>5</v>
      </c>
      <c r="C55" s="61">
        <v>0</v>
      </c>
      <c r="D55" s="61">
        <v>0</v>
      </c>
      <c r="E55" s="61">
        <v>0</v>
      </c>
      <c r="F55" s="61">
        <v>0</v>
      </c>
      <c r="G55" s="61">
        <v>0</v>
      </c>
      <c r="H55" s="61">
        <v>0</v>
      </c>
      <c r="I55" s="61">
        <v>0</v>
      </c>
      <c r="J55" s="61">
        <v>0</v>
      </c>
      <c r="K55" s="61">
        <v>0</v>
      </c>
      <c r="L55" s="61">
        <v>0</v>
      </c>
      <c r="M55" s="61">
        <v>0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84">
        <v>5</v>
      </c>
      <c r="U55" s="54" cm="1">
        <f t="array" ref="U55">SUM(LARGE(B55:S55,{1,2,3,4,5,6,7,8,9,10}))</f>
        <v>5</v>
      </c>
      <c r="V55" s="1">
        <f>RANK(U55,$U$3:$U$179)</f>
        <v>53</v>
      </c>
      <c r="W55" s="48">
        <f>T55/COUNTIF(B55:S55,"&gt;0")</f>
        <v>5</v>
      </c>
      <c r="X55" s="49">
        <f>COUNTIF(B55:S55,"&gt;5")</f>
        <v>0</v>
      </c>
      <c r="Y55" s="49">
        <f>COUNTIF(B55:S55,"&gt;0")-SUM(X55,Z55)</f>
        <v>0</v>
      </c>
      <c r="Z55" s="49">
        <f>COUNTIF(B55:S55,"=5")</f>
        <v>1</v>
      </c>
      <c r="AA55" s="50">
        <f>(X55+(Z55/2))/SUM(X55,Y55,Z55)</f>
        <v>0.5</v>
      </c>
    </row>
    <row r="56" spans="1:27">
      <c r="A56" s="60" t="s">
        <v>442</v>
      </c>
      <c r="B56" s="61">
        <v>5</v>
      </c>
      <c r="C56" s="61">
        <v>0</v>
      </c>
      <c r="D56" s="61">
        <v>0</v>
      </c>
      <c r="E56" s="61">
        <v>0</v>
      </c>
      <c r="F56" s="61">
        <v>0</v>
      </c>
      <c r="G56" s="61">
        <v>0</v>
      </c>
      <c r="H56" s="61">
        <v>0</v>
      </c>
      <c r="I56" s="61">
        <v>0</v>
      </c>
      <c r="J56" s="61">
        <v>0</v>
      </c>
      <c r="K56" s="61">
        <v>0</v>
      </c>
      <c r="L56" s="61">
        <v>0</v>
      </c>
      <c r="M56" s="61">
        <v>0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84">
        <v>5</v>
      </c>
      <c r="U56" s="54" cm="1">
        <f t="array" ref="U56">SUM(LARGE(B56:S56,{1,2,3,4,5,6,7,8,9,10}))</f>
        <v>5</v>
      </c>
      <c r="V56" s="1">
        <f>RANK(U56,$U$3:$U$179)</f>
        <v>53</v>
      </c>
      <c r="W56" s="48">
        <f>T56/COUNTIF(B56:S56,"&gt;0")</f>
        <v>5</v>
      </c>
      <c r="X56" s="49">
        <f>COUNTIF(B56:S56,"&gt;5")</f>
        <v>0</v>
      </c>
      <c r="Y56" s="49">
        <f>COUNTIF(B56:S56,"&gt;0")-SUM(X56,Z56)</f>
        <v>0</v>
      </c>
      <c r="Z56" s="49">
        <f>COUNTIF(B56:S56,"=5")</f>
        <v>1</v>
      </c>
      <c r="AA56" s="50">
        <f>(X56+(Z56/2))/SUM(X56,Y56,Z56)</f>
        <v>0.5</v>
      </c>
    </row>
    <row r="57" spans="1:27">
      <c r="A57" s="62" t="s">
        <v>105</v>
      </c>
      <c r="B57" s="63">
        <v>5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  <c r="H57" s="63">
        <v>0</v>
      </c>
      <c r="I57" s="63">
        <v>0</v>
      </c>
      <c r="J57" s="63">
        <v>0</v>
      </c>
      <c r="K57" s="63">
        <v>0</v>
      </c>
      <c r="L57" s="63">
        <v>0</v>
      </c>
      <c r="M57" s="63">
        <v>0</v>
      </c>
      <c r="N57" s="63">
        <v>0</v>
      </c>
      <c r="O57" s="63">
        <v>0</v>
      </c>
      <c r="P57" s="63">
        <v>0</v>
      </c>
      <c r="Q57" s="63">
        <v>0</v>
      </c>
      <c r="R57" s="63">
        <v>0</v>
      </c>
      <c r="S57" s="63">
        <v>0</v>
      </c>
      <c r="T57" s="85">
        <v>5</v>
      </c>
      <c r="U57" s="54" cm="1">
        <f t="array" ref="U57">SUM(LARGE(B57:S57,{1,2,3,4,5,6,7,8,9,10}))</f>
        <v>5</v>
      </c>
      <c r="V57" s="1">
        <f>RANK(U57,$U$3:$U$179)</f>
        <v>53</v>
      </c>
      <c r="W57" s="48">
        <f>T57/COUNTIF(B57:S57,"&gt;0")</f>
        <v>5</v>
      </c>
      <c r="X57" s="49">
        <f>COUNTIF(B57:S57,"&gt;5")</f>
        <v>0</v>
      </c>
      <c r="Y57" s="49">
        <f>COUNTIF(B57:S57,"&gt;0")-SUM(X57,Z57)</f>
        <v>0</v>
      </c>
      <c r="Z57" s="49">
        <f>COUNTIF(B57:S57,"=5")</f>
        <v>1</v>
      </c>
      <c r="AA57" s="50">
        <f>(X57+(Z57/2))/SUM(X57,Y57,Z57)</f>
        <v>0.5</v>
      </c>
    </row>
    <row r="58" spans="1:27">
      <c r="A58" s="60" t="s">
        <v>108</v>
      </c>
      <c r="B58" s="61">
        <v>5</v>
      </c>
      <c r="C58" s="61">
        <v>0</v>
      </c>
      <c r="D58" s="61">
        <v>0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61">
        <v>0</v>
      </c>
      <c r="K58" s="61">
        <v>0</v>
      </c>
      <c r="L58" s="61">
        <v>0</v>
      </c>
      <c r="M58" s="61">
        <v>0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84">
        <v>5</v>
      </c>
      <c r="U58" s="54" cm="1">
        <f t="array" ref="U58">SUM(LARGE(B58:S58,{1,2,3,4,5,6,7,8,9,10}))</f>
        <v>5</v>
      </c>
      <c r="V58" s="1">
        <f>RANK(U58,$U$3:$U$179)</f>
        <v>53</v>
      </c>
      <c r="W58" s="48">
        <f>T58/COUNTIF(B58:S58,"&gt;0")</f>
        <v>5</v>
      </c>
      <c r="X58" s="49">
        <f>COUNTIF(B58:S58,"&gt;5")</f>
        <v>0</v>
      </c>
      <c r="Y58" s="49">
        <f>COUNTIF(B58:S58,"&gt;0")-SUM(X58,Z58)</f>
        <v>0</v>
      </c>
      <c r="Z58" s="49">
        <f>COUNTIF(B58:S58,"=5")</f>
        <v>1</v>
      </c>
      <c r="AA58" s="50">
        <f>(X58+(Z58/2))/SUM(X58,Y58,Z58)</f>
        <v>0.5</v>
      </c>
    </row>
    <row r="59" spans="1:27">
      <c r="A59" s="62" t="s">
        <v>116</v>
      </c>
      <c r="B59" s="63">
        <v>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  <c r="H59" s="63">
        <v>0</v>
      </c>
      <c r="I59" s="63">
        <v>0</v>
      </c>
      <c r="J59" s="63">
        <v>0</v>
      </c>
      <c r="K59" s="63">
        <v>0</v>
      </c>
      <c r="L59" s="63">
        <v>0</v>
      </c>
      <c r="M59" s="63">
        <v>0</v>
      </c>
      <c r="N59" s="63">
        <v>0</v>
      </c>
      <c r="O59" s="63">
        <v>0</v>
      </c>
      <c r="P59" s="63">
        <v>0</v>
      </c>
      <c r="Q59" s="63">
        <v>0</v>
      </c>
      <c r="R59" s="63">
        <v>0</v>
      </c>
      <c r="S59" s="63">
        <v>0</v>
      </c>
      <c r="T59" s="85">
        <v>5</v>
      </c>
      <c r="U59" s="54" cm="1">
        <f t="array" ref="U59">SUM(LARGE(B59:S59,{1,2,3,4,5,6,7,8,9,10}))</f>
        <v>5</v>
      </c>
      <c r="V59" s="1">
        <f>RANK(U59,$U$3:$U$179)</f>
        <v>53</v>
      </c>
      <c r="W59" s="48">
        <f>T59/COUNTIF(B59:S59,"&gt;0")</f>
        <v>5</v>
      </c>
      <c r="X59" s="49">
        <f>COUNTIF(B59:S59,"&gt;5")</f>
        <v>0</v>
      </c>
      <c r="Y59" s="49">
        <f>COUNTIF(B59:S59,"&gt;0")-SUM(X59,Z59)</f>
        <v>0</v>
      </c>
      <c r="Z59" s="49">
        <f>COUNTIF(B59:S59,"=5")</f>
        <v>1</v>
      </c>
      <c r="AA59" s="50">
        <f>(X59+(Z59/2))/SUM(X59,Y59,Z59)</f>
        <v>0.5</v>
      </c>
    </row>
    <row r="60" spans="1:27">
      <c r="A60" s="62" t="s">
        <v>118</v>
      </c>
      <c r="B60" s="63">
        <v>5</v>
      </c>
      <c r="C60" s="63">
        <v>0</v>
      </c>
      <c r="D60" s="63">
        <v>0</v>
      </c>
      <c r="E60" s="63">
        <v>0</v>
      </c>
      <c r="F60" s="63">
        <v>0</v>
      </c>
      <c r="G60" s="63">
        <v>0</v>
      </c>
      <c r="H60" s="63">
        <v>0</v>
      </c>
      <c r="I60" s="63">
        <v>0</v>
      </c>
      <c r="J60" s="63">
        <v>0</v>
      </c>
      <c r="K60" s="63">
        <v>0</v>
      </c>
      <c r="L60" s="63">
        <v>0</v>
      </c>
      <c r="M60" s="63">
        <v>0</v>
      </c>
      <c r="N60" s="63">
        <v>0</v>
      </c>
      <c r="O60" s="63">
        <v>0</v>
      </c>
      <c r="P60" s="63">
        <v>0</v>
      </c>
      <c r="Q60" s="63">
        <v>0</v>
      </c>
      <c r="R60" s="63">
        <v>0</v>
      </c>
      <c r="S60" s="63">
        <v>0</v>
      </c>
      <c r="T60" s="85">
        <v>5</v>
      </c>
      <c r="U60" s="54" cm="1">
        <f t="array" ref="U60">SUM(LARGE(B60:S60,{1,2,3,4,5,6,7,8,9,10}))</f>
        <v>5</v>
      </c>
      <c r="V60" s="1">
        <f>RANK(U60,$U$3:$U$179)</f>
        <v>53</v>
      </c>
      <c r="W60" s="48">
        <f>T60/COUNTIF(B60:S60,"&gt;0")</f>
        <v>5</v>
      </c>
      <c r="X60" s="49">
        <f>COUNTIF(B60:S60,"&gt;5")</f>
        <v>0</v>
      </c>
      <c r="Y60" s="49">
        <f>COUNTIF(B60:S60,"&gt;0")-SUM(X60,Z60)</f>
        <v>0</v>
      </c>
      <c r="Z60" s="49">
        <f>COUNTIF(B60:S60,"=5")</f>
        <v>1</v>
      </c>
      <c r="AA60" s="50">
        <f>(X60+(Z60/2))/SUM(X60,Y60,Z60)</f>
        <v>0.5</v>
      </c>
    </row>
    <row r="61" spans="1:27">
      <c r="A61" s="60" t="s">
        <v>133</v>
      </c>
      <c r="B61" s="61">
        <v>5</v>
      </c>
      <c r="C61" s="61">
        <v>0</v>
      </c>
      <c r="D61" s="61">
        <v>0</v>
      </c>
      <c r="E61" s="61">
        <v>0</v>
      </c>
      <c r="F61" s="61">
        <v>0</v>
      </c>
      <c r="G61" s="61">
        <v>0</v>
      </c>
      <c r="H61" s="61">
        <v>0</v>
      </c>
      <c r="I61" s="61">
        <v>0</v>
      </c>
      <c r="J61" s="61">
        <v>0</v>
      </c>
      <c r="K61" s="61">
        <v>0</v>
      </c>
      <c r="L61" s="61">
        <v>0</v>
      </c>
      <c r="M61" s="61">
        <v>0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84">
        <v>5</v>
      </c>
      <c r="U61" s="54" cm="1">
        <f t="array" ref="U61">SUM(LARGE(B61:S61,{1,2,3,4,5,6,7,8,9,10}))</f>
        <v>5</v>
      </c>
      <c r="V61" s="1">
        <f>RANK(U61,$U$3:$U$179)</f>
        <v>53</v>
      </c>
      <c r="W61" s="48">
        <f>T61/COUNTIF(B61:S61,"&gt;0")</f>
        <v>5</v>
      </c>
      <c r="X61" s="49">
        <f>COUNTIF(B61:S61,"&gt;5")</f>
        <v>0</v>
      </c>
      <c r="Y61" s="49">
        <f>COUNTIF(B61:S61,"&gt;0")-SUM(X61,Z61)</f>
        <v>0</v>
      </c>
      <c r="Z61" s="49">
        <f>COUNTIF(B61:S61,"=5")</f>
        <v>1</v>
      </c>
      <c r="AA61" s="50">
        <f>(X61+(Z61/2))/SUM(X61,Y61,Z61)</f>
        <v>0.5</v>
      </c>
    </row>
    <row r="62" spans="1:27">
      <c r="A62" s="60" t="s">
        <v>135</v>
      </c>
      <c r="B62" s="61">
        <v>5</v>
      </c>
      <c r="C62" s="61">
        <v>0</v>
      </c>
      <c r="D62" s="61">
        <v>0</v>
      </c>
      <c r="E62" s="61">
        <v>0</v>
      </c>
      <c r="F62" s="61">
        <v>0</v>
      </c>
      <c r="G62" s="61">
        <v>0</v>
      </c>
      <c r="H62" s="61">
        <v>0</v>
      </c>
      <c r="I62" s="61">
        <v>0</v>
      </c>
      <c r="J62" s="61">
        <v>0</v>
      </c>
      <c r="K62" s="61">
        <v>0</v>
      </c>
      <c r="L62" s="61">
        <v>0</v>
      </c>
      <c r="M62" s="61">
        <v>0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84">
        <v>5</v>
      </c>
      <c r="U62" s="54" cm="1">
        <f t="array" ref="U62">SUM(LARGE(B62:S62,{1,2,3,4,5,6,7,8,9,10}))</f>
        <v>5</v>
      </c>
      <c r="V62" s="1">
        <f>RANK(U62,$U$3:$U$179)</f>
        <v>53</v>
      </c>
      <c r="W62" s="48">
        <f>T62/COUNTIF(B62:S62,"&gt;0")</f>
        <v>5</v>
      </c>
      <c r="X62" s="49">
        <f>COUNTIF(B62:S62,"&gt;5")</f>
        <v>0</v>
      </c>
      <c r="Y62" s="49">
        <f>COUNTIF(B62:S62,"&gt;0")-SUM(X62,Z62)</f>
        <v>0</v>
      </c>
      <c r="Z62" s="49">
        <f>COUNTIF(B62:S62,"=5")</f>
        <v>1</v>
      </c>
      <c r="AA62" s="50">
        <f>(X62+(Z62/2))/SUM(X62,Y62,Z62)</f>
        <v>0.5</v>
      </c>
    </row>
    <row r="63" spans="1:27">
      <c r="A63" s="60" t="s">
        <v>137</v>
      </c>
      <c r="B63" s="61">
        <v>5</v>
      </c>
      <c r="C63" s="61">
        <v>0</v>
      </c>
      <c r="D63" s="61">
        <v>0</v>
      </c>
      <c r="E63" s="61">
        <v>0</v>
      </c>
      <c r="F63" s="61">
        <v>0</v>
      </c>
      <c r="G63" s="61">
        <v>0</v>
      </c>
      <c r="H63" s="61">
        <v>0</v>
      </c>
      <c r="I63" s="61">
        <v>0</v>
      </c>
      <c r="J63" s="61">
        <v>0</v>
      </c>
      <c r="K63" s="61">
        <v>0</v>
      </c>
      <c r="L63" s="61">
        <v>0</v>
      </c>
      <c r="M63" s="61">
        <v>0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84">
        <v>5</v>
      </c>
      <c r="U63" s="54" cm="1">
        <f t="array" ref="U63">SUM(LARGE(B63:S63,{1,2,3,4,5,6,7,8,9,10}))</f>
        <v>5</v>
      </c>
      <c r="V63" s="1">
        <f>RANK(U63,$U$3:$U$179)</f>
        <v>53</v>
      </c>
      <c r="W63" s="48">
        <f>T63/COUNTIF(B63:S63,"&gt;0")</f>
        <v>5</v>
      </c>
      <c r="X63" s="49">
        <f>COUNTIF(B63:S63,"&gt;5")</f>
        <v>0</v>
      </c>
      <c r="Y63" s="49">
        <f>COUNTIF(B63:S63,"&gt;0")-SUM(X63,Z63)</f>
        <v>0</v>
      </c>
      <c r="Z63" s="49">
        <f>COUNTIF(B63:S63,"=5")</f>
        <v>1</v>
      </c>
      <c r="AA63" s="50">
        <f>(X63+(Z63/2))/SUM(X63,Y63,Z63)</f>
        <v>0.5</v>
      </c>
    </row>
    <row r="64" spans="1:27">
      <c r="A64" s="60" t="s">
        <v>139</v>
      </c>
      <c r="B64" s="61">
        <v>5</v>
      </c>
      <c r="C64" s="61">
        <v>0</v>
      </c>
      <c r="D64" s="61">
        <v>0</v>
      </c>
      <c r="E64" s="61">
        <v>0</v>
      </c>
      <c r="F64" s="61">
        <v>0</v>
      </c>
      <c r="G64" s="61">
        <v>0</v>
      </c>
      <c r="H64" s="61">
        <v>0</v>
      </c>
      <c r="I64" s="61">
        <v>0</v>
      </c>
      <c r="J64" s="61">
        <v>0</v>
      </c>
      <c r="K64" s="61">
        <v>0</v>
      </c>
      <c r="L64" s="61">
        <v>0</v>
      </c>
      <c r="M64" s="61">
        <v>0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84">
        <v>5</v>
      </c>
      <c r="U64" s="54" cm="1">
        <f t="array" ref="U64">SUM(LARGE(B64:S64,{1,2,3,4,5,6,7,8,9,10}))</f>
        <v>5</v>
      </c>
      <c r="V64" s="1">
        <f>RANK(U64,$U$3:$U$179)</f>
        <v>53</v>
      </c>
      <c r="W64" s="48">
        <f>T64/COUNTIF(B64:S64,"&gt;0")</f>
        <v>5</v>
      </c>
      <c r="X64" s="49">
        <f>COUNTIF(B64:S64,"&gt;5")</f>
        <v>0</v>
      </c>
      <c r="Y64" s="49">
        <f>COUNTIF(B64:S64,"&gt;0")-SUM(X64,Z64)</f>
        <v>0</v>
      </c>
      <c r="Z64" s="49">
        <f>COUNTIF(B64:S64,"=5")</f>
        <v>1</v>
      </c>
      <c r="AA64" s="50">
        <f>(X64+(Z64/2))/SUM(X64,Y64,Z64)</f>
        <v>0.5</v>
      </c>
    </row>
    <row r="65" spans="1:27">
      <c r="A65" s="62" t="s">
        <v>457</v>
      </c>
      <c r="B65" s="63">
        <v>5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  <c r="H65" s="63">
        <v>0</v>
      </c>
      <c r="I65" s="63">
        <v>0</v>
      </c>
      <c r="J65" s="63">
        <v>0</v>
      </c>
      <c r="K65" s="63">
        <v>0</v>
      </c>
      <c r="L65" s="63">
        <v>0</v>
      </c>
      <c r="M65" s="63">
        <v>0</v>
      </c>
      <c r="N65" s="63">
        <v>0</v>
      </c>
      <c r="O65" s="63">
        <v>0</v>
      </c>
      <c r="P65" s="63">
        <v>0</v>
      </c>
      <c r="Q65" s="63">
        <v>0</v>
      </c>
      <c r="R65" s="63">
        <v>0</v>
      </c>
      <c r="S65" s="63">
        <v>0</v>
      </c>
      <c r="T65" s="85">
        <v>5</v>
      </c>
      <c r="U65" s="54" cm="1">
        <f t="array" ref="U65">SUM(LARGE(B65:S65,{1,2,3,4,5,6,7,8,9,10}))</f>
        <v>5</v>
      </c>
      <c r="V65" s="1">
        <f>RANK(U65,$U$3:$U$179)</f>
        <v>53</v>
      </c>
      <c r="W65" s="48">
        <f>T65/COUNTIF(B65:S65,"&gt;0")</f>
        <v>5</v>
      </c>
      <c r="X65" s="49">
        <f>COUNTIF(B65:S65,"&gt;5")</f>
        <v>0</v>
      </c>
      <c r="Y65" s="49">
        <f>COUNTIF(B65:S65,"&gt;0")-SUM(X65,Z65)</f>
        <v>0</v>
      </c>
      <c r="Z65" s="49">
        <f>COUNTIF(B65:S65,"=5")</f>
        <v>1</v>
      </c>
      <c r="AA65" s="50">
        <f>(X65+(Z65/2))/SUM(X65,Y65,Z65)</f>
        <v>0.5</v>
      </c>
    </row>
    <row r="66" spans="1:27">
      <c r="A66" s="60" t="s">
        <v>157</v>
      </c>
      <c r="B66" s="61">
        <v>5</v>
      </c>
      <c r="C66" s="61">
        <v>0</v>
      </c>
      <c r="D66" s="61">
        <v>0</v>
      </c>
      <c r="E66" s="61">
        <v>0</v>
      </c>
      <c r="F66" s="61">
        <v>0</v>
      </c>
      <c r="G66" s="61">
        <v>0</v>
      </c>
      <c r="H66" s="61">
        <v>0</v>
      </c>
      <c r="I66" s="61">
        <v>0</v>
      </c>
      <c r="J66" s="61">
        <v>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84">
        <v>5</v>
      </c>
      <c r="U66" s="54" cm="1">
        <f t="array" ref="U66">SUM(LARGE(B66:S66,{1,2,3,4,5,6,7,8,9,10}))</f>
        <v>5</v>
      </c>
      <c r="V66" s="1">
        <f>RANK(U66,$U$3:$U$179)</f>
        <v>53</v>
      </c>
      <c r="W66" s="48">
        <f>T66/COUNTIF(B66:S66,"&gt;0")</f>
        <v>5</v>
      </c>
      <c r="X66" s="49">
        <f>COUNTIF(B66:S66,"&gt;5")</f>
        <v>0</v>
      </c>
      <c r="Y66" s="49">
        <f>COUNTIF(B66:S66,"&gt;0")-SUM(X66,Z66)</f>
        <v>0</v>
      </c>
      <c r="Z66" s="49">
        <f>COUNTIF(B66:S66,"=5")</f>
        <v>1</v>
      </c>
      <c r="AA66" s="50">
        <f>(X66+(Z66/2))/SUM(X66,Y66,Z66)</f>
        <v>0.5</v>
      </c>
    </row>
    <row r="67" spans="1:27">
      <c r="A67" s="60" t="s">
        <v>461</v>
      </c>
      <c r="B67" s="61">
        <v>5</v>
      </c>
      <c r="C67" s="61">
        <v>0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1">
        <v>0</v>
      </c>
      <c r="J67" s="61">
        <v>0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84">
        <v>5</v>
      </c>
      <c r="U67" s="54" cm="1">
        <f t="array" ref="U67">SUM(LARGE(B67:S67,{1,2,3,4,5,6,7,8,9,10}))</f>
        <v>5</v>
      </c>
      <c r="V67" s="1">
        <f>RANK(U67,$U$3:$U$179)</f>
        <v>53</v>
      </c>
      <c r="W67" s="48">
        <f>T67/COUNTIF(B67:S67,"&gt;0")</f>
        <v>5</v>
      </c>
      <c r="X67" s="49">
        <f>COUNTIF(B67:S67,"&gt;5")</f>
        <v>0</v>
      </c>
      <c r="Y67" s="49">
        <f>COUNTIF(B67:S67,"&gt;0")-SUM(X67,Z67)</f>
        <v>0</v>
      </c>
      <c r="Z67" s="49">
        <f>COUNTIF(B67:S67,"=5")</f>
        <v>1</v>
      </c>
      <c r="AA67" s="50">
        <f>(X67+(Z67/2))/SUM(X67,Y67,Z67)</f>
        <v>0.5</v>
      </c>
    </row>
    <row r="68" spans="1:27">
      <c r="A68" s="62" t="s">
        <v>166</v>
      </c>
      <c r="B68" s="63">
        <v>5</v>
      </c>
      <c r="C68" s="63">
        <v>0</v>
      </c>
      <c r="D68" s="63">
        <v>0</v>
      </c>
      <c r="E68" s="63">
        <v>0</v>
      </c>
      <c r="F68" s="63">
        <v>0</v>
      </c>
      <c r="G68" s="63">
        <v>0</v>
      </c>
      <c r="H68" s="63">
        <v>0</v>
      </c>
      <c r="I68" s="63">
        <v>0</v>
      </c>
      <c r="J68" s="63">
        <v>0</v>
      </c>
      <c r="K68" s="63">
        <v>0</v>
      </c>
      <c r="L68" s="63">
        <v>0</v>
      </c>
      <c r="M68" s="63">
        <v>0</v>
      </c>
      <c r="N68" s="63">
        <v>0</v>
      </c>
      <c r="O68" s="63">
        <v>0</v>
      </c>
      <c r="P68" s="63">
        <v>0</v>
      </c>
      <c r="Q68" s="63">
        <v>0</v>
      </c>
      <c r="R68" s="63">
        <v>0</v>
      </c>
      <c r="S68" s="63">
        <v>0</v>
      </c>
      <c r="T68" s="85">
        <v>5</v>
      </c>
      <c r="U68" s="54" cm="1">
        <f t="array" ref="U68">SUM(LARGE(B68:S68,{1,2,3,4,5,6,7,8,9,10}))</f>
        <v>5</v>
      </c>
      <c r="V68" s="1">
        <f>RANK(U68,$U$3:$U$179)</f>
        <v>53</v>
      </c>
      <c r="W68" s="48">
        <f>T68/COUNTIF(B68:S68,"&gt;0")</f>
        <v>5</v>
      </c>
      <c r="X68" s="49">
        <f>COUNTIF(B68:S68,"&gt;5")</f>
        <v>0</v>
      </c>
      <c r="Y68" s="49">
        <f>COUNTIF(B68:S68,"&gt;0")-SUM(X68,Z68)</f>
        <v>0</v>
      </c>
      <c r="Z68" s="49">
        <f>COUNTIF(B68:S68,"=5")</f>
        <v>1</v>
      </c>
      <c r="AA68" s="50">
        <f>(X68+(Z68/2))/SUM(X68,Y68,Z68)</f>
        <v>0.5</v>
      </c>
    </row>
    <row r="69" spans="1:27">
      <c r="A69" s="60" t="s">
        <v>171</v>
      </c>
      <c r="B69" s="61">
        <v>5</v>
      </c>
      <c r="C69" s="61">
        <v>0</v>
      </c>
      <c r="D69" s="61">
        <v>0</v>
      </c>
      <c r="E69" s="61">
        <v>0</v>
      </c>
      <c r="F69" s="61">
        <v>0</v>
      </c>
      <c r="G69" s="61">
        <v>0</v>
      </c>
      <c r="H69" s="61">
        <v>0</v>
      </c>
      <c r="I69" s="61">
        <v>0</v>
      </c>
      <c r="J69" s="61">
        <v>0</v>
      </c>
      <c r="K69" s="61">
        <v>0</v>
      </c>
      <c r="L69" s="61">
        <v>0</v>
      </c>
      <c r="M69" s="61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84">
        <v>5</v>
      </c>
      <c r="U69" s="54" cm="1">
        <f t="array" ref="U69">SUM(LARGE(B69:S69,{1,2,3,4,5,6,7,8,9,10}))</f>
        <v>5</v>
      </c>
      <c r="V69" s="1">
        <f>RANK(U69,$U$3:$U$179)</f>
        <v>53</v>
      </c>
      <c r="W69" s="48">
        <f>T69/COUNTIF(B69:S69,"&gt;0")</f>
        <v>5</v>
      </c>
      <c r="X69" s="49">
        <f>COUNTIF(B69:S69,"&gt;5")</f>
        <v>0</v>
      </c>
      <c r="Y69" s="49">
        <f>COUNTIF(B69:S69,"&gt;0")-SUM(X69,Z69)</f>
        <v>0</v>
      </c>
      <c r="Z69" s="49">
        <f>COUNTIF(B69:S69,"=5")</f>
        <v>1</v>
      </c>
      <c r="AA69" s="50">
        <f>(X69+(Z69/2))/SUM(X69,Y69,Z69)</f>
        <v>0.5</v>
      </c>
    </row>
    <row r="70" spans="1:27">
      <c r="A70" s="60" t="s">
        <v>178</v>
      </c>
      <c r="B70" s="61">
        <v>5</v>
      </c>
      <c r="C70" s="61">
        <v>0</v>
      </c>
      <c r="D70" s="61">
        <v>0</v>
      </c>
      <c r="E70" s="61">
        <v>0</v>
      </c>
      <c r="F70" s="61">
        <v>0</v>
      </c>
      <c r="G70" s="61">
        <v>0</v>
      </c>
      <c r="H70" s="61">
        <v>0</v>
      </c>
      <c r="I70" s="61">
        <v>0</v>
      </c>
      <c r="J70" s="61">
        <v>0</v>
      </c>
      <c r="K70" s="61">
        <v>0</v>
      </c>
      <c r="L70" s="61">
        <v>0</v>
      </c>
      <c r="M70" s="61">
        <v>0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84">
        <v>5</v>
      </c>
      <c r="U70" s="54" cm="1">
        <f t="array" ref="U70">SUM(LARGE(B70:S70,{1,2,3,4,5,6,7,8,9,10}))</f>
        <v>5</v>
      </c>
      <c r="V70" s="1">
        <f>RANK(U70,$U$3:$U$179)</f>
        <v>53</v>
      </c>
      <c r="W70" s="48">
        <f>T70/COUNTIF(B70:S70,"&gt;0")</f>
        <v>5</v>
      </c>
      <c r="X70" s="49">
        <f>COUNTIF(B70:S70,"&gt;5")</f>
        <v>0</v>
      </c>
      <c r="Y70" s="49">
        <f>COUNTIF(B70:S70,"&gt;0")-SUM(X70,Z70)</f>
        <v>0</v>
      </c>
      <c r="Z70" s="49">
        <f>COUNTIF(B70:S70,"=5")</f>
        <v>1</v>
      </c>
      <c r="AA70" s="50">
        <f>(X70+(Z70/2))/SUM(X70,Y70,Z70)</f>
        <v>0.5</v>
      </c>
    </row>
    <row r="71" spans="1:27">
      <c r="A71" s="62" t="s">
        <v>182</v>
      </c>
      <c r="B71" s="63">
        <v>5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  <c r="H71" s="63">
        <v>0</v>
      </c>
      <c r="I71" s="63">
        <v>0</v>
      </c>
      <c r="J71" s="63">
        <v>0</v>
      </c>
      <c r="K71" s="63">
        <v>0</v>
      </c>
      <c r="L71" s="63">
        <v>0</v>
      </c>
      <c r="M71" s="63">
        <v>0</v>
      </c>
      <c r="N71" s="63">
        <v>0</v>
      </c>
      <c r="O71" s="63">
        <v>0</v>
      </c>
      <c r="P71" s="63">
        <v>0</v>
      </c>
      <c r="Q71" s="63">
        <v>0</v>
      </c>
      <c r="R71" s="63">
        <v>0</v>
      </c>
      <c r="S71" s="63">
        <v>0</v>
      </c>
      <c r="T71" s="85">
        <v>5</v>
      </c>
      <c r="U71" s="54" cm="1">
        <f t="array" ref="U71">SUM(LARGE(B71:S71,{1,2,3,4,5,6,7,8,9,10}))</f>
        <v>5</v>
      </c>
      <c r="V71" s="1">
        <f>RANK(U71,$U$3:$U$179)</f>
        <v>53</v>
      </c>
      <c r="W71" s="48">
        <f>T71/COUNTIF(B71:S71,"&gt;0")</f>
        <v>5</v>
      </c>
      <c r="X71" s="49">
        <f>COUNTIF(B71:S71,"&gt;5")</f>
        <v>0</v>
      </c>
      <c r="Y71" s="49">
        <f>COUNTIF(B71:S71,"&gt;0")-SUM(X71,Z71)</f>
        <v>0</v>
      </c>
      <c r="Z71" s="49">
        <f>COUNTIF(B71:S71,"=5")</f>
        <v>1</v>
      </c>
      <c r="AA71" s="50">
        <f>(X71+(Z71/2))/SUM(X71,Y71,Z71)</f>
        <v>0.5</v>
      </c>
    </row>
    <row r="72" spans="1:27">
      <c r="A72" s="60" t="s">
        <v>189</v>
      </c>
      <c r="B72" s="61">
        <v>5</v>
      </c>
      <c r="C72" s="61">
        <v>0</v>
      </c>
      <c r="D72" s="61">
        <v>0</v>
      </c>
      <c r="E72" s="61">
        <v>0</v>
      </c>
      <c r="F72" s="61">
        <v>0</v>
      </c>
      <c r="G72" s="61">
        <v>0</v>
      </c>
      <c r="H72" s="61">
        <v>0</v>
      </c>
      <c r="I72" s="61">
        <v>0</v>
      </c>
      <c r="J72" s="61">
        <v>0</v>
      </c>
      <c r="K72" s="61">
        <v>0</v>
      </c>
      <c r="L72" s="61">
        <v>0</v>
      </c>
      <c r="M72" s="61">
        <v>0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84">
        <v>5</v>
      </c>
      <c r="U72" s="54" cm="1">
        <f t="array" ref="U72">SUM(LARGE(B72:S72,{1,2,3,4,5,6,7,8,9,10}))</f>
        <v>5</v>
      </c>
      <c r="V72" s="1">
        <f>RANK(U72,$U$3:$U$179)</f>
        <v>53</v>
      </c>
      <c r="W72" s="48">
        <f>T72/COUNTIF(B72:S72,"&gt;0")</f>
        <v>5</v>
      </c>
      <c r="X72" s="49">
        <f>COUNTIF(B72:S72,"&gt;5")</f>
        <v>0</v>
      </c>
      <c r="Y72" s="49">
        <f>COUNTIF(B72:S72,"&gt;0")-SUM(X72,Z72)</f>
        <v>0</v>
      </c>
      <c r="Z72" s="49">
        <f>COUNTIF(B72:S72,"=5")</f>
        <v>1</v>
      </c>
      <c r="AA72" s="50">
        <f>(X72+(Z72/2))/SUM(X72,Y72,Z72)</f>
        <v>0.5</v>
      </c>
    </row>
    <row r="73" spans="1:27">
      <c r="A73" s="60" t="s">
        <v>201</v>
      </c>
      <c r="B73" s="61">
        <v>5</v>
      </c>
      <c r="C73" s="61">
        <v>0</v>
      </c>
      <c r="D73" s="61">
        <v>0</v>
      </c>
      <c r="E73" s="61">
        <v>0</v>
      </c>
      <c r="F73" s="61">
        <v>0</v>
      </c>
      <c r="G73" s="61">
        <v>0</v>
      </c>
      <c r="H73" s="61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84">
        <v>5</v>
      </c>
      <c r="U73" s="54" cm="1">
        <f t="array" ref="U73">SUM(LARGE(B73:S73,{1,2,3,4,5,6,7,8,9,10}))</f>
        <v>5</v>
      </c>
      <c r="V73" s="1">
        <f>RANK(U73,$U$3:$U$179)</f>
        <v>53</v>
      </c>
      <c r="W73" s="48">
        <f>T73/COUNTIF(B73:S73,"&gt;0")</f>
        <v>5</v>
      </c>
      <c r="X73" s="49">
        <f>COUNTIF(B73:S73,"&gt;5")</f>
        <v>0</v>
      </c>
      <c r="Y73" s="49">
        <f>COUNTIF(B73:S73,"&gt;0")-SUM(X73,Z73)</f>
        <v>0</v>
      </c>
      <c r="Z73" s="49">
        <f>COUNTIF(B73:S73,"=5")</f>
        <v>1</v>
      </c>
      <c r="AA73" s="50">
        <f>(X73+(Z73/2))/SUM(X73,Y73,Z73)</f>
        <v>0.5</v>
      </c>
    </row>
    <row r="74" spans="1:27">
      <c r="A74" s="62" t="s">
        <v>202</v>
      </c>
      <c r="B74" s="63">
        <v>5</v>
      </c>
      <c r="C74" s="63">
        <v>0</v>
      </c>
      <c r="D74" s="63">
        <v>0</v>
      </c>
      <c r="E74" s="63">
        <v>0</v>
      </c>
      <c r="F74" s="63">
        <v>0</v>
      </c>
      <c r="G74" s="63">
        <v>0</v>
      </c>
      <c r="H74" s="63">
        <v>0</v>
      </c>
      <c r="I74" s="63">
        <v>0</v>
      </c>
      <c r="J74" s="63">
        <v>0</v>
      </c>
      <c r="K74" s="63">
        <v>0</v>
      </c>
      <c r="L74" s="63">
        <v>0</v>
      </c>
      <c r="M74" s="63">
        <v>0</v>
      </c>
      <c r="N74" s="63">
        <v>0</v>
      </c>
      <c r="O74" s="63">
        <v>0</v>
      </c>
      <c r="P74" s="63">
        <v>0</v>
      </c>
      <c r="Q74" s="63">
        <v>0</v>
      </c>
      <c r="R74" s="63">
        <v>0</v>
      </c>
      <c r="S74" s="63">
        <v>0</v>
      </c>
      <c r="T74" s="85">
        <v>5</v>
      </c>
      <c r="U74" s="54" cm="1">
        <f t="array" ref="U74">SUM(LARGE(B74:S74,{1,2,3,4,5,6,7,8,9,10}))</f>
        <v>5</v>
      </c>
      <c r="V74" s="1">
        <f>RANK(U74,$U$3:$U$179)</f>
        <v>53</v>
      </c>
      <c r="W74" s="48">
        <f>T74/COUNTIF(B74:S74,"&gt;0")</f>
        <v>5</v>
      </c>
      <c r="X74" s="49">
        <f>COUNTIF(B74:S74,"&gt;5")</f>
        <v>0</v>
      </c>
      <c r="Y74" s="49">
        <f>COUNTIF(B74:S74,"&gt;0")-SUM(X74,Z74)</f>
        <v>0</v>
      </c>
      <c r="Z74" s="49">
        <f>COUNTIF(B74:S74,"=5")</f>
        <v>1</v>
      </c>
      <c r="AA74" s="50">
        <f>(X74+(Z74/2))/SUM(X74,Y74,Z74)</f>
        <v>0.5</v>
      </c>
    </row>
    <row r="75" spans="1:27">
      <c r="A75" s="60" t="s">
        <v>478</v>
      </c>
      <c r="B75" s="61">
        <v>5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84">
        <v>5</v>
      </c>
      <c r="U75" s="54" cm="1">
        <f t="array" ref="U75">SUM(LARGE(B75:S75,{1,2,3,4,5,6,7,8,9,10}))</f>
        <v>5</v>
      </c>
      <c r="V75" s="1">
        <f>RANK(U75,$U$3:$U$179)</f>
        <v>53</v>
      </c>
      <c r="W75" s="48">
        <f>T75/COUNTIF(B75:S75,"&gt;0")</f>
        <v>5</v>
      </c>
      <c r="X75" s="49">
        <f>COUNTIF(B75:S75,"&gt;5")</f>
        <v>0</v>
      </c>
      <c r="Y75" s="49">
        <f>COUNTIF(B75:S75,"&gt;0")-SUM(X75,Z75)</f>
        <v>0</v>
      </c>
      <c r="Z75" s="49">
        <f>COUNTIF(B75:S75,"=5")</f>
        <v>1</v>
      </c>
      <c r="AA75" s="50">
        <f>(X75+(Z75/2))/SUM(X75,Y75,Z75)</f>
        <v>0.5</v>
      </c>
    </row>
    <row r="76" spans="1:27">
      <c r="A76" s="62" t="s">
        <v>216</v>
      </c>
      <c r="B76" s="63">
        <v>5</v>
      </c>
      <c r="C76" s="63">
        <v>0</v>
      </c>
      <c r="D76" s="63">
        <v>0</v>
      </c>
      <c r="E76" s="63">
        <v>0</v>
      </c>
      <c r="F76" s="63">
        <v>0</v>
      </c>
      <c r="G76" s="63">
        <v>0</v>
      </c>
      <c r="H76" s="63">
        <v>0</v>
      </c>
      <c r="I76" s="63">
        <v>0</v>
      </c>
      <c r="J76" s="63">
        <v>0</v>
      </c>
      <c r="K76" s="63">
        <v>0</v>
      </c>
      <c r="L76" s="63">
        <v>0</v>
      </c>
      <c r="M76" s="63">
        <v>0</v>
      </c>
      <c r="N76" s="63">
        <v>0</v>
      </c>
      <c r="O76" s="63">
        <v>0</v>
      </c>
      <c r="P76" s="63">
        <v>0</v>
      </c>
      <c r="Q76" s="63">
        <v>0</v>
      </c>
      <c r="R76" s="63">
        <v>0</v>
      </c>
      <c r="S76" s="63">
        <v>0</v>
      </c>
      <c r="T76" s="85">
        <v>5</v>
      </c>
      <c r="U76" s="54" cm="1">
        <f t="array" ref="U76">SUM(LARGE(B76:S76,{1,2,3,4,5,6,7,8,9,10}))</f>
        <v>5</v>
      </c>
      <c r="V76" s="1">
        <f>RANK(U76,$U$3:$U$179)</f>
        <v>53</v>
      </c>
      <c r="W76" s="48">
        <f>T76/COUNTIF(B76:S76,"&gt;0")</f>
        <v>5</v>
      </c>
      <c r="X76" s="49">
        <f>COUNTIF(B76:S76,"&gt;5")</f>
        <v>0</v>
      </c>
      <c r="Y76" s="49">
        <f>COUNTIF(B76:S76,"&gt;0")-SUM(X76,Z76)</f>
        <v>0</v>
      </c>
      <c r="Z76" s="49">
        <f>COUNTIF(B76:S76,"=5")</f>
        <v>1</v>
      </c>
      <c r="AA76" s="50">
        <f>(X76+(Z76/2))/SUM(X76,Y76,Z76)</f>
        <v>0.5</v>
      </c>
    </row>
    <row r="77" spans="1:27">
      <c r="A77" s="60" t="s">
        <v>222</v>
      </c>
      <c r="B77" s="61">
        <v>5</v>
      </c>
      <c r="C77" s="61">
        <v>0</v>
      </c>
      <c r="D77" s="61">
        <v>0</v>
      </c>
      <c r="E77" s="61">
        <v>0</v>
      </c>
      <c r="F77" s="61">
        <v>0</v>
      </c>
      <c r="G77" s="61">
        <v>0</v>
      </c>
      <c r="H77" s="61">
        <v>0</v>
      </c>
      <c r="I77" s="61">
        <v>0</v>
      </c>
      <c r="J77" s="61">
        <v>0</v>
      </c>
      <c r="K77" s="61">
        <v>0</v>
      </c>
      <c r="L77" s="61">
        <v>0</v>
      </c>
      <c r="M77" s="61">
        <v>0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84">
        <v>5</v>
      </c>
      <c r="U77" s="54" cm="1">
        <f t="array" ref="U77">SUM(LARGE(B77:S77,{1,2,3,4,5,6,7,8,9,10}))</f>
        <v>5</v>
      </c>
      <c r="V77" s="1">
        <f>RANK(U77,$U$3:$U$179)</f>
        <v>53</v>
      </c>
      <c r="W77" s="48">
        <f>T77/COUNTIF(B77:S77,"&gt;0")</f>
        <v>5</v>
      </c>
      <c r="X77" s="49">
        <f>COUNTIF(B77:S77,"&gt;5")</f>
        <v>0</v>
      </c>
      <c r="Y77" s="49">
        <f>COUNTIF(B77:S77,"&gt;0")-SUM(X77,Z77)</f>
        <v>0</v>
      </c>
      <c r="Z77" s="49">
        <f>COUNTIF(B77:S77,"=5")</f>
        <v>1</v>
      </c>
      <c r="AA77" s="50">
        <f>(X77+(Z77/2))/SUM(X77,Y77,Z77)</f>
        <v>0.5</v>
      </c>
    </row>
    <row r="78" spans="1:27">
      <c r="A78" s="60" t="s">
        <v>224</v>
      </c>
      <c r="B78" s="61">
        <v>5</v>
      </c>
      <c r="C78" s="61">
        <v>0</v>
      </c>
      <c r="D78" s="61">
        <v>0</v>
      </c>
      <c r="E78" s="61">
        <v>0</v>
      </c>
      <c r="F78" s="61">
        <v>0</v>
      </c>
      <c r="G78" s="61">
        <v>0</v>
      </c>
      <c r="H78" s="61">
        <v>0</v>
      </c>
      <c r="I78" s="61">
        <v>0</v>
      </c>
      <c r="J78" s="61">
        <v>0</v>
      </c>
      <c r="K78" s="61">
        <v>0</v>
      </c>
      <c r="L78" s="61">
        <v>0</v>
      </c>
      <c r="M78" s="61">
        <v>0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84">
        <v>5</v>
      </c>
      <c r="U78" s="54" cm="1">
        <f t="array" ref="U78">SUM(LARGE(B78:S78,{1,2,3,4,5,6,7,8,9,10}))</f>
        <v>5</v>
      </c>
      <c r="V78" s="1">
        <f>RANK(U78,$U$3:$U$179)</f>
        <v>53</v>
      </c>
      <c r="W78" s="48">
        <f>T78/COUNTIF(B78:S78,"&gt;0")</f>
        <v>5</v>
      </c>
      <c r="X78" s="49">
        <f>COUNTIF(B78:S78,"&gt;5")</f>
        <v>0</v>
      </c>
      <c r="Y78" s="49">
        <f>COUNTIF(B78:S78,"&gt;0")-SUM(X78,Z78)</f>
        <v>0</v>
      </c>
      <c r="Z78" s="49">
        <f>COUNTIF(B78:S78,"=5")</f>
        <v>1</v>
      </c>
      <c r="AA78" s="50">
        <f>(X78+(Z78/2))/SUM(X78,Y78,Z78)</f>
        <v>0.5</v>
      </c>
    </row>
    <row r="79" spans="1:27">
      <c r="A79" s="60" t="s">
        <v>439</v>
      </c>
      <c r="B79" s="61">
        <v>4</v>
      </c>
      <c r="C79" s="61">
        <v>0</v>
      </c>
      <c r="D79" s="61">
        <v>0</v>
      </c>
      <c r="E79" s="61">
        <v>0</v>
      </c>
      <c r="F79" s="61">
        <v>0</v>
      </c>
      <c r="G79" s="61">
        <v>0</v>
      </c>
      <c r="H79" s="61">
        <v>0</v>
      </c>
      <c r="I79" s="61">
        <v>0</v>
      </c>
      <c r="J79" s="61">
        <v>0</v>
      </c>
      <c r="K79" s="61">
        <v>0</v>
      </c>
      <c r="L79" s="61">
        <v>0</v>
      </c>
      <c r="M79" s="61">
        <v>0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84">
        <v>4</v>
      </c>
      <c r="U79" s="54" cm="1">
        <f t="array" ref="U79">SUM(LARGE(B79:S79,{1,2,3,4,5,6,7,8,9,10}))</f>
        <v>4</v>
      </c>
      <c r="V79" s="1">
        <f>RANK(U79,$U$3:$U$179)</f>
        <v>77</v>
      </c>
      <c r="W79" s="48">
        <f>T79/COUNTIF(B79:S79,"&gt;0")</f>
        <v>4</v>
      </c>
      <c r="X79" s="49">
        <f>COUNTIF(B79:S79,"&gt;5")</f>
        <v>0</v>
      </c>
      <c r="Y79" s="49">
        <f>COUNTIF(B79:S79,"&gt;0")-SUM(X79,Z79)</f>
        <v>1</v>
      </c>
      <c r="Z79" s="49">
        <f>COUNTIF(B79:S79,"=5")</f>
        <v>0</v>
      </c>
      <c r="AA79" s="50">
        <f>(X79+(Z79/2))/SUM(X79,Y79,Z79)</f>
        <v>0</v>
      </c>
    </row>
    <row r="80" spans="1:27">
      <c r="A80" s="62" t="s">
        <v>441</v>
      </c>
      <c r="B80" s="63">
        <v>4</v>
      </c>
      <c r="C80" s="63">
        <v>0</v>
      </c>
      <c r="D80" s="63">
        <v>0</v>
      </c>
      <c r="E80" s="63">
        <v>0</v>
      </c>
      <c r="F80" s="63">
        <v>0</v>
      </c>
      <c r="G80" s="63">
        <v>0</v>
      </c>
      <c r="H80" s="63">
        <v>0</v>
      </c>
      <c r="I80" s="63">
        <v>0</v>
      </c>
      <c r="J80" s="63">
        <v>0</v>
      </c>
      <c r="K80" s="63">
        <v>0</v>
      </c>
      <c r="L80" s="63">
        <v>0</v>
      </c>
      <c r="M80" s="63">
        <v>0</v>
      </c>
      <c r="N80" s="63">
        <v>0</v>
      </c>
      <c r="O80" s="63">
        <v>0</v>
      </c>
      <c r="P80" s="63">
        <v>0</v>
      </c>
      <c r="Q80" s="63">
        <v>0</v>
      </c>
      <c r="R80" s="63">
        <v>0</v>
      </c>
      <c r="S80" s="63">
        <v>0</v>
      </c>
      <c r="T80" s="85">
        <v>4</v>
      </c>
      <c r="U80" s="54" cm="1">
        <f t="array" ref="U80">SUM(LARGE(B80:S80,{1,2,3,4,5,6,7,8,9,10}))</f>
        <v>4</v>
      </c>
      <c r="V80" s="1">
        <f>RANK(U80,$U$3:$U$179)</f>
        <v>77</v>
      </c>
      <c r="W80" s="48">
        <f>T80/COUNTIF(B80:S80,"&gt;0")</f>
        <v>4</v>
      </c>
      <c r="X80" s="49">
        <f>COUNTIF(B80:S80,"&gt;5")</f>
        <v>0</v>
      </c>
      <c r="Y80" s="49">
        <f>COUNTIF(B80:S80,"&gt;0")-SUM(X80,Z80)</f>
        <v>1</v>
      </c>
      <c r="Z80" s="49">
        <f>COUNTIF(B80:S80,"=5")</f>
        <v>0</v>
      </c>
      <c r="AA80" s="50">
        <f>(X80+(Z80/2))/SUM(X80,Y80,Z80)</f>
        <v>0</v>
      </c>
    </row>
    <row r="81" spans="1:27">
      <c r="A81" s="60" t="s">
        <v>110</v>
      </c>
      <c r="B81" s="61">
        <v>4</v>
      </c>
      <c r="C81" s="61">
        <v>0</v>
      </c>
      <c r="D81" s="61">
        <v>0</v>
      </c>
      <c r="E81" s="61">
        <v>0</v>
      </c>
      <c r="F81" s="61">
        <v>0</v>
      </c>
      <c r="G81" s="61">
        <v>0</v>
      </c>
      <c r="H81" s="61">
        <v>0</v>
      </c>
      <c r="I81" s="61">
        <v>0</v>
      </c>
      <c r="J81" s="61">
        <v>0</v>
      </c>
      <c r="K81" s="61">
        <v>0</v>
      </c>
      <c r="L81" s="61">
        <v>0</v>
      </c>
      <c r="M81" s="61">
        <v>0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84">
        <v>4</v>
      </c>
      <c r="U81" s="54" cm="1">
        <f t="array" ref="U81">SUM(LARGE(B81:S81,{1,2,3,4,5,6,7,8,9,10}))</f>
        <v>4</v>
      </c>
      <c r="V81" s="1">
        <f>RANK(U81,$U$3:$U$179)</f>
        <v>77</v>
      </c>
      <c r="W81" s="48">
        <f>T81/COUNTIF(B81:S81,"&gt;0")</f>
        <v>4</v>
      </c>
      <c r="X81" s="49">
        <f>COUNTIF(B81:S81,"&gt;5")</f>
        <v>0</v>
      </c>
      <c r="Y81" s="49">
        <f>COUNTIF(B81:S81,"&gt;0")-SUM(X81,Z81)</f>
        <v>1</v>
      </c>
      <c r="Z81" s="49">
        <f>COUNTIF(B81:S81,"=5")</f>
        <v>0</v>
      </c>
      <c r="AA81" s="50">
        <f>(X81+(Z81/2))/SUM(X81,Y81,Z81)</f>
        <v>0</v>
      </c>
    </row>
    <row r="82" spans="1:27">
      <c r="A82" s="60" t="s">
        <v>114</v>
      </c>
      <c r="B82" s="61">
        <v>4</v>
      </c>
      <c r="C82" s="61">
        <v>0</v>
      </c>
      <c r="D82" s="61">
        <v>0</v>
      </c>
      <c r="E82" s="61">
        <v>0</v>
      </c>
      <c r="F82" s="61">
        <v>0</v>
      </c>
      <c r="G82" s="61">
        <v>0</v>
      </c>
      <c r="H82" s="61">
        <v>0</v>
      </c>
      <c r="I82" s="61">
        <v>0</v>
      </c>
      <c r="J82" s="61">
        <v>0</v>
      </c>
      <c r="K82" s="61">
        <v>0</v>
      </c>
      <c r="L82" s="61">
        <v>0</v>
      </c>
      <c r="M82" s="61">
        <v>0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84">
        <v>4</v>
      </c>
      <c r="U82" s="54" cm="1">
        <f t="array" ref="U82">SUM(LARGE(B82:S82,{1,2,3,4,5,6,7,8,9,10}))</f>
        <v>4</v>
      </c>
      <c r="V82" s="1">
        <f>RANK(U82,$U$3:$U$179)</f>
        <v>77</v>
      </c>
      <c r="W82" s="48">
        <f>T82/COUNTIF(B82:S82,"&gt;0")</f>
        <v>4</v>
      </c>
      <c r="X82" s="49">
        <f>COUNTIF(B82:S82,"&gt;5")</f>
        <v>0</v>
      </c>
      <c r="Y82" s="49">
        <f>COUNTIF(B82:S82,"&gt;0")-SUM(X82,Z82)</f>
        <v>1</v>
      </c>
      <c r="Z82" s="49">
        <f>COUNTIF(B82:S82,"=5")</f>
        <v>0</v>
      </c>
      <c r="AA82" s="50">
        <f>(X82+(Z82/2))/SUM(X82,Y82,Z82)</f>
        <v>0</v>
      </c>
    </row>
    <row r="83" spans="1:27">
      <c r="A83" s="60" t="s">
        <v>115</v>
      </c>
      <c r="B83" s="61">
        <v>4</v>
      </c>
      <c r="C83" s="61">
        <v>0</v>
      </c>
      <c r="D83" s="61">
        <v>0</v>
      </c>
      <c r="E83" s="61">
        <v>0</v>
      </c>
      <c r="F83" s="61">
        <v>0</v>
      </c>
      <c r="G83" s="61">
        <v>0</v>
      </c>
      <c r="H83" s="61">
        <v>0</v>
      </c>
      <c r="I83" s="61">
        <v>0</v>
      </c>
      <c r="J83" s="61">
        <v>0</v>
      </c>
      <c r="K83" s="61">
        <v>0</v>
      </c>
      <c r="L83" s="61">
        <v>0</v>
      </c>
      <c r="M83" s="61">
        <v>0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84">
        <v>4</v>
      </c>
      <c r="U83" s="54" cm="1">
        <f t="array" ref="U83">SUM(LARGE(B83:S83,{1,2,3,4,5,6,7,8,9,10}))</f>
        <v>4</v>
      </c>
      <c r="V83" s="1">
        <f>RANK(U83,$U$3:$U$179)</f>
        <v>77</v>
      </c>
      <c r="W83" s="48">
        <f>T83/COUNTIF(B83:S83,"&gt;0")</f>
        <v>4</v>
      </c>
      <c r="X83" s="49">
        <f>COUNTIF(B83:S83,"&gt;5")</f>
        <v>0</v>
      </c>
      <c r="Y83" s="49">
        <f>COUNTIF(B83:S83,"&gt;0")-SUM(X83,Z83)</f>
        <v>1</v>
      </c>
      <c r="Z83" s="49">
        <f>COUNTIF(B83:S83,"=5")</f>
        <v>0</v>
      </c>
      <c r="AA83" s="50">
        <f>(X83+(Z83/2))/SUM(X83,Y83,Z83)</f>
        <v>0</v>
      </c>
    </row>
    <row r="84" spans="1:27">
      <c r="A84" s="62" t="s">
        <v>126</v>
      </c>
      <c r="B84" s="63">
        <v>4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  <c r="H84" s="63">
        <v>0</v>
      </c>
      <c r="I84" s="63">
        <v>0</v>
      </c>
      <c r="J84" s="63">
        <v>0</v>
      </c>
      <c r="K84" s="63">
        <v>0</v>
      </c>
      <c r="L84" s="63">
        <v>0</v>
      </c>
      <c r="M84" s="63">
        <v>0</v>
      </c>
      <c r="N84" s="63">
        <v>0</v>
      </c>
      <c r="O84" s="63">
        <v>0</v>
      </c>
      <c r="P84" s="63">
        <v>0</v>
      </c>
      <c r="Q84" s="63">
        <v>0</v>
      </c>
      <c r="R84" s="63">
        <v>0</v>
      </c>
      <c r="S84" s="63">
        <v>0</v>
      </c>
      <c r="T84" s="85">
        <v>4</v>
      </c>
      <c r="U84" s="54" cm="1">
        <f t="array" ref="U84">SUM(LARGE(B84:S84,{1,2,3,4,5,6,7,8,9,10}))</f>
        <v>4</v>
      </c>
      <c r="V84" s="1">
        <f>RANK(U84,$U$3:$U$179)</f>
        <v>77</v>
      </c>
      <c r="W84" s="48">
        <f>T84/COUNTIF(B84:S84,"&gt;0")</f>
        <v>4</v>
      </c>
      <c r="X84" s="49">
        <f>COUNTIF(B84:S84,"&gt;5")</f>
        <v>0</v>
      </c>
      <c r="Y84" s="49">
        <f>COUNTIF(B84:S84,"&gt;0")-SUM(X84,Z84)</f>
        <v>1</v>
      </c>
      <c r="Z84" s="49">
        <f>COUNTIF(B84:S84,"=5")</f>
        <v>0</v>
      </c>
      <c r="AA84" s="50">
        <f>(X84+(Z84/2))/SUM(X84,Y84,Z84)</f>
        <v>0</v>
      </c>
    </row>
    <row r="85" spans="1:27">
      <c r="A85" s="62" t="s">
        <v>452</v>
      </c>
      <c r="B85" s="63">
        <v>4</v>
      </c>
      <c r="C85" s="63">
        <v>0</v>
      </c>
      <c r="D85" s="63">
        <v>0</v>
      </c>
      <c r="E85" s="63">
        <v>0</v>
      </c>
      <c r="F85" s="63">
        <v>0</v>
      </c>
      <c r="G85" s="63">
        <v>0</v>
      </c>
      <c r="H85" s="63">
        <v>0</v>
      </c>
      <c r="I85" s="63">
        <v>0</v>
      </c>
      <c r="J85" s="63">
        <v>0</v>
      </c>
      <c r="K85" s="63">
        <v>0</v>
      </c>
      <c r="L85" s="63">
        <v>0</v>
      </c>
      <c r="M85" s="63">
        <v>0</v>
      </c>
      <c r="N85" s="63">
        <v>0</v>
      </c>
      <c r="O85" s="63">
        <v>0</v>
      </c>
      <c r="P85" s="63">
        <v>0</v>
      </c>
      <c r="Q85" s="63">
        <v>0</v>
      </c>
      <c r="R85" s="63">
        <v>0</v>
      </c>
      <c r="S85" s="63">
        <v>0</v>
      </c>
      <c r="T85" s="85">
        <v>4</v>
      </c>
      <c r="U85" s="54" cm="1">
        <f t="array" ref="U85">SUM(LARGE(B85:S85,{1,2,3,4,5,6,7,8,9,10}))</f>
        <v>4</v>
      </c>
      <c r="V85" s="1">
        <f>RANK(U85,$U$3:$U$179)</f>
        <v>77</v>
      </c>
      <c r="W85" s="48">
        <f>T85/COUNTIF(B85:S85,"&gt;0")</f>
        <v>4</v>
      </c>
      <c r="X85" s="49">
        <f>COUNTIF(B85:S85,"&gt;5")</f>
        <v>0</v>
      </c>
      <c r="Y85" s="49">
        <f>COUNTIF(B85:S85,"&gt;0")-SUM(X85,Z85)</f>
        <v>1</v>
      </c>
      <c r="Z85" s="49">
        <f>COUNTIF(B85:S85,"=5")</f>
        <v>0</v>
      </c>
      <c r="AA85" s="50">
        <f>(X85+(Z85/2))/SUM(X85,Y85,Z85)</f>
        <v>0</v>
      </c>
    </row>
    <row r="86" spans="1:27">
      <c r="A86" s="60" t="s">
        <v>151</v>
      </c>
      <c r="B86" s="61">
        <v>4</v>
      </c>
      <c r="C86" s="61">
        <v>0</v>
      </c>
      <c r="D86" s="61">
        <v>0</v>
      </c>
      <c r="E86" s="61">
        <v>0</v>
      </c>
      <c r="F86" s="61">
        <v>0</v>
      </c>
      <c r="G86" s="61">
        <v>0</v>
      </c>
      <c r="H86" s="61">
        <v>0</v>
      </c>
      <c r="I86" s="61">
        <v>0</v>
      </c>
      <c r="J86" s="61">
        <v>0</v>
      </c>
      <c r="K86" s="61">
        <v>0</v>
      </c>
      <c r="L86" s="61">
        <v>0</v>
      </c>
      <c r="M86" s="61">
        <v>0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84">
        <v>4</v>
      </c>
      <c r="U86" s="54" cm="1">
        <f t="array" ref="U86">SUM(LARGE(B86:S86,{1,2,3,4,5,6,7,8,9,10}))</f>
        <v>4</v>
      </c>
      <c r="V86" s="1">
        <f>RANK(U86,$U$3:$U$179)</f>
        <v>77</v>
      </c>
      <c r="W86" s="48">
        <f>T86/COUNTIF(B86:S86,"&gt;0")</f>
        <v>4</v>
      </c>
      <c r="X86" s="49">
        <f>COUNTIF(B86:S86,"&gt;5")</f>
        <v>0</v>
      </c>
      <c r="Y86" s="49">
        <f>COUNTIF(B86:S86,"&gt;0")-SUM(X86,Z86)</f>
        <v>1</v>
      </c>
      <c r="Z86" s="49">
        <f>COUNTIF(B86:S86,"=5")</f>
        <v>0</v>
      </c>
      <c r="AA86" s="50">
        <f>(X86+(Z86/2))/SUM(X86,Y86,Z86)</f>
        <v>0</v>
      </c>
    </row>
    <row r="87" spans="1:27">
      <c r="A87" s="60" t="s">
        <v>165</v>
      </c>
      <c r="B87" s="61">
        <v>4</v>
      </c>
      <c r="C87" s="61">
        <v>0</v>
      </c>
      <c r="D87" s="61">
        <v>0</v>
      </c>
      <c r="E87" s="61">
        <v>0</v>
      </c>
      <c r="F87" s="61">
        <v>0</v>
      </c>
      <c r="G87" s="61">
        <v>0</v>
      </c>
      <c r="H87" s="61">
        <v>0</v>
      </c>
      <c r="I87" s="61">
        <v>0</v>
      </c>
      <c r="J87" s="61">
        <v>0</v>
      </c>
      <c r="K87" s="61">
        <v>0</v>
      </c>
      <c r="L87" s="61">
        <v>0</v>
      </c>
      <c r="M87" s="61">
        <v>0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84">
        <v>4</v>
      </c>
      <c r="U87" s="54" cm="1">
        <f t="array" ref="U87">SUM(LARGE(B87:S87,{1,2,3,4,5,6,7,8,9,10}))</f>
        <v>4</v>
      </c>
      <c r="V87" s="1">
        <f>RANK(U87,$U$3:$U$179)</f>
        <v>77</v>
      </c>
      <c r="W87" s="48">
        <f>T87/COUNTIF(B87:S87,"&gt;0")</f>
        <v>4</v>
      </c>
      <c r="X87" s="49">
        <f>COUNTIF(B87:S87,"&gt;5")</f>
        <v>0</v>
      </c>
      <c r="Y87" s="49">
        <f>COUNTIF(B87:S87,"&gt;0")-SUM(X87,Z87)</f>
        <v>1</v>
      </c>
      <c r="Z87" s="49">
        <f>COUNTIF(B87:S87,"=5")</f>
        <v>0</v>
      </c>
      <c r="AA87" s="50">
        <f>(X87+(Z87/2))/SUM(X87,Y87,Z87)</f>
        <v>0</v>
      </c>
    </row>
    <row r="88" spans="1:27">
      <c r="A88" s="62" t="s">
        <v>172</v>
      </c>
      <c r="B88" s="63">
        <v>4</v>
      </c>
      <c r="C88" s="63">
        <v>0</v>
      </c>
      <c r="D88" s="63">
        <v>0</v>
      </c>
      <c r="E88" s="63">
        <v>0</v>
      </c>
      <c r="F88" s="63">
        <v>0</v>
      </c>
      <c r="G88" s="63">
        <v>0</v>
      </c>
      <c r="H88" s="63">
        <v>0</v>
      </c>
      <c r="I88" s="63">
        <v>0</v>
      </c>
      <c r="J88" s="63">
        <v>0</v>
      </c>
      <c r="K88" s="63">
        <v>0</v>
      </c>
      <c r="L88" s="63">
        <v>0</v>
      </c>
      <c r="M88" s="63">
        <v>0</v>
      </c>
      <c r="N88" s="63">
        <v>0</v>
      </c>
      <c r="O88" s="63">
        <v>0</v>
      </c>
      <c r="P88" s="63">
        <v>0</v>
      </c>
      <c r="Q88" s="63">
        <v>0</v>
      </c>
      <c r="R88" s="63">
        <v>0</v>
      </c>
      <c r="S88" s="63">
        <v>0</v>
      </c>
      <c r="T88" s="85">
        <v>4</v>
      </c>
      <c r="U88" s="54" cm="1">
        <f t="array" ref="U88">SUM(LARGE(B88:S88,{1,2,3,4,5,6,7,8,9,10}))</f>
        <v>4</v>
      </c>
      <c r="V88" s="1">
        <f>RANK(U88,$U$3:$U$179)</f>
        <v>77</v>
      </c>
      <c r="W88" s="48">
        <f>T88/COUNTIF(B88:S88,"&gt;0")</f>
        <v>4</v>
      </c>
      <c r="X88" s="49">
        <f>COUNTIF(B88:S88,"&gt;5")</f>
        <v>0</v>
      </c>
      <c r="Y88" s="49">
        <f>COUNTIF(B88:S88,"&gt;0")-SUM(X88,Z88)</f>
        <v>1</v>
      </c>
      <c r="Z88" s="49">
        <f>COUNTIF(B88:S88,"=5")</f>
        <v>0</v>
      </c>
      <c r="AA88" s="50">
        <f>(X88+(Z88/2))/SUM(X88,Y88,Z88)</f>
        <v>0</v>
      </c>
    </row>
    <row r="89" spans="1:27">
      <c r="A89" s="60" t="s">
        <v>179</v>
      </c>
      <c r="B89" s="61">
        <v>4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0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84">
        <v>4</v>
      </c>
      <c r="U89" s="54" cm="1">
        <f t="array" ref="U89">SUM(LARGE(B89:S89,{1,2,3,4,5,6,7,8,9,10}))</f>
        <v>4</v>
      </c>
      <c r="V89" s="1">
        <f>RANK(U89,$U$3:$U$179)</f>
        <v>77</v>
      </c>
      <c r="W89" s="48">
        <f>T89/COUNTIF(B89:S89,"&gt;0")</f>
        <v>4</v>
      </c>
      <c r="X89" s="49">
        <f>COUNTIF(B89:S89,"&gt;5")</f>
        <v>0</v>
      </c>
      <c r="Y89" s="49">
        <f>COUNTIF(B89:S89,"&gt;0")-SUM(X89,Z89)</f>
        <v>1</v>
      </c>
      <c r="Z89" s="49">
        <f>COUNTIF(B89:S89,"=5")</f>
        <v>0</v>
      </c>
      <c r="AA89" s="50">
        <f>(X89+(Z89/2))/SUM(X89,Y89,Z89)</f>
        <v>0</v>
      </c>
    </row>
    <row r="90" spans="1:27">
      <c r="A90" s="62" t="s">
        <v>187</v>
      </c>
      <c r="B90" s="63">
        <v>4</v>
      </c>
      <c r="C90" s="63">
        <v>0</v>
      </c>
      <c r="D90" s="63">
        <v>0</v>
      </c>
      <c r="E90" s="63">
        <v>0</v>
      </c>
      <c r="F90" s="63">
        <v>0</v>
      </c>
      <c r="G90" s="63">
        <v>0</v>
      </c>
      <c r="H90" s="63">
        <v>0</v>
      </c>
      <c r="I90" s="63">
        <v>0</v>
      </c>
      <c r="J90" s="63">
        <v>0</v>
      </c>
      <c r="K90" s="63">
        <v>0</v>
      </c>
      <c r="L90" s="63">
        <v>0</v>
      </c>
      <c r="M90" s="63">
        <v>0</v>
      </c>
      <c r="N90" s="63">
        <v>0</v>
      </c>
      <c r="O90" s="63">
        <v>0</v>
      </c>
      <c r="P90" s="63">
        <v>0</v>
      </c>
      <c r="Q90" s="63">
        <v>0</v>
      </c>
      <c r="R90" s="63">
        <v>0</v>
      </c>
      <c r="S90" s="63">
        <v>0</v>
      </c>
      <c r="T90" s="85">
        <v>4</v>
      </c>
      <c r="U90" s="54" cm="1">
        <f t="array" ref="U90">SUM(LARGE(B90:S90,{1,2,3,4,5,6,7,8,9,10}))</f>
        <v>4</v>
      </c>
      <c r="V90" s="1">
        <f>RANK(U90,$U$3:$U$179)</f>
        <v>77</v>
      </c>
      <c r="W90" s="48">
        <f>T90/COUNTIF(B90:S90,"&gt;0")</f>
        <v>4</v>
      </c>
      <c r="X90" s="49">
        <f>COUNTIF(B90:S90,"&gt;5")</f>
        <v>0</v>
      </c>
      <c r="Y90" s="49">
        <f>COUNTIF(B90:S90,"&gt;0")-SUM(X90,Z90)</f>
        <v>1</v>
      </c>
      <c r="Z90" s="49">
        <f>COUNTIF(B90:S90,"=5")</f>
        <v>0</v>
      </c>
      <c r="AA90" s="50">
        <f>(X90+(Z90/2))/SUM(X90,Y90,Z90)</f>
        <v>0</v>
      </c>
    </row>
    <row r="91" spans="1:27">
      <c r="A91" s="60" t="s">
        <v>194</v>
      </c>
      <c r="B91" s="61">
        <v>4</v>
      </c>
      <c r="C91" s="61">
        <v>0</v>
      </c>
      <c r="D91" s="61">
        <v>0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84">
        <v>4</v>
      </c>
      <c r="U91" s="54" cm="1">
        <f t="array" ref="U91">SUM(LARGE(B91:S91,{1,2,3,4,5,6,7,8,9,10}))</f>
        <v>4</v>
      </c>
      <c r="V91" s="1">
        <f>RANK(U91,$U$3:$U$179)</f>
        <v>77</v>
      </c>
      <c r="W91" s="48">
        <f>T91/COUNTIF(B91:S91,"&gt;0")</f>
        <v>4</v>
      </c>
      <c r="X91" s="49">
        <f>COUNTIF(B91:S91,"&gt;5")</f>
        <v>0</v>
      </c>
      <c r="Y91" s="49">
        <f>COUNTIF(B91:S91,"&gt;0")-SUM(X91,Z91)</f>
        <v>1</v>
      </c>
      <c r="Z91" s="49">
        <f>COUNTIF(B91:S91,"=5")</f>
        <v>0</v>
      </c>
      <c r="AA91" s="50">
        <f>(X91+(Z91/2))/SUM(X91,Y91,Z91)</f>
        <v>0</v>
      </c>
    </row>
    <row r="92" spans="1:27">
      <c r="A92" s="62" t="s">
        <v>213</v>
      </c>
      <c r="B92" s="63">
        <v>4</v>
      </c>
      <c r="C92" s="63">
        <v>0</v>
      </c>
      <c r="D92" s="63">
        <v>0</v>
      </c>
      <c r="E92" s="63">
        <v>0</v>
      </c>
      <c r="F92" s="63">
        <v>0</v>
      </c>
      <c r="G92" s="63">
        <v>0</v>
      </c>
      <c r="H92" s="63">
        <v>0</v>
      </c>
      <c r="I92" s="63">
        <v>0</v>
      </c>
      <c r="J92" s="63">
        <v>0</v>
      </c>
      <c r="K92" s="63">
        <v>0</v>
      </c>
      <c r="L92" s="63">
        <v>0</v>
      </c>
      <c r="M92" s="63">
        <v>0</v>
      </c>
      <c r="N92" s="63">
        <v>0</v>
      </c>
      <c r="O92" s="63">
        <v>0</v>
      </c>
      <c r="P92" s="63">
        <v>0</v>
      </c>
      <c r="Q92" s="63">
        <v>0</v>
      </c>
      <c r="R92" s="63">
        <v>0</v>
      </c>
      <c r="S92" s="63">
        <v>0</v>
      </c>
      <c r="T92" s="85">
        <v>4</v>
      </c>
      <c r="U92" s="54" cm="1">
        <f t="array" ref="U92">SUM(LARGE(B92:S92,{1,2,3,4,5,6,7,8,9,10}))</f>
        <v>4</v>
      </c>
      <c r="V92" s="1">
        <f>RANK(U92,$U$3:$U$179)</f>
        <v>77</v>
      </c>
      <c r="W92" s="48">
        <f>T92/COUNTIF(B92:S92,"&gt;0")</f>
        <v>4</v>
      </c>
      <c r="X92" s="49">
        <f>COUNTIF(B92:S92,"&gt;5")</f>
        <v>0</v>
      </c>
      <c r="Y92" s="49">
        <f>COUNTIF(B92:S92,"&gt;0")-SUM(X92,Z92)</f>
        <v>1</v>
      </c>
      <c r="Z92" s="49">
        <f>COUNTIF(B92:S92,"=5")</f>
        <v>0</v>
      </c>
      <c r="AA92" s="50">
        <f>(X92+(Z92/2))/SUM(X92,Y92,Z92)</f>
        <v>0</v>
      </c>
    </row>
    <row r="93" spans="1:27">
      <c r="A93" s="60" t="s">
        <v>482</v>
      </c>
      <c r="B93" s="61">
        <v>4</v>
      </c>
      <c r="C93" s="61">
        <v>0</v>
      </c>
      <c r="D93" s="61">
        <v>0</v>
      </c>
      <c r="E93" s="61">
        <v>0</v>
      </c>
      <c r="F93" s="61">
        <v>0</v>
      </c>
      <c r="G93" s="61">
        <v>0</v>
      </c>
      <c r="H93" s="61">
        <v>0</v>
      </c>
      <c r="I93" s="61">
        <v>0</v>
      </c>
      <c r="J93" s="61">
        <v>0</v>
      </c>
      <c r="K93" s="61">
        <v>0</v>
      </c>
      <c r="L93" s="61">
        <v>0</v>
      </c>
      <c r="M93" s="61">
        <v>0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84">
        <v>4</v>
      </c>
      <c r="U93" s="54" cm="1">
        <f t="array" ref="U93">SUM(LARGE(B93:S93,{1,2,3,4,5,6,7,8,9,10}))</f>
        <v>4</v>
      </c>
      <c r="V93" s="1">
        <f>RANK(U93,$U$3:$U$179)</f>
        <v>77</v>
      </c>
      <c r="W93" s="48">
        <f>T93/COUNTIF(B93:S93,"&gt;0")</f>
        <v>4</v>
      </c>
      <c r="X93" s="49">
        <f>COUNTIF(B93:S93,"&gt;5")</f>
        <v>0</v>
      </c>
      <c r="Y93" s="49">
        <f>COUNTIF(B93:S93,"&gt;0")-SUM(X93,Z93)</f>
        <v>1</v>
      </c>
      <c r="Z93" s="49">
        <f>COUNTIF(B93:S93,"=5")</f>
        <v>0</v>
      </c>
      <c r="AA93" s="50">
        <f>(X93+(Z93/2))/SUM(X93,Y93,Z93)</f>
        <v>0</v>
      </c>
    </row>
    <row r="94" spans="1:27">
      <c r="A94" s="60" t="s">
        <v>490</v>
      </c>
      <c r="B94" s="61">
        <v>4</v>
      </c>
      <c r="C94" s="61">
        <v>0</v>
      </c>
      <c r="D94" s="61">
        <v>0</v>
      </c>
      <c r="E94" s="61">
        <v>0</v>
      </c>
      <c r="F94" s="61">
        <v>0</v>
      </c>
      <c r="G94" s="61">
        <v>0</v>
      </c>
      <c r="H94" s="61">
        <v>0</v>
      </c>
      <c r="I94" s="61">
        <v>0</v>
      </c>
      <c r="J94" s="61">
        <v>0</v>
      </c>
      <c r="K94" s="61">
        <v>0</v>
      </c>
      <c r="L94" s="61">
        <v>0</v>
      </c>
      <c r="M94" s="61">
        <v>0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84">
        <v>4</v>
      </c>
      <c r="U94" s="54" cm="1">
        <f t="array" ref="U94">SUM(LARGE(B94:S94,{1,2,3,4,5,6,7,8,9,10}))</f>
        <v>4</v>
      </c>
      <c r="V94" s="1">
        <f>RANK(U94,$U$3:$U$179)</f>
        <v>77</v>
      </c>
      <c r="W94" s="48">
        <f>T94/COUNTIF(B94:S94,"&gt;0")</f>
        <v>4</v>
      </c>
      <c r="X94" s="49">
        <f>COUNTIF(B94:S94,"&gt;5")</f>
        <v>0</v>
      </c>
      <c r="Y94" s="49">
        <f>COUNTIF(B94:S94,"&gt;0")-SUM(X94,Z94)</f>
        <v>1</v>
      </c>
      <c r="Z94" s="49">
        <f>COUNTIF(B94:S94,"=5")</f>
        <v>0</v>
      </c>
      <c r="AA94" s="50">
        <f>(X94+(Z94/2))/SUM(X94,Y94,Z94)</f>
        <v>0</v>
      </c>
    </row>
    <row r="95" spans="1:27">
      <c r="A95" s="62" t="s">
        <v>233</v>
      </c>
      <c r="B95" s="63">
        <v>4</v>
      </c>
      <c r="C95" s="63">
        <v>0</v>
      </c>
      <c r="D95" s="63">
        <v>0</v>
      </c>
      <c r="E95" s="63">
        <v>0</v>
      </c>
      <c r="F95" s="63">
        <v>0</v>
      </c>
      <c r="G95" s="63">
        <v>0</v>
      </c>
      <c r="H95" s="63">
        <v>0</v>
      </c>
      <c r="I95" s="63">
        <v>0</v>
      </c>
      <c r="J95" s="63">
        <v>0</v>
      </c>
      <c r="K95" s="63">
        <v>0</v>
      </c>
      <c r="L95" s="63">
        <v>0</v>
      </c>
      <c r="M95" s="63">
        <v>0</v>
      </c>
      <c r="N95" s="63">
        <v>0</v>
      </c>
      <c r="O95" s="63">
        <v>0</v>
      </c>
      <c r="P95" s="63">
        <v>0</v>
      </c>
      <c r="Q95" s="63">
        <v>0</v>
      </c>
      <c r="R95" s="63">
        <v>0</v>
      </c>
      <c r="S95" s="63">
        <v>0</v>
      </c>
      <c r="T95" s="85">
        <v>4</v>
      </c>
      <c r="U95" s="54" cm="1">
        <f t="array" ref="U95">SUM(LARGE(B95:S95,{1,2,3,4,5,6,7,8,9,10}))</f>
        <v>4</v>
      </c>
      <c r="V95" s="1">
        <f>RANK(U95,$U$3:$U$179)</f>
        <v>77</v>
      </c>
      <c r="W95" s="48">
        <f>T95/COUNTIF(B95:S95,"&gt;0")</f>
        <v>4</v>
      </c>
      <c r="X95" s="49">
        <f>COUNTIF(B95:S95,"&gt;5")</f>
        <v>0</v>
      </c>
      <c r="Y95" s="49">
        <f>COUNTIF(B95:S95,"&gt;0")-SUM(X95,Z95)</f>
        <v>1</v>
      </c>
      <c r="Z95" s="49">
        <f>COUNTIF(B95:S95,"=5")</f>
        <v>0</v>
      </c>
      <c r="AA95" s="50">
        <f>(X95+(Z95/2))/SUM(X95,Y95,Z95)</f>
        <v>0</v>
      </c>
    </row>
    <row r="96" spans="1:27">
      <c r="A96" s="62" t="s">
        <v>107</v>
      </c>
      <c r="B96" s="63">
        <v>3.5</v>
      </c>
      <c r="C96" s="63">
        <v>0</v>
      </c>
      <c r="D96" s="63">
        <v>0</v>
      </c>
      <c r="E96" s="63">
        <v>0</v>
      </c>
      <c r="F96" s="63">
        <v>0</v>
      </c>
      <c r="G96" s="63">
        <v>0</v>
      </c>
      <c r="H96" s="63">
        <v>0</v>
      </c>
      <c r="I96" s="63">
        <v>0</v>
      </c>
      <c r="J96" s="63">
        <v>0</v>
      </c>
      <c r="K96" s="63">
        <v>0</v>
      </c>
      <c r="L96" s="63">
        <v>0</v>
      </c>
      <c r="M96" s="63">
        <v>0</v>
      </c>
      <c r="N96" s="63">
        <v>0</v>
      </c>
      <c r="O96" s="63">
        <v>0</v>
      </c>
      <c r="P96" s="63">
        <v>0</v>
      </c>
      <c r="Q96" s="63">
        <v>0</v>
      </c>
      <c r="R96" s="63">
        <v>0</v>
      </c>
      <c r="S96" s="63">
        <v>0</v>
      </c>
      <c r="T96" s="85">
        <v>3.5</v>
      </c>
      <c r="U96" s="54" cm="1">
        <f t="array" ref="U96">SUM(LARGE(B96:S96,{1,2,3,4,5,6,7,8,9,10}))</f>
        <v>3.5</v>
      </c>
      <c r="V96" s="1">
        <f>RANK(U96,$U$3:$U$179)</f>
        <v>94</v>
      </c>
      <c r="W96" s="48">
        <f>T96/COUNTIF(B96:S96,"&gt;0")</f>
        <v>3.5</v>
      </c>
      <c r="X96" s="49">
        <f>COUNTIF(B96:S96,"&gt;5")</f>
        <v>0</v>
      </c>
      <c r="Y96" s="49">
        <f>COUNTIF(B96:S96,"&gt;0")-SUM(X96,Z96)</f>
        <v>1</v>
      </c>
      <c r="Z96" s="49">
        <f>COUNTIF(B96:S96,"=5")</f>
        <v>0</v>
      </c>
      <c r="AA96" s="50">
        <f>(X96+(Z96/2))/SUM(X96,Y96,Z96)</f>
        <v>0</v>
      </c>
    </row>
    <row r="97" spans="1:27">
      <c r="A97" s="60" t="s">
        <v>446</v>
      </c>
      <c r="B97" s="61">
        <v>3.5</v>
      </c>
      <c r="C97" s="61">
        <v>0</v>
      </c>
      <c r="D97" s="61">
        <v>0</v>
      </c>
      <c r="E97" s="61">
        <v>0</v>
      </c>
      <c r="F97" s="61">
        <v>0</v>
      </c>
      <c r="G97" s="61">
        <v>0</v>
      </c>
      <c r="H97" s="61">
        <v>0</v>
      </c>
      <c r="I97" s="61">
        <v>0</v>
      </c>
      <c r="J97" s="61">
        <v>0</v>
      </c>
      <c r="K97" s="61">
        <v>0</v>
      </c>
      <c r="L97" s="61">
        <v>0</v>
      </c>
      <c r="M97" s="61">
        <v>0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84">
        <v>3.5</v>
      </c>
      <c r="U97" s="54" cm="1">
        <f t="array" ref="U97">SUM(LARGE(B97:S97,{1,2,3,4,5,6,7,8,9,10}))</f>
        <v>3.5</v>
      </c>
      <c r="V97" s="1">
        <f>RANK(U97,$U$3:$U$179)</f>
        <v>94</v>
      </c>
      <c r="W97" s="48">
        <f>T97/COUNTIF(B97:S97,"&gt;0")</f>
        <v>3.5</v>
      </c>
      <c r="X97" s="49">
        <f>COUNTIF(B97:S97,"&gt;5")</f>
        <v>0</v>
      </c>
      <c r="Y97" s="49">
        <f>COUNTIF(B97:S97,"&gt;0")-SUM(X97,Z97)</f>
        <v>1</v>
      </c>
      <c r="Z97" s="49">
        <f>COUNTIF(B97:S97,"=5")</f>
        <v>0</v>
      </c>
      <c r="AA97" s="50">
        <f>(X97+(Z97/2))/SUM(X97,Y97,Z97)</f>
        <v>0</v>
      </c>
    </row>
    <row r="98" spans="1:27">
      <c r="A98" s="60" t="s">
        <v>451</v>
      </c>
      <c r="B98" s="61">
        <v>3.5</v>
      </c>
      <c r="C98" s="61">
        <v>0</v>
      </c>
      <c r="D98" s="61">
        <v>0</v>
      </c>
      <c r="E98" s="61">
        <v>0</v>
      </c>
      <c r="F98" s="61">
        <v>0</v>
      </c>
      <c r="G98" s="61">
        <v>0</v>
      </c>
      <c r="H98" s="61">
        <v>0</v>
      </c>
      <c r="I98" s="61">
        <v>0</v>
      </c>
      <c r="J98" s="61">
        <v>0</v>
      </c>
      <c r="K98" s="61">
        <v>0</v>
      </c>
      <c r="L98" s="61">
        <v>0</v>
      </c>
      <c r="M98" s="61">
        <v>0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84">
        <v>3.5</v>
      </c>
      <c r="U98" s="54" cm="1">
        <f t="array" ref="U98">SUM(LARGE(B98:S98,{1,2,3,4,5,6,7,8,9,10}))</f>
        <v>3.5</v>
      </c>
      <c r="V98" s="1">
        <f>RANK(U98,$U$3:$U$179)</f>
        <v>94</v>
      </c>
      <c r="W98" s="48">
        <f>T98/COUNTIF(B98:S98,"&gt;0")</f>
        <v>3.5</v>
      </c>
      <c r="X98" s="49">
        <f>COUNTIF(B98:S98,"&gt;5")</f>
        <v>0</v>
      </c>
      <c r="Y98" s="49">
        <f>COUNTIF(B98:S98,"&gt;0")-SUM(X98,Z98)</f>
        <v>1</v>
      </c>
      <c r="Z98" s="49">
        <f>COUNTIF(B98:S98,"=5")</f>
        <v>0</v>
      </c>
      <c r="AA98" s="50">
        <f>(X98+(Z98/2))/SUM(X98,Y98,Z98)</f>
        <v>0</v>
      </c>
    </row>
    <row r="99" spans="1:27">
      <c r="A99" s="60" t="s">
        <v>143</v>
      </c>
      <c r="B99" s="61">
        <v>3.5</v>
      </c>
      <c r="C99" s="61">
        <v>0</v>
      </c>
      <c r="D99" s="61">
        <v>0</v>
      </c>
      <c r="E99" s="61">
        <v>0</v>
      </c>
      <c r="F99" s="61">
        <v>0</v>
      </c>
      <c r="G99" s="61">
        <v>0</v>
      </c>
      <c r="H99" s="61">
        <v>0</v>
      </c>
      <c r="I99" s="61">
        <v>0</v>
      </c>
      <c r="J99" s="61">
        <v>0</v>
      </c>
      <c r="K99" s="61">
        <v>0</v>
      </c>
      <c r="L99" s="61">
        <v>0</v>
      </c>
      <c r="M99" s="61">
        <v>0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84">
        <v>3.5</v>
      </c>
      <c r="U99" s="54" cm="1">
        <f t="array" ref="U99">SUM(LARGE(B99:S99,{1,2,3,4,5,6,7,8,9,10}))</f>
        <v>3.5</v>
      </c>
      <c r="V99" s="1">
        <f>RANK(U99,$U$3:$U$179)</f>
        <v>94</v>
      </c>
      <c r="W99" s="48">
        <f>T99/COUNTIF(B99:S99,"&gt;0")</f>
        <v>3.5</v>
      </c>
      <c r="X99" s="49">
        <f>COUNTIF(B99:S99,"&gt;5")</f>
        <v>0</v>
      </c>
      <c r="Y99" s="49">
        <f>COUNTIF(B99:S99,"&gt;0")-SUM(X99,Z99)</f>
        <v>1</v>
      </c>
      <c r="Z99" s="49">
        <f>COUNTIF(B99:S99,"=5")</f>
        <v>0</v>
      </c>
      <c r="AA99" s="50">
        <f>(X99+(Z99/2))/SUM(X99,Y99,Z99)</f>
        <v>0</v>
      </c>
    </row>
    <row r="100" spans="1:27">
      <c r="A100" s="62" t="s">
        <v>159</v>
      </c>
      <c r="B100" s="63">
        <v>3.5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  <c r="H100" s="63">
        <v>0</v>
      </c>
      <c r="I100" s="63">
        <v>0</v>
      </c>
      <c r="J100" s="63">
        <v>0</v>
      </c>
      <c r="K100" s="63">
        <v>0</v>
      </c>
      <c r="L100" s="63">
        <v>0</v>
      </c>
      <c r="M100" s="63">
        <v>0</v>
      </c>
      <c r="N100" s="63">
        <v>0</v>
      </c>
      <c r="O100" s="63">
        <v>0</v>
      </c>
      <c r="P100" s="63">
        <v>0</v>
      </c>
      <c r="Q100" s="63">
        <v>0</v>
      </c>
      <c r="R100" s="63">
        <v>0</v>
      </c>
      <c r="S100" s="63">
        <v>0</v>
      </c>
      <c r="T100" s="85">
        <v>3.5</v>
      </c>
      <c r="U100" s="54" cm="1">
        <f t="array" ref="U100">SUM(LARGE(B100:S100,{1,2,3,4,5,6,7,8,9,10}))</f>
        <v>3.5</v>
      </c>
      <c r="V100" s="1">
        <f>RANK(U100,$U$3:$U$179)</f>
        <v>94</v>
      </c>
      <c r="W100" s="48">
        <f>T100/COUNTIF(B100:S100,"&gt;0")</f>
        <v>3.5</v>
      </c>
      <c r="X100" s="49">
        <f>COUNTIF(B100:S100,"&gt;5")</f>
        <v>0</v>
      </c>
      <c r="Y100" s="49">
        <f>COUNTIF(B100:S100,"&gt;0")-SUM(X100,Z100)</f>
        <v>1</v>
      </c>
      <c r="Z100" s="49">
        <f>COUNTIF(B100:S100,"=5")</f>
        <v>0</v>
      </c>
      <c r="AA100" s="50">
        <f>(X100+(Z100/2))/SUM(X100,Y100,Z100)</f>
        <v>0</v>
      </c>
    </row>
    <row r="101" spans="1:27">
      <c r="A101" s="60" t="s">
        <v>173</v>
      </c>
      <c r="B101" s="61">
        <v>3.5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84">
        <v>3.5</v>
      </c>
      <c r="U101" s="54" cm="1">
        <f t="array" ref="U101">SUM(LARGE(B101:S101,{1,2,3,4,5,6,7,8,9,10}))</f>
        <v>3.5</v>
      </c>
      <c r="V101" s="1">
        <f>RANK(U101,$U$3:$U$179)</f>
        <v>94</v>
      </c>
      <c r="W101" s="48">
        <f>T101/COUNTIF(B101:S101,"&gt;0")</f>
        <v>3.5</v>
      </c>
      <c r="X101" s="49">
        <f>COUNTIF(B101:S101,"&gt;5")</f>
        <v>0</v>
      </c>
      <c r="Y101" s="49">
        <f>COUNTIF(B101:S101,"&gt;0")-SUM(X101,Z101)</f>
        <v>1</v>
      </c>
      <c r="Z101" s="49">
        <f>COUNTIF(B101:S101,"=5")</f>
        <v>0</v>
      </c>
      <c r="AA101" s="50">
        <f>(X101+(Z101/2))/SUM(X101,Y101,Z101)</f>
        <v>0</v>
      </c>
    </row>
    <row r="102" spans="1:27">
      <c r="A102" s="62" t="s">
        <v>462</v>
      </c>
      <c r="B102" s="63">
        <v>3.5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  <c r="H102" s="63">
        <v>0</v>
      </c>
      <c r="I102" s="63">
        <v>0</v>
      </c>
      <c r="J102" s="63">
        <v>0</v>
      </c>
      <c r="K102" s="63">
        <v>0</v>
      </c>
      <c r="L102" s="63">
        <v>0</v>
      </c>
      <c r="M102" s="63">
        <v>0</v>
      </c>
      <c r="N102" s="63">
        <v>0</v>
      </c>
      <c r="O102" s="63">
        <v>0</v>
      </c>
      <c r="P102" s="63">
        <v>0</v>
      </c>
      <c r="Q102" s="63">
        <v>0</v>
      </c>
      <c r="R102" s="63">
        <v>0</v>
      </c>
      <c r="S102" s="63">
        <v>0</v>
      </c>
      <c r="T102" s="85">
        <v>3.5</v>
      </c>
      <c r="U102" s="54" cm="1">
        <f t="array" ref="U102">SUM(LARGE(B102:S102,{1,2,3,4,5,6,7,8,9,10}))</f>
        <v>3.5</v>
      </c>
      <c r="V102" s="1">
        <f>RANK(U102,$U$3:$U$179)</f>
        <v>94</v>
      </c>
      <c r="W102" s="48">
        <f>T102/COUNTIF(B102:S102,"&gt;0")</f>
        <v>3.5</v>
      </c>
      <c r="X102" s="49">
        <f>COUNTIF(B102:S102,"&gt;5")</f>
        <v>0</v>
      </c>
      <c r="Y102" s="49">
        <f>COUNTIF(B102:S102,"&gt;0")-SUM(X102,Z102)</f>
        <v>1</v>
      </c>
      <c r="Z102" s="49">
        <f>COUNTIF(B102:S102,"=5")</f>
        <v>0</v>
      </c>
      <c r="AA102" s="50">
        <f>(X102+(Z102/2))/SUM(X102,Y102,Z102)</f>
        <v>0</v>
      </c>
    </row>
    <row r="103" spans="1:27">
      <c r="A103" s="62" t="s">
        <v>463</v>
      </c>
      <c r="B103" s="63">
        <v>3.5</v>
      </c>
      <c r="C103" s="63">
        <v>0</v>
      </c>
      <c r="D103" s="63">
        <v>0</v>
      </c>
      <c r="E103" s="63">
        <v>0</v>
      </c>
      <c r="F103" s="63">
        <v>0</v>
      </c>
      <c r="G103" s="63">
        <v>0</v>
      </c>
      <c r="H103" s="63">
        <v>0</v>
      </c>
      <c r="I103" s="63">
        <v>0</v>
      </c>
      <c r="J103" s="63">
        <v>0</v>
      </c>
      <c r="K103" s="63">
        <v>0</v>
      </c>
      <c r="L103" s="63">
        <v>0</v>
      </c>
      <c r="M103" s="63">
        <v>0</v>
      </c>
      <c r="N103" s="63">
        <v>0</v>
      </c>
      <c r="O103" s="63">
        <v>0</v>
      </c>
      <c r="P103" s="63">
        <v>0</v>
      </c>
      <c r="Q103" s="63">
        <v>0</v>
      </c>
      <c r="R103" s="63">
        <v>0</v>
      </c>
      <c r="S103" s="63">
        <v>0</v>
      </c>
      <c r="T103" s="85">
        <v>3.5</v>
      </c>
      <c r="U103" s="54" cm="1">
        <f t="array" ref="U103">SUM(LARGE(B103:S103,{1,2,3,4,5,6,7,8,9,10}))</f>
        <v>3.5</v>
      </c>
      <c r="V103" s="1">
        <f>RANK(U103,$U$3:$U$179)</f>
        <v>94</v>
      </c>
      <c r="W103" s="48">
        <f>T103/COUNTIF(B103:S103,"&gt;0")</f>
        <v>3.5</v>
      </c>
      <c r="X103" s="49">
        <f>COUNTIF(B103:S103,"&gt;5")</f>
        <v>0</v>
      </c>
      <c r="Y103" s="49">
        <f>COUNTIF(B103:S103,"&gt;0")-SUM(X103,Z103)</f>
        <v>1</v>
      </c>
      <c r="Z103" s="49">
        <f>COUNTIF(B103:S103,"=5")</f>
        <v>0</v>
      </c>
      <c r="AA103" s="50">
        <f>(X103+(Z103/2))/SUM(X103,Y103,Z103)</f>
        <v>0</v>
      </c>
    </row>
    <row r="104" spans="1:27">
      <c r="A104" s="62" t="s">
        <v>177</v>
      </c>
      <c r="B104" s="63">
        <v>3.5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  <c r="H104" s="63">
        <v>0</v>
      </c>
      <c r="I104" s="63">
        <v>0</v>
      </c>
      <c r="J104" s="63">
        <v>0</v>
      </c>
      <c r="K104" s="63">
        <v>0</v>
      </c>
      <c r="L104" s="63">
        <v>0</v>
      </c>
      <c r="M104" s="63">
        <v>0</v>
      </c>
      <c r="N104" s="63">
        <v>0</v>
      </c>
      <c r="O104" s="63">
        <v>0</v>
      </c>
      <c r="P104" s="63">
        <v>0</v>
      </c>
      <c r="Q104" s="63">
        <v>0</v>
      </c>
      <c r="R104" s="63">
        <v>0</v>
      </c>
      <c r="S104" s="63">
        <v>0</v>
      </c>
      <c r="T104" s="85">
        <v>3.5</v>
      </c>
      <c r="U104" s="54" cm="1">
        <f t="array" ref="U104">SUM(LARGE(B104:S104,{1,2,3,4,5,6,7,8,9,10}))</f>
        <v>3.5</v>
      </c>
      <c r="V104" s="1">
        <f>RANK(U104,$U$3:$U$179)</f>
        <v>94</v>
      </c>
      <c r="W104" s="48">
        <f>T104/COUNTIF(B104:S104,"&gt;0")</f>
        <v>3.5</v>
      </c>
      <c r="X104" s="49">
        <f>COUNTIF(B104:S104,"&gt;5")</f>
        <v>0</v>
      </c>
      <c r="Y104" s="49">
        <f>COUNTIF(B104:S104,"&gt;0")-SUM(X104,Z104)</f>
        <v>1</v>
      </c>
      <c r="Z104" s="49">
        <f>COUNTIF(B104:S104,"=5")</f>
        <v>0</v>
      </c>
      <c r="AA104" s="50">
        <f>(X104+(Z104/2))/SUM(X104,Y104,Z104)</f>
        <v>0</v>
      </c>
    </row>
    <row r="105" spans="1:27">
      <c r="A105" s="62" t="s">
        <v>475</v>
      </c>
      <c r="B105" s="63">
        <v>3.5</v>
      </c>
      <c r="C105" s="63">
        <v>0</v>
      </c>
      <c r="D105" s="63">
        <v>0</v>
      </c>
      <c r="E105" s="63">
        <v>0</v>
      </c>
      <c r="F105" s="63">
        <v>0</v>
      </c>
      <c r="G105" s="63">
        <v>0</v>
      </c>
      <c r="H105" s="63">
        <v>0</v>
      </c>
      <c r="I105" s="63">
        <v>0</v>
      </c>
      <c r="J105" s="63">
        <v>0</v>
      </c>
      <c r="K105" s="63">
        <v>0</v>
      </c>
      <c r="L105" s="63">
        <v>0</v>
      </c>
      <c r="M105" s="63">
        <v>0</v>
      </c>
      <c r="N105" s="63">
        <v>0</v>
      </c>
      <c r="O105" s="63">
        <v>0</v>
      </c>
      <c r="P105" s="63">
        <v>0</v>
      </c>
      <c r="Q105" s="63">
        <v>0</v>
      </c>
      <c r="R105" s="63">
        <v>0</v>
      </c>
      <c r="S105" s="63">
        <v>0</v>
      </c>
      <c r="T105" s="85">
        <v>3.5</v>
      </c>
      <c r="U105" s="54" cm="1">
        <f t="array" ref="U105">SUM(LARGE(B105:S105,{1,2,3,4,5,6,7,8,9,10}))</f>
        <v>3.5</v>
      </c>
      <c r="V105" s="1">
        <f>RANK(U105,$U$3:$U$179)</f>
        <v>94</v>
      </c>
      <c r="W105" s="48">
        <f>T105/COUNTIF(B105:S105,"&gt;0")</f>
        <v>3.5</v>
      </c>
      <c r="X105" s="49">
        <f>COUNTIF(B105:S105,"&gt;5")</f>
        <v>0</v>
      </c>
      <c r="Y105" s="49">
        <f>COUNTIF(B105:S105,"&gt;0")-SUM(X105,Z105)</f>
        <v>1</v>
      </c>
      <c r="Z105" s="49">
        <f>COUNTIF(B105:S105,"=5")</f>
        <v>0</v>
      </c>
      <c r="AA105" s="50">
        <f>(X105+(Z105/2))/SUM(X105,Y105,Z105)</f>
        <v>0</v>
      </c>
    </row>
    <row r="106" spans="1:27">
      <c r="A106" s="62" t="s">
        <v>221</v>
      </c>
      <c r="B106" s="63">
        <v>3.5</v>
      </c>
      <c r="C106" s="63">
        <v>0</v>
      </c>
      <c r="D106" s="63">
        <v>0</v>
      </c>
      <c r="E106" s="63">
        <v>0</v>
      </c>
      <c r="F106" s="63">
        <v>0</v>
      </c>
      <c r="G106" s="63">
        <v>0</v>
      </c>
      <c r="H106" s="63">
        <v>0</v>
      </c>
      <c r="I106" s="63">
        <v>0</v>
      </c>
      <c r="J106" s="63">
        <v>0</v>
      </c>
      <c r="K106" s="63">
        <v>0</v>
      </c>
      <c r="L106" s="63">
        <v>0</v>
      </c>
      <c r="M106" s="63">
        <v>0</v>
      </c>
      <c r="N106" s="63">
        <v>0</v>
      </c>
      <c r="O106" s="63">
        <v>0</v>
      </c>
      <c r="P106" s="63">
        <v>0</v>
      </c>
      <c r="Q106" s="63">
        <v>0</v>
      </c>
      <c r="R106" s="63">
        <v>0</v>
      </c>
      <c r="S106" s="63">
        <v>0</v>
      </c>
      <c r="T106" s="85">
        <v>3.5</v>
      </c>
      <c r="U106" s="54" cm="1">
        <f t="array" ref="U106">SUM(LARGE(B106:S106,{1,2,3,4,5,6,7,8,9,10}))</f>
        <v>3.5</v>
      </c>
      <c r="V106" s="1">
        <f>RANK(U106,$U$3:$U$179)</f>
        <v>94</v>
      </c>
      <c r="W106" s="48">
        <f>T106/COUNTIF(B106:S106,"&gt;0")</f>
        <v>3.5</v>
      </c>
      <c r="X106" s="49">
        <f>COUNTIF(B106:S106,"&gt;5")</f>
        <v>0</v>
      </c>
      <c r="Y106" s="49">
        <f>COUNTIF(B106:S106,"&gt;0")-SUM(X106,Z106)</f>
        <v>1</v>
      </c>
      <c r="Z106" s="49">
        <f>COUNTIF(B106:S106,"=5")</f>
        <v>0</v>
      </c>
      <c r="AA106" s="50">
        <f>(X106+(Z106/2))/SUM(X106,Y106,Z106)</f>
        <v>0</v>
      </c>
    </row>
    <row r="107" spans="1:27">
      <c r="A107" s="62" t="s">
        <v>487</v>
      </c>
      <c r="B107" s="63">
        <v>3.5</v>
      </c>
      <c r="C107" s="63">
        <v>0</v>
      </c>
      <c r="D107" s="63">
        <v>0</v>
      </c>
      <c r="E107" s="63">
        <v>0</v>
      </c>
      <c r="F107" s="63">
        <v>0</v>
      </c>
      <c r="G107" s="63">
        <v>0</v>
      </c>
      <c r="H107" s="63">
        <v>0</v>
      </c>
      <c r="I107" s="63">
        <v>0</v>
      </c>
      <c r="J107" s="63">
        <v>0</v>
      </c>
      <c r="K107" s="63">
        <v>0</v>
      </c>
      <c r="L107" s="63">
        <v>0</v>
      </c>
      <c r="M107" s="63">
        <v>0</v>
      </c>
      <c r="N107" s="63">
        <v>0</v>
      </c>
      <c r="O107" s="63">
        <v>0</v>
      </c>
      <c r="P107" s="63">
        <v>0</v>
      </c>
      <c r="Q107" s="63">
        <v>0</v>
      </c>
      <c r="R107" s="63">
        <v>0</v>
      </c>
      <c r="S107" s="63">
        <v>0</v>
      </c>
      <c r="T107" s="85">
        <v>3.5</v>
      </c>
      <c r="U107" s="54" cm="1">
        <f t="array" ref="U107">SUM(LARGE(B107:S107,{1,2,3,4,5,6,7,8,9,10}))</f>
        <v>3.5</v>
      </c>
      <c r="V107" s="1">
        <f>RANK(U107,$U$3:$U$179)</f>
        <v>94</v>
      </c>
      <c r="W107" s="48">
        <f>T107/COUNTIF(B107:S107,"&gt;0")</f>
        <v>3.5</v>
      </c>
      <c r="X107" s="49">
        <f>COUNTIF(B107:S107,"&gt;5")</f>
        <v>0</v>
      </c>
      <c r="Y107" s="49">
        <f>COUNTIF(B107:S107,"&gt;0")-SUM(X107,Z107)</f>
        <v>1</v>
      </c>
      <c r="Z107" s="49">
        <f>COUNTIF(B107:S107,"=5")</f>
        <v>0</v>
      </c>
      <c r="AA107" s="50">
        <f>(X107+(Z107/2))/SUM(X107,Y107,Z107)</f>
        <v>0</v>
      </c>
    </row>
    <row r="108" spans="1:27">
      <c r="A108" s="62" t="s">
        <v>102</v>
      </c>
      <c r="B108" s="63">
        <v>3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  <c r="H108" s="63">
        <v>0</v>
      </c>
      <c r="I108" s="63">
        <v>0</v>
      </c>
      <c r="J108" s="63">
        <v>0</v>
      </c>
      <c r="K108" s="63">
        <v>0</v>
      </c>
      <c r="L108" s="63">
        <v>0</v>
      </c>
      <c r="M108" s="63">
        <v>0</v>
      </c>
      <c r="N108" s="63">
        <v>0</v>
      </c>
      <c r="O108" s="63">
        <v>0</v>
      </c>
      <c r="P108" s="63">
        <v>0</v>
      </c>
      <c r="Q108" s="63">
        <v>0</v>
      </c>
      <c r="R108" s="63">
        <v>0</v>
      </c>
      <c r="S108" s="63">
        <v>0</v>
      </c>
      <c r="T108" s="85">
        <v>3</v>
      </c>
      <c r="U108" s="54" cm="1">
        <f t="array" ref="U108">SUM(LARGE(B108:S108,{1,2,3,4,5,6,7,8,9,10}))</f>
        <v>3</v>
      </c>
      <c r="V108" s="1">
        <f>RANK(U108,$U$3:$U$179)</f>
        <v>106</v>
      </c>
      <c r="W108" s="48">
        <f>T108/COUNTIF(B108:S108,"&gt;0")</f>
        <v>3</v>
      </c>
      <c r="X108" s="49">
        <f>COUNTIF(B108:S108,"&gt;5")</f>
        <v>0</v>
      </c>
      <c r="Y108" s="49">
        <f>COUNTIF(B108:S108,"&gt;0")-SUM(X108,Z108)</f>
        <v>1</v>
      </c>
      <c r="Z108" s="49">
        <f>COUNTIF(B108:S108,"=5")</f>
        <v>0</v>
      </c>
      <c r="AA108" s="50">
        <f>(X108+(Z108/2))/SUM(X108,Y108,Z108)</f>
        <v>0</v>
      </c>
    </row>
    <row r="109" spans="1:27">
      <c r="A109" s="62" t="s">
        <v>103</v>
      </c>
      <c r="B109" s="63">
        <v>3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  <c r="H109" s="63">
        <v>0</v>
      </c>
      <c r="I109" s="63">
        <v>0</v>
      </c>
      <c r="J109" s="63">
        <v>0</v>
      </c>
      <c r="K109" s="63">
        <v>0</v>
      </c>
      <c r="L109" s="63">
        <v>0</v>
      </c>
      <c r="M109" s="63">
        <v>0</v>
      </c>
      <c r="N109" s="63">
        <v>0</v>
      </c>
      <c r="O109" s="63">
        <v>0</v>
      </c>
      <c r="P109" s="63">
        <v>0</v>
      </c>
      <c r="Q109" s="63">
        <v>0</v>
      </c>
      <c r="R109" s="63">
        <v>0</v>
      </c>
      <c r="S109" s="63">
        <v>0</v>
      </c>
      <c r="T109" s="85">
        <v>3</v>
      </c>
      <c r="U109" s="54" cm="1">
        <f t="array" ref="U109">SUM(LARGE(B109:S109,{1,2,3,4,5,6,7,8,9,10}))</f>
        <v>3</v>
      </c>
      <c r="V109" s="1">
        <f>RANK(U109,$U$3:$U$179)</f>
        <v>106</v>
      </c>
      <c r="W109" s="48">
        <f>T109/COUNTIF(B109:S109,"&gt;0")</f>
        <v>3</v>
      </c>
      <c r="X109" s="49">
        <f>COUNTIF(B109:S109,"&gt;5")</f>
        <v>0</v>
      </c>
      <c r="Y109" s="49">
        <f>COUNTIF(B109:S109,"&gt;0")-SUM(X109,Z109)</f>
        <v>1</v>
      </c>
      <c r="Z109" s="49">
        <f>COUNTIF(B109:S109,"=5")</f>
        <v>0</v>
      </c>
      <c r="AA109" s="50">
        <f>(X109+(Z109/2))/SUM(X109,Y109,Z109)</f>
        <v>0</v>
      </c>
    </row>
    <row r="110" spans="1:27">
      <c r="A110" s="62" t="s">
        <v>445</v>
      </c>
      <c r="B110" s="63">
        <v>3</v>
      </c>
      <c r="C110" s="63">
        <v>0</v>
      </c>
      <c r="D110" s="63">
        <v>0</v>
      </c>
      <c r="E110" s="63">
        <v>0</v>
      </c>
      <c r="F110" s="63">
        <v>0</v>
      </c>
      <c r="G110" s="63">
        <v>0</v>
      </c>
      <c r="H110" s="63">
        <v>0</v>
      </c>
      <c r="I110" s="63">
        <v>0</v>
      </c>
      <c r="J110" s="63">
        <v>0</v>
      </c>
      <c r="K110" s="63">
        <v>0</v>
      </c>
      <c r="L110" s="63">
        <v>0</v>
      </c>
      <c r="M110" s="63">
        <v>0</v>
      </c>
      <c r="N110" s="63">
        <v>0</v>
      </c>
      <c r="O110" s="63">
        <v>0</v>
      </c>
      <c r="P110" s="63">
        <v>0</v>
      </c>
      <c r="Q110" s="63">
        <v>0</v>
      </c>
      <c r="R110" s="63">
        <v>0</v>
      </c>
      <c r="S110" s="63">
        <v>0</v>
      </c>
      <c r="T110" s="85">
        <v>3</v>
      </c>
      <c r="U110" s="54" cm="1">
        <f t="array" ref="U110">SUM(LARGE(B110:S110,{1,2,3,4,5,6,7,8,9,10}))</f>
        <v>3</v>
      </c>
      <c r="V110" s="1">
        <f>RANK(U110,$U$3:$U$179)</f>
        <v>106</v>
      </c>
      <c r="W110" s="48">
        <f>T110/COUNTIF(B110:S110,"&gt;0")</f>
        <v>3</v>
      </c>
      <c r="X110" s="49">
        <f>COUNTIF(B110:S110,"&gt;5")</f>
        <v>0</v>
      </c>
      <c r="Y110" s="49">
        <f>COUNTIF(B110:S110,"&gt;0")-SUM(X110,Z110)</f>
        <v>1</v>
      </c>
      <c r="Z110" s="49">
        <f>COUNTIF(B110:S110,"=5")</f>
        <v>0</v>
      </c>
      <c r="AA110" s="50">
        <f>(X110+(Z110/2))/SUM(X110,Y110,Z110)</f>
        <v>0</v>
      </c>
    </row>
    <row r="111" spans="1:27">
      <c r="A111" s="60" t="s">
        <v>122</v>
      </c>
      <c r="B111" s="61">
        <v>3</v>
      </c>
      <c r="C111" s="61">
        <v>0</v>
      </c>
      <c r="D111" s="61">
        <v>0</v>
      </c>
      <c r="E111" s="61">
        <v>0</v>
      </c>
      <c r="F111" s="61">
        <v>0</v>
      </c>
      <c r="G111" s="61">
        <v>0</v>
      </c>
      <c r="H111" s="61">
        <v>0</v>
      </c>
      <c r="I111" s="61">
        <v>0</v>
      </c>
      <c r="J111" s="61">
        <v>0</v>
      </c>
      <c r="K111" s="61">
        <v>0</v>
      </c>
      <c r="L111" s="61">
        <v>0</v>
      </c>
      <c r="M111" s="61">
        <v>0</v>
      </c>
      <c r="N111" s="61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84">
        <v>3</v>
      </c>
      <c r="U111" s="54" cm="1">
        <f t="array" ref="U111">SUM(LARGE(B111:S111,{1,2,3,4,5,6,7,8,9,10}))</f>
        <v>3</v>
      </c>
      <c r="V111" s="1">
        <f>RANK(U111,$U$3:$U$179)</f>
        <v>106</v>
      </c>
      <c r="W111" s="48">
        <f>T111/COUNTIF(B111:S111,"&gt;0")</f>
        <v>3</v>
      </c>
      <c r="X111" s="49">
        <f>COUNTIF(B111:S111,"&gt;5")</f>
        <v>0</v>
      </c>
      <c r="Y111" s="49">
        <f>COUNTIF(B111:S111,"&gt;0")-SUM(X111,Z111)</f>
        <v>1</v>
      </c>
      <c r="Z111" s="49">
        <f>COUNTIF(B111:S111,"=5")</f>
        <v>0</v>
      </c>
      <c r="AA111" s="50">
        <f>(X111+(Z111/2))/SUM(X111,Y111,Z111)</f>
        <v>0</v>
      </c>
    </row>
    <row r="112" spans="1:27">
      <c r="A112" s="62" t="s">
        <v>447</v>
      </c>
      <c r="B112" s="63">
        <v>3</v>
      </c>
      <c r="C112" s="63">
        <v>0</v>
      </c>
      <c r="D112" s="63">
        <v>0</v>
      </c>
      <c r="E112" s="63">
        <v>0</v>
      </c>
      <c r="F112" s="63">
        <v>0</v>
      </c>
      <c r="G112" s="63">
        <v>0</v>
      </c>
      <c r="H112" s="63">
        <v>0</v>
      </c>
      <c r="I112" s="63">
        <v>0</v>
      </c>
      <c r="J112" s="63">
        <v>0</v>
      </c>
      <c r="K112" s="63">
        <v>0</v>
      </c>
      <c r="L112" s="63">
        <v>0</v>
      </c>
      <c r="M112" s="63">
        <v>0</v>
      </c>
      <c r="N112" s="63">
        <v>0</v>
      </c>
      <c r="O112" s="63">
        <v>0</v>
      </c>
      <c r="P112" s="63">
        <v>0</v>
      </c>
      <c r="Q112" s="63">
        <v>0</v>
      </c>
      <c r="R112" s="63">
        <v>0</v>
      </c>
      <c r="S112" s="63">
        <v>0</v>
      </c>
      <c r="T112" s="85">
        <v>3</v>
      </c>
      <c r="U112" s="54" cm="1">
        <f t="array" ref="U112">SUM(LARGE(B112:S112,{1,2,3,4,5,6,7,8,9,10}))</f>
        <v>3</v>
      </c>
      <c r="V112" s="1">
        <f>RANK(U112,$U$3:$U$179)</f>
        <v>106</v>
      </c>
      <c r="W112" s="48">
        <f>T112/COUNTIF(B112:S112,"&gt;0")</f>
        <v>3</v>
      </c>
      <c r="X112" s="49">
        <f>COUNTIF(B112:S112,"&gt;5")</f>
        <v>0</v>
      </c>
      <c r="Y112" s="49">
        <f>COUNTIF(B112:S112,"&gt;0")-SUM(X112,Z112)</f>
        <v>1</v>
      </c>
      <c r="Z112" s="49">
        <f>COUNTIF(B112:S112,"=5")</f>
        <v>0</v>
      </c>
      <c r="AA112" s="50">
        <f>(X112+(Z112/2))/SUM(X112,Y112,Z112)</f>
        <v>0</v>
      </c>
    </row>
    <row r="113" spans="1:27">
      <c r="A113" s="62" t="s">
        <v>128</v>
      </c>
      <c r="B113" s="63">
        <v>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  <c r="H113" s="63">
        <v>0</v>
      </c>
      <c r="I113" s="63">
        <v>0</v>
      </c>
      <c r="J113" s="63">
        <v>0</v>
      </c>
      <c r="K113" s="63">
        <v>0</v>
      </c>
      <c r="L113" s="63">
        <v>0</v>
      </c>
      <c r="M113" s="63">
        <v>0</v>
      </c>
      <c r="N113" s="63">
        <v>0</v>
      </c>
      <c r="O113" s="63">
        <v>0</v>
      </c>
      <c r="P113" s="63">
        <v>0</v>
      </c>
      <c r="Q113" s="63">
        <v>0</v>
      </c>
      <c r="R113" s="63">
        <v>0</v>
      </c>
      <c r="S113" s="63">
        <v>0</v>
      </c>
      <c r="T113" s="85">
        <v>3</v>
      </c>
      <c r="U113" s="54" cm="1">
        <f t="array" ref="U113">SUM(LARGE(B113:S113,{1,2,3,4,5,6,7,8,9,10}))</f>
        <v>3</v>
      </c>
      <c r="V113" s="1">
        <f>RANK(U113,$U$3:$U$179)</f>
        <v>106</v>
      </c>
      <c r="W113" s="48">
        <f>T113/COUNTIF(B113:S113,"&gt;0")</f>
        <v>3</v>
      </c>
      <c r="X113" s="49">
        <f>COUNTIF(B113:S113,"&gt;5")</f>
        <v>0</v>
      </c>
      <c r="Y113" s="49">
        <f>COUNTIF(B113:S113,"&gt;0")-SUM(X113,Z113)</f>
        <v>1</v>
      </c>
      <c r="Z113" s="49">
        <f>COUNTIF(B113:S113,"=5")</f>
        <v>0</v>
      </c>
      <c r="AA113" s="50">
        <f>(X113+(Z113/2))/SUM(X113,Y113,Z113)</f>
        <v>0</v>
      </c>
    </row>
    <row r="114" spans="1:27">
      <c r="A114" s="60" t="s">
        <v>153</v>
      </c>
      <c r="B114" s="61">
        <v>3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84">
        <v>3</v>
      </c>
      <c r="U114" s="54" cm="1">
        <f t="array" ref="U114">SUM(LARGE(B114:S114,{1,2,3,4,5,6,7,8,9,10}))</f>
        <v>3</v>
      </c>
      <c r="V114" s="1">
        <f>RANK(U114,$U$3:$U$179)</f>
        <v>106</v>
      </c>
      <c r="W114" s="48">
        <f>T114/COUNTIF(B114:S114,"&gt;0")</f>
        <v>3</v>
      </c>
      <c r="X114" s="49">
        <f>COUNTIF(B114:S114,"&gt;5")</f>
        <v>0</v>
      </c>
      <c r="Y114" s="49">
        <f>COUNTIF(B114:S114,"&gt;0")-SUM(X114,Z114)</f>
        <v>1</v>
      </c>
      <c r="Z114" s="49">
        <f>COUNTIF(B114:S114,"=5")</f>
        <v>0</v>
      </c>
      <c r="AA114" s="50">
        <f>(X114+(Z114/2))/SUM(X114,Y114,Z114)</f>
        <v>0</v>
      </c>
    </row>
    <row r="115" spans="1:27">
      <c r="A115" s="60" t="s">
        <v>175</v>
      </c>
      <c r="B115" s="61">
        <v>3</v>
      </c>
      <c r="C115" s="61">
        <v>0</v>
      </c>
      <c r="D115" s="61">
        <v>0</v>
      </c>
      <c r="E115" s="61">
        <v>0</v>
      </c>
      <c r="F115" s="61">
        <v>0</v>
      </c>
      <c r="G115" s="61">
        <v>0</v>
      </c>
      <c r="H115" s="61">
        <v>0</v>
      </c>
      <c r="I115" s="61">
        <v>0</v>
      </c>
      <c r="J115" s="61">
        <v>0</v>
      </c>
      <c r="K115" s="61">
        <v>0</v>
      </c>
      <c r="L115" s="61">
        <v>0</v>
      </c>
      <c r="M115" s="61">
        <v>0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84">
        <v>3</v>
      </c>
      <c r="U115" s="54" cm="1">
        <f t="array" ref="U115">SUM(LARGE(B115:S115,{1,2,3,4,5,6,7,8,9,10}))</f>
        <v>3</v>
      </c>
      <c r="V115" s="1">
        <f>RANK(U115,$U$3:$U$179)</f>
        <v>106</v>
      </c>
      <c r="W115" s="48">
        <f>T115/COUNTIF(B115:S115,"&gt;0")</f>
        <v>3</v>
      </c>
      <c r="X115" s="49">
        <f>COUNTIF(B115:S115,"&gt;5")</f>
        <v>0</v>
      </c>
      <c r="Y115" s="49">
        <f>COUNTIF(B115:S115,"&gt;0")-SUM(X115,Z115)</f>
        <v>1</v>
      </c>
      <c r="Z115" s="49">
        <f>COUNTIF(B115:S115,"=5")</f>
        <v>0</v>
      </c>
      <c r="AA115" s="50">
        <f>(X115+(Z115/2))/SUM(X115,Y115,Z115)</f>
        <v>0</v>
      </c>
    </row>
    <row r="116" spans="1:27">
      <c r="A116" s="62" t="s">
        <v>471</v>
      </c>
      <c r="B116" s="63">
        <v>3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  <c r="H116" s="63">
        <v>0</v>
      </c>
      <c r="I116" s="63">
        <v>0</v>
      </c>
      <c r="J116" s="63">
        <v>0</v>
      </c>
      <c r="K116" s="63">
        <v>0</v>
      </c>
      <c r="L116" s="63">
        <v>0</v>
      </c>
      <c r="M116" s="63">
        <v>0</v>
      </c>
      <c r="N116" s="63">
        <v>0</v>
      </c>
      <c r="O116" s="63">
        <v>0</v>
      </c>
      <c r="P116" s="63">
        <v>0</v>
      </c>
      <c r="Q116" s="63">
        <v>0</v>
      </c>
      <c r="R116" s="63">
        <v>0</v>
      </c>
      <c r="S116" s="63">
        <v>0</v>
      </c>
      <c r="T116" s="85">
        <v>3</v>
      </c>
      <c r="U116" s="54" cm="1">
        <f t="array" ref="U116">SUM(LARGE(B116:S116,{1,2,3,4,5,6,7,8,9,10}))</f>
        <v>3</v>
      </c>
      <c r="V116" s="1">
        <f>RANK(U116,$U$3:$U$179)</f>
        <v>106</v>
      </c>
      <c r="W116" s="48">
        <f>T116/COUNTIF(B116:S116,"&gt;0")</f>
        <v>3</v>
      </c>
      <c r="X116" s="49">
        <f>COUNTIF(B116:S116,"&gt;5")</f>
        <v>0</v>
      </c>
      <c r="Y116" s="49">
        <f>COUNTIF(B116:S116,"&gt;0")-SUM(X116,Z116)</f>
        <v>1</v>
      </c>
      <c r="Z116" s="49">
        <f>COUNTIF(B116:S116,"=5")</f>
        <v>0</v>
      </c>
      <c r="AA116" s="50">
        <f>(X116+(Z116/2))/SUM(X116,Y116,Z116)</f>
        <v>0</v>
      </c>
    </row>
    <row r="117" spans="1:27">
      <c r="A117" s="62" t="s">
        <v>191</v>
      </c>
      <c r="B117" s="63">
        <v>3</v>
      </c>
      <c r="C117" s="63">
        <v>0</v>
      </c>
      <c r="D117" s="63">
        <v>0</v>
      </c>
      <c r="E117" s="63">
        <v>0</v>
      </c>
      <c r="F117" s="63">
        <v>0</v>
      </c>
      <c r="G117" s="63">
        <v>0</v>
      </c>
      <c r="H117" s="63">
        <v>0</v>
      </c>
      <c r="I117" s="63">
        <v>0</v>
      </c>
      <c r="J117" s="63">
        <v>0</v>
      </c>
      <c r="K117" s="63">
        <v>0</v>
      </c>
      <c r="L117" s="63">
        <v>0</v>
      </c>
      <c r="M117" s="63">
        <v>0</v>
      </c>
      <c r="N117" s="63">
        <v>0</v>
      </c>
      <c r="O117" s="63">
        <v>0</v>
      </c>
      <c r="P117" s="63">
        <v>0</v>
      </c>
      <c r="Q117" s="63">
        <v>0</v>
      </c>
      <c r="R117" s="63">
        <v>0</v>
      </c>
      <c r="S117" s="63">
        <v>0</v>
      </c>
      <c r="T117" s="85">
        <v>3</v>
      </c>
      <c r="U117" s="54" cm="1">
        <f t="array" ref="U117">SUM(LARGE(B117:S117,{1,2,3,4,5,6,7,8,9,10}))</f>
        <v>3</v>
      </c>
      <c r="V117" s="1">
        <f>RANK(U117,$U$3:$U$179)</f>
        <v>106</v>
      </c>
      <c r="W117" s="48">
        <f>T117/COUNTIF(B117:S117,"&gt;0")</f>
        <v>3</v>
      </c>
      <c r="X117" s="49">
        <f>COUNTIF(B117:S117,"&gt;5")</f>
        <v>0</v>
      </c>
      <c r="Y117" s="49">
        <f>COUNTIF(B117:S117,"&gt;0")-SUM(X117,Z117)</f>
        <v>1</v>
      </c>
      <c r="Z117" s="49">
        <f>COUNTIF(B117:S117,"=5")</f>
        <v>0</v>
      </c>
      <c r="AA117" s="50">
        <f>(X117+(Z117/2))/SUM(X117,Y117,Z117)</f>
        <v>0</v>
      </c>
    </row>
    <row r="118" spans="1:27">
      <c r="A118" s="62" t="s">
        <v>211</v>
      </c>
      <c r="B118" s="63">
        <v>3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  <c r="H118" s="63">
        <v>0</v>
      </c>
      <c r="I118" s="63">
        <v>0</v>
      </c>
      <c r="J118" s="63">
        <v>0</v>
      </c>
      <c r="K118" s="63">
        <v>0</v>
      </c>
      <c r="L118" s="63">
        <v>0</v>
      </c>
      <c r="M118" s="63">
        <v>0</v>
      </c>
      <c r="N118" s="63">
        <v>0</v>
      </c>
      <c r="O118" s="63">
        <v>0</v>
      </c>
      <c r="P118" s="63">
        <v>0</v>
      </c>
      <c r="Q118" s="63">
        <v>0</v>
      </c>
      <c r="R118" s="63">
        <v>0</v>
      </c>
      <c r="S118" s="63">
        <v>0</v>
      </c>
      <c r="T118" s="85">
        <v>3</v>
      </c>
      <c r="U118" s="54" cm="1">
        <f t="array" ref="U118">SUM(LARGE(B118:S118,{1,2,3,4,5,6,7,8,9,10}))</f>
        <v>3</v>
      </c>
      <c r="V118" s="1">
        <f>RANK(U118,$U$3:$U$179)</f>
        <v>106</v>
      </c>
      <c r="W118" s="48">
        <f>T118/COUNTIF(B118:S118,"&gt;0")</f>
        <v>3</v>
      </c>
      <c r="X118" s="49">
        <f>COUNTIF(B118:S118,"&gt;5")</f>
        <v>0</v>
      </c>
      <c r="Y118" s="49">
        <f>COUNTIF(B118:S118,"&gt;0")-SUM(X118,Z118)</f>
        <v>1</v>
      </c>
      <c r="Z118" s="49">
        <f>COUNTIF(B118:S118,"=5")</f>
        <v>0</v>
      </c>
      <c r="AA118" s="50">
        <f>(X118+(Z118/2))/SUM(X118,Y118,Z118)</f>
        <v>0</v>
      </c>
    </row>
    <row r="119" spans="1:27">
      <c r="A119" s="60" t="s">
        <v>486</v>
      </c>
      <c r="B119" s="61">
        <v>3</v>
      </c>
      <c r="C119" s="61">
        <v>0</v>
      </c>
      <c r="D119" s="61">
        <v>0</v>
      </c>
      <c r="E119" s="61">
        <v>0</v>
      </c>
      <c r="F119" s="61">
        <v>0</v>
      </c>
      <c r="G119" s="61">
        <v>0</v>
      </c>
      <c r="H119" s="61">
        <v>0</v>
      </c>
      <c r="I119" s="61">
        <v>0</v>
      </c>
      <c r="J119" s="61">
        <v>0</v>
      </c>
      <c r="K119" s="61">
        <v>0</v>
      </c>
      <c r="L119" s="61">
        <v>0</v>
      </c>
      <c r="M119" s="61">
        <v>0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84">
        <v>3</v>
      </c>
      <c r="U119" s="54" cm="1">
        <f t="array" ref="U119">SUM(LARGE(B119:S119,{1,2,3,4,5,6,7,8,9,10}))</f>
        <v>3</v>
      </c>
      <c r="V119" s="1">
        <f>RANK(U119,$U$3:$U$179)</f>
        <v>106</v>
      </c>
      <c r="W119" s="48">
        <f>T119/COUNTIF(B119:S119,"&gt;0")</f>
        <v>3</v>
      </c>
      <c r="X119" s="49">
        <f>COUNTIF(B119:S119,"&gt;5")</f>
        <v>0</v>
      </c>
      <c r="Y119" s="49">
        <f>COUNTIF(B119:S119,"&gt;0")-SUM(X119,Z119)</f>
        <v>1</v>
      </c>
      <c r="Z119" s="49">
        <f>COUNTIF(B119:S119,"=5")</f>
        <v>0</v>
      </c>
      <c r="AA119" s="50">
        <f>(X119+(Z119/2))/SUM(X119,Y119,Z119)</f>
        <v>0</v>
      </c>
    </row>
    <row r="120" spans="1:27">
      <c r="A120" s="62" t="s">
        <v>226</v>
      </c>
      <c r="B120" s="63">
        <v>3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  <c r="H120" s="63">
        <v>0</v>
      </c>
      <c r="I120" s="63">
        <v>0</v>
      </c>
      <c r="J120" s="63">
        <v>0</v>
      </c>
      <c r="K120" s="63">
        <v>0</v>
      </c>
      <c r="L120" s="63">
        <v>0</v>
      </c>
      <c r="M120" s="63">
        <v>0</v>
      </c>
      <c r="N120" s="63">
        <v>0</v>
      </c>
      <c r="O120" s="63">
        <v>0</v>
      </c>
      <c r="P120" s="63">
        <v>0</v>
      </c>
      <c r="Q120" s="63">
        <v>0</v>
      </c>
      <c r="R120" s="63">
        <v>0</v>
      </c>
      <c r="S120" s="63">
        <v>0</v>
      </c>
      <c r="T120" s="85">
        <v>3</v>
      </c>
      <c r="U120" s="54" cm="1">
        <f t="array" ref="U120">SUM(LARGE(B120:S120,{1,2,3,4,5,6,7,8,9,10}))</f>
        <v>3</v>
      </c>
      <c r="V120" s="1">
        <f>RANK(U120,$U$3:$U$179)</f>
        <v>106</v>
      </c>
      <c r="W120" s="48">
        <f>T120/COUNTIF(B120:S120,"&gt;0")</f>
        <v>3</v>
      </c>
      <c r="X120" s="49">
        <f>COUNTIF(B120:S120,"&gt;5")</f>
        <v>0</v>
      </c>
      <c r="Y120" s="49">
        <f>COUNTIF(B120:S120,"&gt;0")-SUM(X120,Z120)</f>
        <v>1</v>
      </c>
      <c r="Z120" s="49">
        <f>COUNTIF(B120:S120,"=5")</f>
        <v>0</v>
      </c>
      <c r="AA120" s="50">
        <f>(X120+(Z120/2))/SUM(X120,Y120,Z120)</f>
        <v>0</v>
      </c>
    </row>
    <row r="121" spans="1:27">
      <c r="A121" s="60" t="s">
        <v>231</v>
      </c>
      <c r="B121" s="61">
        <v>3</v>
      </c>
      <c r="C121" s="61">
        <v>0</v>
      </c>
      <c r="D121" s="61">
        <v>0</v>
      </c>
      <c r="E121" s="61">
        <v>0</v>
      </c>
      <c r="F121" s="61">
        <v>0</v>
      </c>
      <c r="G121" s="61">
        <v>0</v>
      </c>
      <c r="H121" s="61">
        <v>0</v>
      </c>
      <c r="I121" s="61">
        <v>0</v>
      </c>
      <c r="J121" s="61">
        <v>0</v>
      </c>
      <c r="K121" s="61">
        <v>0</v>
      </c>
      <c r="L121" s="61">
        <v>0</v>
      </c>
      <c r="M121" s="61">
        <v>0</v>
      </c>
      <c r="N121" s="61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84">
        <v>3</v>
      </c>
      <c r="U121" s="54" cm="1">
        <f t="array" ref="U121">SUM(LARGE(B121:S121,{1,2,3,4,5,6,7,8,9,10}))</f>
        <v>3</v>
      </c>
      <c r="V121" s="1">
        <f>RANK(U121,$U$3:$U$179)</f>
        <v>106</v>
      </c>
      <c r="W121" s="48">
        <f>T121/COUNTIF(B121:S121,"&gt;0")</f>
        <v>3</v>
      </c>
      <c r="X121" s="49">
        <f>COUNTIF(B121:S121,"&gt;5")</f>
        <v>0</v>
      </c>
      <c r="Y121" s="49">
        <f>COUNTIF(B121:S121,"&gt;0")-SUM(X121,Z121)</f>
        <v>1</v>
      </c>
      <c r="Z121" s="49">
        <f>COUNTIF(B121:S121,"=5")</f>
        <v>0</v>
      </c>
      <c r="AA121" s="50">
        <f>(X121+(Z121/2))/SUM(X121,Y121,Z121)</f>
        <v>0</v>
      </c>
    </row>
    <row r="122" spans="1:27">
      <c r="A122" s="62" t="s">
        <v>455</v>
      </c>
      <c r="B122" s="63">
        <v>2.5</v>
      </c>
      <c r="C122" s="63">
        <v>0</v>
      </c>
      <c r="D122" s="63">
        <v>0</v>
      </c>
      <c r="E122" s="63">
        <v>0</v>
      </c>
      <c r="F122" s="63">
        <v>0</v>
      </c>
      <c r="G122" s="63">
        <v>0</v>
      </c>
      <c r="H122" s="63">
        <v>0</v>
      </c>
      <c r="I122" s="63">
        <v>0</v>
      </c>
      <c r="J122" s="63">
        <v>0</v>
      </c>
      <c r="K122" s="63">
        <v>0</v>
      </c>
      <c r="L122" s="63">
        <v>0</v>
      </c>
      <c r="M122" s="63">
        <v>0</v>
      </c>
      <c r="N122" s="63">
        <v>0</v>
      </c>
      <c r="O122" s="63">
        <v>0</v>
      </c>
      <c r="P122" s="63">
        <v>0</v>
      </c>
      <c r="Q122" s="63">
        <v>0</v>
      </c>
      <c r="R122" s="63">
        <v>0</v>
      </c>
      <c r="S122" s="63">
        <v>0</v>
      </c>
      <c r="T122" s="85">
        <v>2.5</v>
      </c>
      <c r="U122" s="54" cm="1">
        <f t="array" ref="U122">SUM(LARGE(B122:S122,{1,2,3,4,5,6,7,8,9,10}))</f>
        <v>2.5</v>
      </c>
      <c r="V122" s="1">
        <f>RANK(U122,$U$3:$U$179)</f>
        <v>120</v>
      </c>
      <c r="W122" s="48">
        <f>T122/COUNTIF(B122:S122,"&gt;0")</f>
        <v>2.5</v>
      </c>
      <c r="X122" s="49">
        <f>COUNTIF(B122:S122,"&gt;5")</f>
        <v>0</v>
      </c>
      <c r="Y122" s="49">
        <f>COUNTIF(B122:S122,"&gt;0")-SUM(X122,Z122)</f>
        <v>1</v>
      </c>
      <c r="Z122" s="49">
        <f>COUNTIF(B122:S122,"=5")</f>
        <v>0</v>
      </c>
      <c r="AA122" s="50">
        <f>(X122+(Z122/2))/SUM(X122,Y122,Z122)</f>
        <v>0</v>
      </c>
    </row>
    <row r="123" spans="1:27">
      <c r="A123" s="60" t="s">
        <v>149</v>
      </c>
      <c r="B123" s="61">
        <v>2.5</v>
      </c>
      <c r="C123" s="61">
        <v>0</v>
      </c>
      <c r="D123" s="61">
        <v>0</v>
      </c>
      <c r="E123" s="61">
        <v>0</v>
      </c>
      <c r="F123" s="61">
        <v>0</v>
      </c>
      <c r="G123" s="61">
        <v>0</v>
      </c>
      <c r="H123" s="61">
        <v>0</v>
      </c>
      <c r="I123" s="61">
        <v>0</v>
      </c>
      <c r="J123" s="61">
        <v>0</v>
      </c>
      <c r="K123" s="61">
        <v>0</v>
      </c>
      <c r="L123" s="61">
        <v>0</v>
      </c>
      <c r="M123" s="61">
        <v>0</v>
      </c>
      <c r="N123" s="61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84">
        <v>2.5</v>
      </c>
      <c r="U123" s="54" cm="1">
        <f t="array" ref="U123">SUM(LARGE(B123:S123,{1,2,3,4,5,6,7,8,9,10}))</f>
        <v>2.5</v>
      </c>
      <c r="V123" s="1">
        <f>RANK(U123,$U$3:$U$179)</f>
        <v>120</v>
      </c>
      <c r="W123" s="48">
        <f>T123/COUNTIF(B123:S123,"&gt;0")</f>
        <v>2.5</v>
      </c>
      <c r="X123" s="49">
        <f>COUNTIF(B123:S123,"&gt;5")</f>
        <v>0</v>
      </c>
      <c r="Y123" s="49">
        <f>COUNTIF(B123:S123,"&gt;0")-SUM(X123,Z123)</f>
        <v>1</v>
      </c>
      <c r="Z123" s="49">
        <f>COUNTIF(B123:S123,"=5")</f>
        <v>0</v>
      </c>
      <c r="AA123" s="50">
        <f>(X123+(Z123/2))/SUM(X123,Y123,Z123)</f>
        <v>0</v>
      </c>
    </row>
    <row r="124" spans="1:27">
      <c r="A124" s="62" t="s">
        <v>459</v>
      </c>
      <c r="B124" s="63">
        <v>2.5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  <c r="H124" s="63">
        <v>0</v>
      </c>
      <c r="I124" s="63">
        <v>0</v>
      </c>
      <c r="J124" s="63">
        <v>0</v>
      </c>
      <c r="K124" s="63">
        <v>0</v>
      </c>
      <c r="L124" s="63">
        <v>0</v>
      </c>
      <c r="M124" s="63">
        <v>0</v>
      </c>
      <c r="N124" s="63">
        <v>0</v>
      </c>
      <c r="O124" s="63">
        <v>0</v>
      </c>
      <c r="P124" s="63">
        <v>0</v>
      </c>
      <c r="Q124" s="63">
        <v>0</v>
      </c>
      <c r="R124" s="63">
        <v>0</v>
      </c>
      <c r="S124" s="63">
        <v>0</v>
      </c>
      <c r="T124" s="85">
        <v>2.5</v>
      </c>
      <c r="U124" s="54" cm="1">
        <f t="array" ref="U124">SUM(LARGE(B124:S124,{1,2,3,4,5,6,7,8,9,10}))</f>
        <v>2.5</v>
      </c>
      <c r="V124" s="1">
        <f>RANK(U124,$U$3:$U$179)</f>
        <v>120</v>
      </c>
      <c r="W124" s="48">
        <f>T124/COUNTIF(B124:S124,"&gt;0")</f>
        <v>2.5</v>
      </c>
      <c r="X124" s="49">
        <f>COUNTIF(B124:S124,"&gt;5")</f>
        <v>0</v>
      </c>
      <c r="Y124" s="49">
        <f>COUNTIF(B124:S124,"&gt;0")-SUM(X124,Z124)</f>
        <v>1</v>
      </c>
      <c r="Z124" s="49">
        <f>COUNTIF(B124:S124,"=5")</f>
        <v>0</v>
      </c>
      <c r="AA124" s="50">
        <f>(X124+(Z124/2))/SUM(X124,Y124,Z124)</f>
        <v>0</v>
      </c>
    </row>
    <row r="125" spans="1:27">
      <c r="A125" s="62" t="s">
        <v>193</v>
      </c>
      <c r="B125" s="63">
        <v>2.5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  <c r="H125" s="63">
        <v>0</v>
      </c>
      <c r="I125" s="63">
        <v>0</v>
      </c>
      <c r="J125" s="63">
        <v>0</v>
      </c>
      <c r="K125" s="63">
        <v>0</v>
      </c>
      <c r="L125" s="63">
        <v>0</v>
      </c>
      <c r="M125" s="63">
        <v>0</v>
      </c>
      <c r="N125" s="63">
        <v>0</v>
      </c>
      <c r="O125" s="63">
        <v>0</v>
      </c>
      <c r="P125" s="63">
        <v>0</v>
      </c>
      <c r="Q125" s="63">
        <v>0</v>
      </c>
      <c r="R125" s="63">
        <v>0</v>
      </c>
      <c r="S125" s="63">
        <v>0</v>
      </c>
      <c r="T125" s="85">
        <v>2.5</v>
      </c>
      <c r="U125" s="54" cm="1">
        <f t="array" ref="U125">SUM(LARGE(B125:S125,{1,2,3,4,5,6,7,8,9,10}))</f>
        <v>2.5</v>
      </c>
      <c r="V125" s="1">
        <f>RANK(U125,$U$3:$U$179)</f>
        <v>120</v>
      </c>
      <c r="W125" s="48">
        <f>T125/COUNTIF(B125:S125,"&gt;0")</f>
        <v>2.5</v>
      </c>
      <c r="X125" s="49">
        <f>COUNTIF(B125:S125,"&gt;5")</f>
        <v>0</v>
      </c>
      <c r="Y125" s="49">
        <f>COUNTIF(B125:S125,"&gt;0")-SUM(X125,Z125)</f>
        <v>1</v>
      </c>
      <c r="Z125" s="49">
        <f>COUNTIF(B125:S125,"=5")</f>
        <v>0</v>
      </c>
      <c r="AA125" s="50">
        <f>(X125+(Z125/2))/SUM(X125,Y125,Z125)</f>
        <v>0</v>
      </c>
    </row>
    <row r="126" spans="1:27">
      <c r="A126" s="60" t="s">
        <v>488</v>
      </c>
      <c r="B126" s="61">
        <v>2.5</v>
      </c>
      <c r="C126" s="61">
        <v>0</v>
      </c>
      <c r="D126" s="61">
        <v>0</v>
      </c>
      <c r="E126" s="61">
        <v>0</v>
      </c>
      <c r="F126" s="61">
        <v>0</v>
      </c>
      <c r="G126" s="61">
        <v>0</v>
      </c>
      <c r="H126" s="61">
        <v>0</v>
      </c>
      <c r="I126" s="61">
        <v>0</v>
      </c>
      <c r="J126" s="61">
        <v>0</v>
      </c>
      <c r="K126" s="61">
        <v>0</v>
      </c>
      <c r="L126" s="61">
        <v>0</v>
      </c>
      <c r="M126" s="61">
        <v>0</v>
      </c>
      <c r="N126" s="61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84">
        <v>2.5</v>
      </c>
      <c r="U126" s="54" cm="1">
        <f t="array" ref="U126">SUM(LARGE(B126:S126,{1,2,3,4,5,6,7,8,9,10}))</f>
        <v>2.5</v>
      </c>
      <c r="V126" s="1">
        <f>RANK(U126,$U$3:$U$179)</f>
        <v>120</v>
      </c>
      <c r="W126" s="48">
        <f>T126/COUNTIF(B126:S126,"&gt;0")</f>
        <v>2.5</v>
      </c>
      <c r="X126" s="49">
        <f>COUNTIF(B126:S126,"&gt;5")</f>
        <v>0</v>
      </c>
      <c r="Y126" s="49">
        <f>COUNTIF(B126:S126,"&gt;0")-SUM(X126,Z126)</f>
        <v>1</v>
      </c>
      <c r="Z126" s="49">
        <f>COUNTIF(B126:S126,"=5")</f>
        <v>0</v>
      </c>
      <c r="AA126" s="50">
        <f>(X126+(Z126/2))/SUM(X126,Y126,Z126)</f>
        <v>0</v>
      </c>
    </row>
    <row r="127" spans="1:27">
      <c r="A127" s="62" t="s">
        <v>111</v>
      </c>
      <c r="B127" s="63">
        <v>2</v>
      </c>
      <c r="C127" s="63">
        <v>0</v>
      </c>
      <c r="D127" s="63">
        <v>0</v>
      </c>
      <c r="E127" s="63">
        <v>0</v>
      </c>
      <c r="F127" s="63">
        <v>0</v>
      </c>
      <c r="G127" s="63">
        <v>0</v>
      </c>
      <c r="H127" s="63">
        <v>0</v>
      </c>
      <c r="I127" s="63">
        <v>0</v>
      </c>
      <c r="J127" s="63">
        <v>0</v>
      </c>
      <c r="K127" s="63">
        <v>0</v>
      </c>
      <c r="L127" s="63">
        <v>0</v>
      </c>
      <c r="M127" s="63">
        <v>0</v>
      </c>
      <c r="N127" s="63">
        <v>0</v>
      </c>
      <c r="O127" s="63">
        <v>0</v>
      </c>
      <c r="P127" s="63">
        <v>0</v>
      </c>
      <c r="Q127" s="63">
        <v>0</v>
      </c>
      <c r="R127" s="63">
        <v>0</v>
      </c>
      <c r="S127" s="63">
        <v>0</v>
      </c>
      <c r="T127" s="85">
        <v>2</v>
      </c>
      <c r="U127" s="54" cm="1">
        <f t="array" ref="U127">SUM(LARGE(B127:S127,{1,2,3,4,5,6,7,8,9,10}))</f>
        <v>2</v>
      </c>
      <c r="V127" s="1">
        <f>RANK(U127,$U$3:$U$179)</f>
        <v>125</v>
      </c>
      <c r="W127" s="48">
        <f>T127/COUNTIF(B127:S127,"&gt;0")</f>
        <v>2</v>
      </c>
      <c r="X127" s="49">
        <f>COUNTIF(B127:S127,"&gt;5")</f>
        <v>0</v>
      </c>
      <c r="Y127" s="49">
        <f>COUNTIF(B127:S127,"&gt;0")-SUM(X127,Z127)</f>
        <v>1</v>
      </c>
      <c r="Z127" s="49">
        <f>COUNTIF(B127:S127,"=5")</f>
        <v>0</v>
      </c>
      <c r="AA127" s="50">
        <f>(X127+(Z127/2))/SUM(X127,Y127,Z127)</f>
        <v>0</v>
      </c>
    </row>
    <row r="128" spans="1:27">
      <c r="A128" s="62" t="s">
        <v>140</v>
      </c>
      <c r="B128" s="63">
        <v>2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  <c r="H128" s="63">
        <v>0</v>
      </c>
      <c r="I128" s="63">
        <v>0</v>
      </c>
      <c r="J128" s="63">
        <v>0</v>
      </c>
      <c r="K128" s="63">
        <v>0</v>
      </c>
      <c r="L128" s="63">
        <v>0</v>
      </c>
      <c r="M128" s="63">
        <v>0</v>
      </c>
      <c r="N128" s="63">
        <v>0</v>
      </c>
      <c r="O128" s="63">
        <v>0</v>
      </c>
      <c r="P128" s="63">
        <v>0</v>
      </c>
      <c r="Q128" s="63">
        <v>0</v>
      </c>
      <c r="R128" s="63">
        <v>0</v>
      </c>
      <c r="S128" s="63">
        <v>0</v>
      </c>
      <c r="T128" s="85">
        <v>2</v>
      </c>
      <c r="U128" s="54" cm="1">
        <f t="array" ref="U128">SUM(LARGE(B128:S128,{1,2,3,4,5,6,7,8,9,10}))</f>
        <v>2</v>
      </c>
      <c r="V128" s="1">
        <f>RANK(U128,$U$3:$U$179)</f>
        <v>125</v>
      </c>
      <c r="W128" s="48">
        <f>T128/COUNTIF(B128:S128,"&gt;0")</f>
        <v>2</v>
      </c>
      <c r="X128" s="49">
        <f>COUNTIF(B128:S128,"&gt;5")</f>
        <v>0</v>
      </c>
      <c r="Y128" s="49">
        <f>COUNTIF(B128:S128,"&gt;0")-SUM(X128,Z128)</f>
        <v>1</v>
      </c>
      <c r="Z128" s="49">
        <f>COUNTIF(B128:S128,"=5")</f>
        <v>0</v>
      </c>
      <c r="AA128" s="50">
        <f>(X128+(Z128/2))/SUM(X128,Y128,Z128)</f>
        <v>0</v>
      </c>
    </row>
    <row r="129" spans="1:27">
      <c r="A129" s="60" t="s">
        <v>186</v>
      </c>
      <c r="B129" s="61">
        <v>2</v>
      </c>
      <c r="C129" s="61">
        <v>0</v>
      </c>
      <c r="D129" s="61">
        <v>0</v>
      </c>
      <c r="E129" s="61">
        <v>0</v>
      </c>
      <c r="F129" s="61">
        <v>0</v>
      </c>
      <c r="G129" s="61">
        <v>0</v>
      </c>
      <c r="H129" s="61">
        <v>0</v>
      </c>
      <c r="I129" s="61">
        <v>0</v>
      </c>
      <c r="J129" s="61">
        <v>0</v>
      </c>
      <c r="K129" s="61">
        <v>0</v>
      </c>
      <c r="L129" s="61">
        <v>0</v>
      </c>
      <c r="M129" s="61">
        <v>0</v>
      </c>
      <c r="N129" s="61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84">
        <v>2</v>
      </c>
      <c r="U129" s="54" cm="1">
        <f t="array" ref="U129">SUM(LARGE(B129:S129,{1,2,3,4,5,6,7,8,9,10}))</f>
        <v>2</v>
      </c>
      <c r="V129" s="1">
        <f>RANK(U129,$U$3:$U$179)</f>
        <v>125</v>
      </c>
      <c r="W129" s="48">
        <f>T129/COUNTIF(B129:S129,"&gt;0")</f>
        <v>2</v>
      </c>
      <c r="X129" s="49">
        <f>COUNTIF(B129:S129,"&gt;5")</f>
        <v>0</v>
      </c>
      <c r="Y129" s="49">
        <f>COUNTIF(B129:S129,"&gt;0")-SUM(X129,Z129)</f>
        <v>1</v>
      </c>
      <c r="Z129" s="49">
        <f>COUNTIF(B129:S129,"=5")</f>
        <v>0</v>
      </c>
      <c r="AA129" s="50">
        <f>(X129+(Z129/2))/SUM(X129,Y129,Z129)</f>
        <v>0</v>
      </c>
    </row>
    <row r="130" spans="1:27">
      <c r="A130" s="60" t="s">
        <v>434</v>
      </c>
      <c r="B130" s="61">
        <v>0</v>
      </c>
      <c r="C130" s="61">
        <v>0</v>
      </c>
      <c r="D130" s="61">
        <v>0</v>
      </c>
      <c r="E130" s="61">
        <v>0</v>
      </c>
      <c r="F130" s="61">
        <v>0</v>
      </c>
      <c r="G130" s="61">
        <v>0</v>
      </c>
      <c r="H130" s="61">
        <v>0</v>
      </c>
      <c r="I130" s="61">
        <v>0</v>
      </c>
      <c r="J130" s="61">
        <v>0</v>
      </c>
      <c r="K130" s="61">
        <v>0</v>
      </c>
      <c r="L130" s="61">
        <v>0</v>
      </c>
      <c r="M130" s="61">
        <v>0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84">
        <v>0</v>
      </c>
      <c r="U130" s="54" cm="1">
        <f t="array" ref="U130">SUM(LARGE(B130:S130,{1,2,3,4,5,6,7,8,9,10}))</f>
        <v>0</v>
      </c>
      <c r="V130" s="1">
        <f>RANK(U130,$U$3:$U$179)</f>
        <v>128</v>
      </c>
      <c r="W130" s="48" t="e">
        <f>T130/COUNTIF(B130:S130,"&gt;0")</f>
        <v>#DIV/0!</v>
      </c>
      <c r="X130" s="49">
        <f>COUNTIF(B130:S130,"&gt;5")</f>
        <v>0</v>
      </c>
      <c r="Y130" s="49">
        <f>COUNTIF(B130:S130,"&gt;0")-SUM(X130,Z130)</f>
        <v>0</v>
      </c>
      <c r="Z130" s="49">
        <f>COUNTIF(B130:S130,"=5")</f>
        <v>0</v>
      </c>
      <c r="AA130" s="50" t="e">
        <f>(X130+(Z130/2))/SUM(X130,Y130,Z130)</f>
        <v>#DIV/0!</v>
      </c>
    </row>
    <row r="131" spans="1:27">
      <c r="A131" s="60" t="s">
        <v>435</v>
      </c>
      <c r="B131" s="61">
        <v>0</v>
      </c>
      <c r="C131" s="61">
        <v>0</v>
      </c>
      <c r="D131" s="61">
        <v>0</v>
      </c>
      <c r="E131" s="61">
        <v>0</v>
      </c>
      <c r="F131" s="61">
        <v>0</v>
      </c>
      <c r="G131" s="61">
        <v>0</v>
      </c>
      <c r="H131" s="61">
        <v>0</v>
      </c>
      <c r="I131" s="61">
        <v>0</v>
      </c>
      <c r="J131" s="61">
        <v>0</v>
      </c>
      <c r="K131" s="61">
        <v>0</v>
      </c>
      <c r="L131" s="61">
        <v>0</v>
      </c>
      <c r="M131" s="61">
        <v>0</v>
      </c>
      <c r="N131" s="61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84">
        <v>0</v>
      </c>
      <c r="U131" s="54" cm="1">
        <f t="array" ref="U131">SUM(LARGE(B131:S131,{1,2,3,4,5,6,7,8,9,10}))</f>
        <v>0</v>
      </c>
      <c r="V131" s="1">
        <f>RANK(U131,$U$3:$U$179)</f>
        <v>128</v>
      </c>
      <c r="W131" s="48" t="e">
        <f>T131/COUNTIF(B131:S131,"&gt;0")</f>
        <v>#DIV/0!</v>
      </c>
      <c r="X131" s="49">
        <f>COUNTIF(B131:S131,"&gt;5")</f>
        <v>0</v>
      </c>
      <c r="Y131" s="49">
        <f>COUNTIF(B131:S131,"&gt;0")-SUM(X131,Z131)</f>
        <v>0</v>
      </c>
      <c r="Z131" s="49">
        <f>COUNTIF(B131:S131,"=5")</f>
        <v>0</v>
      </c>
      <c r="AA131" s="50" t="e">
        <f>(X131+(Z131/2))/SUM(X131,Y131,Z131)</f>
        <v>#DIV/0!</v>
      </c>
    </row>
    <row r="132" spans="1:27">
      <c r="A132" s="62" t="s">
        <v>438</v>
      </c>
      <c r="B132" s="63">
        <v>0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  <c r="H132" s="63">
        <v>0</v>
      </c>
      <c r="I132" s="63">
        <v>0</v>
      </c>
      <c r="J132" s="63">
        <v>0</v>
      </c>
      <c r="K132" s="63">
        <v>0</v>
      </c>
      <c r="L132" s="63">
        <v>0</v>
      </c>
      <c r="M132" s="63">
        <v>0</v>
      </c>
      <c r="N132" s="63">
        <v>0</v>
      </c>
      <c r="O132" s="63">
        <v>0</v>
      </c>
      <c r="P132" s="63">
        <v>0</v>
      </c>
      <c r="Q132" s="63">
        <v>0</v>
      </c>
      <c r="R132" s="63">
        <v>0</v>
      </c>
      <c r="S132" s="63">
        <v>0</v>
      </c>
      <c r="T132" s="85">
        <v>0</v>
      </c>
      <c r="U132" s="54" cm="1">
        <f t="array" ref="U132">SUM(LARGE(B132:S132,{1,2,3,4,5,6,7,8,9,10}))</f>
        <v>0</v>
      </c>
      <c r="V132" s="1">
        <f>RANK(U132,$U$3:$U$179)</f>
        <v>128</v>
      </c>
      <c r="W132" s="48" t="e">
        <f>T132/COUNTIF(B132:S132,"&gt;0")</f>
        <v>#DIV/0!</v>
      </c>
      <c r="X132" s="49">
        <f>COUNTIF(B132:S132,"&gt;5")</f>
        <v>0</v>
      </c>
      <c r="Y132" s="49">
        <f>COUNTIF(B132:S132,"&gt;0")-SUM(X132,Z132)</f>
        <v>0</v>
      </c>
      <c r="Z132" s="49">
        <f>COUNTIF(B132:S132,"=5")</f>
        <v>0</v>
      </c>
      <c r="AA132" s="50" t="e">
        <f>(X132+(Z132/2))/SUM(X132,Y132,Z132)</f>
        <v>#DIV/0!</v>
      </c>
    </row>
    <row r="133" spans="1:27">
      <c r="A133" s="60" t="s">
        <v>104</v>
      </c>
      <c r="B133" s="61">
        <v>0</v>
      </c>
      <c r="C133" s="61">
        <v>0</v>
      </c>
      <c r="D133" s="61">
        <v>0</v>
      </c>
      <c r="E133" s="61">
        <v>0</v>
      </c>
      <c r="F133" s="61">
        <v>0</v>
      </c>
      <c r="G133" s="61">
        <v>0</v>
      </c>
      <c r="H133" s="61">
        <v>0</v>
      </c>
      <c r="I133" s="61">
        <v>0</v>
      </c>
      <c r="J133" s="61">
        <v>0</v>
      </c>
      <c r="K133" s="61">
        <v>0</v>
      </c>
      <c r="L133" s="61">
        <v>0</v>
      </c>
      <c r="M133" s="61">
        <v>0</v>
      </c>
      <c r="N133" s="61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84">
        <v>0</v>
      </c>
      <c r="U133" s="54" cm="1">
        <f t="array" ref="U133">SUM(LARGE(B133:S133,{1,2,3,4,5,6,7,8,9,10}))</f>
        <v>0</v>
      </c>
      <c r="V133" s="1">
        <f>RANK(U133,$U$3:$U$179)</f>
        <v>128</v>
      </c>
      <c r="W133" s="48" t="e">
        <f>T133/COUNTIF(B133:S133,"&gt;0")</f>
        <v>#DIV/0!</v>
      </c>
      <c r="X133" s="49">
        <f>COUNTIF(B133:S133,"&gt;5")</f>
        <v>0</v>
      </c>
      <c r="Y133" s="49">
        <f>COUNTIF(B133:S133,"&gt;0")-SUM(X133,Z133)</f>
        <v>0</v>
      </c>
      <c r="Z133" s="49">
        <f>COUNTIF(B133:S133,"=5")</f>
        <v>0</v>
      </c>
      <c r="AA133" s="50" t="e">
        <f>(X133+(Z133/2))/SUM(X133,Y133,Z133)</f>
        <v>#DIV/0!</v>
      </c>
    </row>
    <row r="134" spans="1:27">
      <c r="A134" s="60" t="s">
        <v>106</v>
      </c>
      <c r="B134" s="61">
        <v>0</v>
      </c>
      <c r="C134" s="61">
        <v>0</v>
      </c>
      <c r="D134" s="61">
        <v>0</v>
      </c>
      <c r="E134" s="61">
        <v>0</v>
      </c>
      <c r="F134" s="61">
        <v>0</v>
      </c>
      <c r="G134" s="61">
        <v>0</v>
      </c>
      <c r="H134" s="61">
        <v>0</v>
      </c>
      <c r="I134" s="61">
        <v>0</v>
      </c>
      <c r="J134" s="61">
        <v>0</v>
      </c>
      <c r="K134" s="61">
        <v>0</v>
      </c>
      <c r="L134" s="61">
        <v>0</v>
      </c>
      <c r="M134" s="61">
        <v>0</v>
      </c>
      <c r="N134" s="61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84">
        <v>0</v>
      </c>
      <c r="U134" s="54" cm="1">
        <f t="array" ref="U134">SUM(LARGE(B134:S134,{1,2,3,4,5,6,7,8,9,10}))</f>
        <v>0</v>
      </c>
      <c r="V134" s="1">
        <f>RANK(U134,$U$3:$U$179)</f>
        <v>128</v>
      </c>
      <c r="W134" s="48" t="e">
        <f>T134/COUNTIF(B134:S134,"&gt;0")</f>
        <v>#DIV/0!</v>
      </c>
      <c r="X134" s="49">
        <f>COUNTIF(B134:S134,"&gt;5")</f>
        <v>0</v>
      </c>
      <c r="Y134" s="49">
        <f>COUNTIF(B134:S134,"&gt;0")-SUM(X134,Z134)</f>
        <v>0</v>
      </c>
      <c r="Z134" s="49">
        <f>COUNTIF(B134:S134,"=5")</f>
        <v>0</v>
      </c>
      <c r="AA134" s="50" t="e">
        <f>(X134+(Z134/2))/SUM(X134,Y134,Z134)</f>
        <v>#DIV/0!</v>
      </c>
    </row>
    <row r="135" spans="1:27">
      <c r="A135" s="62" t="s">
        <v>443</v>
      </c>
      <c r="B135" s="63">
        <v>0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  <c r="H135" s="63">
        <v>0</v>
      </c>
      <c r="I135" s="63">
        <v>0</v>
      </c>
      <c r="J135" s="63">
        <v>0</v>
      </c>
      <c r="K135" s="63">
        <v>0</v>
      </c>
      <c r="L135" s="63">
        <v>0</v>
      </c>
      <c r="M135" s="63">
        <v>0</v>
      </c>
      <c r="N135" s="63">
        <v>0</v>
      </c>
      <c r="O135" s="63">
        <v>0</v>
      </c>
      <c r="P135" s="63">
        <v>0</v>
      </c>
      <c r="Q135" s="63">
        <v>0</v>
      </c>
      <c r="R135" s="63">
        <v>0</v>
      </c>
      <c r="S135" s="63">
        <v>0</v>
      </c>
      <c r="T135" s="85">
        <v>0</v>
      </c>
      <c r="U135" s="54" cm="1">
        <f t="array" ref="U135">SUM(LARGE(B135:S135,{1,2,3,4,5,6,7,8,9,10}))</f>
        <v>0</v>
      </c>
      <c r="V135" s="1">
        <f>RANK(U135,$U$3:$U$179)</f>
        <v>128</v>
      </c>
      <c r="W135" s="48" t="e">
        <f>T135/COUNTIF(B135:S135,"&gt;0")</f>
        <v>#DIV/0!</v>
      </c>
      <c r="X135" s="49">
        <f>COUNTIF(B135:S135,"&gt;5")</f>
        <v>0</v>
      </c>
      <c r="Y135" s="49">
        <f>COUNTIF(B135:S135,"&gt;0")-SUM(X135,Z135)</f>
        <v>0</v>
      </c>
      <c r="Z135" s="49">
        <f>COUNTIF(B135:S135,"=5")</f>
        <v>0</v>
      </c>
      <c r="AA135" s="50" t="e">
        <f>(X135+(Z135/2))/SUM(X135,Y135,Z135)</f>
        <v>#DIV/0!</v>
      </c>
    </row>
    <row r="136" spans="1:27">
      <c r="A136" s="60" t="s">
        <v>444</v>
      </c>
      <c r="B136" s="61">
        <v>0</v>
      </c>
      <c r="C136" s="61">
        <v>0</v>
      </c>
      <c r="D136" s="61">
        <v>0</v>
      </c>
      <c r="E136" s="61">
        <v>0</v>
      </c>
      <c r="F136" s="61">
        <v>0</v>
      </c>
      <c r="G136" s="61">
        <v>0</v>
      </c>
      <c r="H136" s="61">
        <v>0</v>
      </c>
      <c r="I136" s="61">
        <v>0</v>
      </c>
      <c r="J136" s="61">
        <v>0</v>
      </c>
      <c r="K136" s="61">
        <v>0</v>
      </c>
      <c r="L136" s="61">
        <v>0</v>
      </c>
      <c r="M136" s="61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84">
        <v>0</v>
      </c>
      <c r="U136" s="54" cm="1">
        <f t="array" ref="U136">SUM(LARGE(B136:S136,{1,2,3,4,5,6,7,8,9,10}))</f>
        <v>0</v>
      </c>
      <c r="V136" s="1">
        <f>RANK(U136,$U$3:$U$179)</f>
        <v>128</v>
      </c>
      <c r="W136" s="48" t="e">
        <f>T136/COUNTIF(B136:S136,"&gt;0")</f>
        <v>#DIV/0!</v>
      </c>
      <c r="X136" s="49">
        <f>COUNTIF(B136:S136,"&gt;5")</f>
        <v>0</v>
      </c>
      <c r="Y136" s="49">
        <f>COUNTIF(B136:S136,"&gt;0")-SUM(X136,Z136)</f>
        <v>0</v>
      </c>
      <c r="Z136" s="49">
        <f>COUNTIF(B136:S136,"=5")</f>
        <v>0</v>
      </c>
      <c r="AA136" s="50" t="e">
        <f>(X136+(Z136/2))/SUM(X136,Y136,Z136)</f>
        <v>#DIV/0!</v>
      </c>
    </row>
    <row r="137" spans="1:27">
      <c r="A137" s="62" t="s">
        <v>109</v>
      </c>
      <c r="B137" s="63">
        <v>0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  <c r="H137" s="63">
        <v>0</v>
      </c>
      <c r="I137" s="63">
        <v>0</v>
      </c>
      <c r="J137" s="63">
        <v>0</v>
      </c>
      <c r="K137" s="63">
        <v>0</v>
      </c>
      <c r="L137" s="63">
        <v>0</v>
      </c>
      <c r="M137" s="63">
        <v>0</v>
      </c>
      <c r="N137" s="63">
        <v>0</v>
      </c>
      <c r="O137" s="63">
        <v>0</v>
      </c>
      <c r="P137" s="63">
        <v>0</v>
      </c>
      <c r="Q137" s="63">
        <v>0</v>
      </c>
      <c r="R137" s="63">
        <v>0</v>
      </c>
      <c r="S137" s="63">
        <v>0</v>
      </c>
      <c r="T137" s="85">
        <v>0</v>
      </c>
      <c r="U137" s="54" cm="1">
        <f t="array" ref="U137">SUM(LARGE(B137:S137,{1,2,3,4,5,6,7,8,9,10}))</f>
        <v>0</v>
      </c>
      <c r="V137" s="1">
        <f>RANK(U137,$U$3:$U$179)</f>
        <v>128</v>
      </c>
      <c r="W137" s="48" t="e">
        <f>T137/COUNTIF(B137:S137,"&gt;0")</f>
        <v>#DIV/0!</v>
      </c>
      <c r="X137" s="49">
        <f>COUNTIF(B137:S137,"&gt;5")</f>
        <v>0</v>
      </c>
      <c r="Y137" s="49">
        <f>COUNTIF(B137:S137,"&gt;0")-SUM(X137,Z137)</f>
        <v>0</v>
      </c>
      <c r="Z137" s="49">
        <f>COUNTIF(B137:S137,"=5")</f>
        <v>0</v>
      </c>
      <c r="AA137" s="50" t="e">
        <f>(X137+(Z137/2))/SUM(X137,Y137,Z137)</f>
        <v>#DIV/0!</v>
      </c>
    </row>
    <row r="138" spans="1:27">
      <c r="A138" s="60" t="s">
        <v>112</v>
      </c>
      <c r="B138" s="61">
        <v>0</v>
      </c>
      <c r="C138" s="61">
        <v>0</v>
      </c>
      <c r="D138" s="61">
        <v>0</v>
      </c>
      <c r="E138" s="61">
        <v>0</v>
      </c>
      <c r="F138" s="61">
        <v>0</v>
      </c>
      <c r="G138" s="61">
        <v>0</v>
      </c>
      <c r="H138" s="61">
        <v>0</v>
      </c>
      <c r="I138" s="61">
        <v>0</v>
      </c>
      <c r="J138" s="61">
        <v>0</v>
      </c>
      <c r="K138" s="61">
        <v>0</v>
      </c>
      <c r="L138" s="61">
        <v>0</v>
      </c>
      <c r="M138" s="61">
        <v>0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84">
        <v>0</v>
      </c>
      <c r="U138" s="54" cm="1">
        <f t="array" ref="U138">SUM(LARGE(B138:S138,{1,2,3,4,5,6,7,8,9,10}))</f>
        <v>0</v>
      </c>
      <c r="V138" s="1">
        <f>RANK(U138,$U$3:$U$179)</f>
        <v>128</v>
      </c>
      <c r="W138" s="48" t="e">
        <f>T138/COUNTIF(B138:S138,"&gt;0")</f>
        <v>#DIV/0!</v>
      </c>
      <c r="X138" s="49">
        <f>COUNTIF(B138:S138,"&gt;5")</f>
        <v>0</v>
      </c>
      <c r="Y138" s="49">
        <f>COUNTIF(B138:S138,"&gt;0")-SUM(X138,Z138)</f>
        <v>0</v>
      </c>
      <c r="Z138" s="49">
        <f>COUNTIF(B138:S138,"=5")</f>
        <v>0</v>
      </c>
      <c r="AA138" s="50" t="e">
        <f>(X138+(Z138/2))/SUM(X138,Y138,Z138)</f>
        <v>#DIV/0!</v>
      </c>
    </row>
    <row r="139" spans="1:27">
      <c r="A139" s="60" t="s">
        <v>117</v>
      </c>
      <c r="B139" s="61">
        <v>0</v>
      </c>
      <c r="C139" s="61">
        <v>0</v>
      </c>
      <c r="D139" s="61">
        <v>0</v>
      </c>
      <c r="E139" s="61">
        <v>0</v>
      </c>
      <c r="F139" s="61">
        <v>0</v>
      </c>
      <c r="G139" s="61">
        <v>0</v>
      </c>
      <c r="H139" s="61">
        <v>0</v>
      </c>
      <c r="I139" s="61">
        <v>0</v>
      </c>
      <c r="J139" s="61">
        <v>0</v>
      </c>
      <c r="K139" s="61">
        <v>0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84">
        <v>0</v>
      </c>
      <c r="U139" s="54" cm="1">
        <f t="array" ref="U139">SUM(LARGE(B139:S139,{1,2,3,4,5,6,7,8,9,10}))</f>
        <v>0</v>
      </c>
      <c r="V139" s="1">
        <f>RANK(U139,$U$3:$U$179)</f>
        <v>128</v>
      </c>
      <c r="W139" s="48" t="e">
        <f>T139/COUNTIF(B139:S139,"&gt;0")</f>
        <v>#DIV/0!</v>
      </c>
      <c r="X139" s="49">
        <f>COUNTIF(B139:S139,"&gt;5")</f>
        <v>0</v>
      </c>
      <c r="Y139" s="49">
        <f>COUNTIF(B139:S139,"&gt;0")-SUM(X139,Z139)</f>
        <v>0</v>
      </c>
      <c r="Z139" s="49">
        <f>COUNTIF(B139:S139,"=5")</f>
        <v>0</v>
      </c>
      <c r="AA139" s="50" t="e">
        <f>(X139+(Z139/2))/SUM(X139,Y139,Z139)</f>
        <v>#DIV/0!</v>
      </c>
    </row>
    <row r="140" spans="1:27">
      <c r="A140" s="60" t="s">
        <v>119</v>
      </c>
      <c r="B140" s="61">
        <v>0</v>
      </c>
      <c r="C140" s="61">
        <v>0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0</v>
      </c>
      <c r="J140" s="61">
        <v>0</v>
      </c>
      <c r="K140" s="61">
        <v>0</v>
      </c>
      <c r="L140" s="61">
        <v>0</v>
      </c>
      <c r="M140" s="61">
        <v>0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84">
        <v>0</v>
      </c>
      <c r="U140" s="54" cm="1">
        <f t="array" ref="U140">SUM(LARGE(B140:S140,{1,2,3,4,5,6,7,8,9,10}))</f>
        <v>0</v>
      </c>
      <c r="V140" s="1">
        <f>RANK(U140,$U$3:$U$179)</f>
        <v>128</v>
      </c>
      <c r="W140" s="48" t="e">
        <f>T140/COUNTIF(B140:S140,"&gt;0")</f>
        <v>#DIV/0!</v>
      </c>
      <c r="X140" s="49">
        <f>COUNTIF(B140:S140,"&gt;5")</f>
        <v>0</v>
      </c>
      <c r="Y140" s="49">
        <f>COUNTIF(B140:S140,"&gt;0")-SUM(X140,Z140)</f>
        <v>0</v>
      </c>
      <c r="Z140" s="49">
        <f>COUNTIF(B140:S140,"=5")</f>
        <v>0</v>
      </c>
      <c r="AA140" s="50" t="e">
        <f>(X140+(Z140/2))/SUM(X140,Y140,Z140)</f>
        <v>#DIV/0!</v>
      </c>
    </row>
    <row r="141" spans="1:27">
      <c r="A141" s="62" t="s">
        <v>120</v>
      </c>
      <c r="B141" s="63">
        <v>0</v>
      </c>
      <c r="C141" s="63">
        <v>0</v>
      </c>
      <c r="D141" s="63">
        <v>0</v>
      </c>
      <c r="E141" s="63">
        <v>0</v>
      </c>
      <c r="F141" s="63">
        <v>0</v>
      </c>
      <c r="G141" s="63">
        <v>0</v>
      </c>
      <c r="H141" s="63">
        <v>0</v>
      </c>
      <c r="I141" s="63">
        <v>0</v>
      </c>
      <c r="J141" s="63">
        <v>0</v>
      </c>
      <c r="K141" s="63">
        <v>0</v>
      </c>
      <c r="L141" s="63">
        <v>0</v>
      </c>
      <c r="M141" s="63">
        <v>0</v>
      </c>
      <c r="N141" s="63">
        <v>0</v>
      </c>
      <c r="O141" s="63">
        <v>0</v>
      </c>
      <c r="P141" s="63">
        <v>0</v>
      </c>
      <c r="Q141" s="63">
        <v>0</v>
      </c>
      <c r="R141" s="63">
        <v>0</v>
      </c>
      <c r="S141" s="63">
        <v>0</v>
      </c>
      <c r="T141" s="85">
        <v>0</v>
      </c>
      <c r="U141" s="54" cm="1">
        <f t="array" ref="U141">SUM(LARGE(B141:S141,{1,2,3,4,5,6,7,8,9,10}))</f>
        <v>0</v>
      </c>
      <c r="V141" s="1">
        <f>RANK(U141,$U$3:$U$179)</f>
        <v>128</v>
      </c>
      <c r="W141" s="48" t="e">
        <f>T141/COUNTIF(B141:S141,"&gt;0")</f>
        <v>#DIV/0!</v>
      </c>
      <c r="X141" s="49">
        <f>COUNTIF(B141:S141,"&gt;5")</f>
        <v>0</v>
      </c>
      <c r="Y141" s="49">
        <f>COUNTIF(B141:S141,"&gt;0")-SUM(X141,Z141)</f>
        <v>0</v>
      </c>
      <c r="Z141" s="49">
        <f>COUNTIF(B141:S141,"=5")</f>
        <v>0</v>
      </c>
      <c r="AA141" s="50" t="e">
        <f>(X141+(Z141/2))/SUM(X141,Y141,Z141)</f>
        <v>#DIV/0!</v>
      </c>
    </row>
    <row r="142" spans="1:27">
      <c r="A142" s="60" t="s">
        <v>124</v>
      </c>
      <c r="B142" s="61">
        <v>0</v>
      </c>
      <c r="C142" s="61">
        <v>0</v>
      </c>
      <c r="D142" s="61">
        <v>0</v>
      </c>
      <c r="E142" s="61">
        <v>0</v>
      </c>
      <c r="F142" s="61">
        <v>0</v>
      </c>
      <c r="G142" s="61">
        <v>0</v>
      </c>
      <c r="H142" s="61">
        <v>0</v>
      </c>
      <c r="I142" s="61">
        <v>0</v>
      </c>
      <c r="J142" s="61">
        <v>0</v>
      </c>
      <c r="K142" s="61">
        <v>0</v>
      </c>
      <c r="L142" s="61">
        <v>0</v>
      </c>
      <c r="M142" s="61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84">
        <v>0</v>
      </c>
      <c r="U142" s="54" cm="1">
        <f t="array" ref="U142">SUM(LARGE(B142:S142,{1,2,3,4,5,6,7,8,9,10}))</f>
        <v>0</v>
      </c>
      <c r="V142" s="1">
        <f>RANK(U142,$U$3:$U$179)</f>
        <v>128</v>
      </c>
      <c r="W142" s="48" t="e">
        <f>T142/COUNTIF(B142:S142,"&gt;0")</f>
        <v>#DIV/0!</v>
      </c>
      <c r="X142" s="49">
        <f>COUNTIF(B142:S142,"&gt;5")</f>
        <v>0</v>
      </c>
      <c r="Y142" s="49">
        <f>COUNTIF(B142:S142,"&gt;0")-SUM(X142,Z142)</f>
        <v>0</v>
      </c>
      <c r="Z142" s="49">
        <f>COUNTIF(B142:S142,"=5")</f>
        <v>0</v>
      </c>
      <c r="AA142" s="50" t="e">
        <f>(X142+(Z142/2))/SUM(X142,Y142,Z142)</f>
        <v>#DIV/0!</v>
      </c>
    </row>
    <row r="143" spans="1:27">
      <c r="A143" s="60" t="s">
        <v>448</v>
      </c>
      <c r="B143" s="61">
        <v>0</v>
      </c>
      <c r="C143" s="61">
        <v>0</v>
      </c>
      <c r="D143" s="61">
        <v>0</v>
      </c>
      <c r="E143" s="61">
        <v>0</v>
      </c>
      <c r="F143" s="61">
        <v>0</v>
      </c>
      <c r="G143" s="61">
        <v>0</v>
      </c>
      <c r="H143" s="61">
        <v>0</v>
      </c>
      <c r="I143" s="61">
        <v>0</v>
      </c>
      <c r="J143" s="61">
        <v>0</v>
      </c>
      <c r="K143" s="61">
        <v>0</v>
      </c>
      <c r="L143" s="61">
        <v>0</v>
      </c>
      <c r="M143" s="61">
        <v>0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84">
        <v>0</v>
      </c>
      <c r="U143" s="54" cm="1">
        <f t="array" ref="U143">SUM(LARGE(B143:S143,{1,2,3,4,5,6,7,8,9,10}))</f>
        <v>0</v>
      </c>
      <c r="V143" s="1">
        <f>RANK(U143,$U$3:$U$179)</f>
        <v>128</v>
      </c>
      <c r="W143" s="48" t="e">
        <f>T143/COUNTIF(B143:S143,"&gt;0")</f>
        <v>#DIV/0!</v>
      </c>
      <c r="X143" s="49">
        <f>COUNTIF(B143:S143,"&gt;5")</f>
        <v>0</v>
      </c>
      <c r="Y143" s="49">
        <f>COUNTIF(B143:S143,"&gt;0")-SUM(X143,Z143)</f>
        <v>0</v>
      </c>
      <c r="Z143" s="49">
        <f>COUNTIF(B143:S143,"=5")</f>
        <v>0</v>
      </c>
      <c r="AA143" s="50" t="e">
        <f>(X143+(Z143/2))/SUM(X143,Y143,Z143)</f>
        <v>#DIV/0!</v>
      </c>
    </row>
    <row r="144" spans="1:27">
      <c r="A144" s="62" t="s">
        <v>127</v>
      </c>
      <c r="B144" s="63">
        <v>0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  <c r="H144" s="63">
        <v>0</v>
      </c>
      <c r="I144" s="63">
        <v>0</v>
      </c>
      <c r="J144" s="63">
        <v>0</v>
      </c>
      <c r="K144" s="63">
        <v>0</v>
      </c>
      <c r="L144" s="63">
        <v>0</v>
      </c>
      <c r="M144" s="63">
        <v>0</v>
      </c>
      <c r="N144" s="63">
        <v>0</v>
      </c>
      <c r="O144" s="63">
        <v>0</v>
      </c>
      <c r="P144" s="63">
        <v>0</v>
      </c>
      <c r="Q144" s="63">
        <v>0</v>
      </c>
      <c r="R144" s="63">
        <v>0</v>
      </c>
      <c r="S144" s="63">
        <v>0</v>
      </c>
      <c r="T144" s="85">
        <v>0</v>
      </c>
      <c r="U144" s="54" cm="1">
        <f t="array" ref="U144">SUM(LARGE(B144:S144,{1,2,3,4,5,6,7,8,9,10}))</f>
        <v>0</v>
      </c>
      <c r="V144" s="1">
        <f>RANK(U144,$U$3:$U$179)</f>
        <v>128</v>
      </c>
      <c r="W144" s="48" t="e">
        <f>T144/COUNTIF(B144:S144,"&gt;0")</f>
        <v>#DIV/0!</v>
      </c>
      <c r="X144" s="49">
        <f>COUNTIF(B144:S144,"&gt;5")</f>
        <v>0</v>
      </c>
      <c r="Y144" s="49">
        <f>COUNTIF(B144:S144,"&gt;0")-SUM(X144,Z144)</f>
        <v>0</v>
      </c>
      <c r="Z144" s="49">
        <f>COUNTIF(B144:S144,"=5")</f>
        <v>0</v>
      </c>
      <c r="AA144" s="50" t="e">
        <f>(X144+(Z144/2))/SUM(X144,Y144,Z144)</f>
        <v>#DIV/0!</v>
      </c>
    </row>
    <row r="145" spans="1:27">
      <c r="A145" s="62" t="s">
        <v>130</v>
      </c>
      <c r="B145" s="63">
        <v>0</v>
      </c>
      <c r="C145" s="63">
        <v>0</v>
      </c>
      <c r="D145" s="63">
        <v>0</v>
      </c>
      <c r="E145" s="63">
        <v>0</v>
      </c>
      <c r="F145" s="63">
        <v>0</v>
      </c>
      <c r="G145" s="63">
        <v>0</v>
      </c>
      <c r="H145" s="63">
        <v>0</v>
      </c>
      <c r="I145" s="63">
        <v>0</v>
      </c>
      <c r="J145" s="63">
        <v>0</v>
      </c>
      <c r="K145" s="63">
        <v>0</v>
      </c>
      <c r="L145" s="63">
        <v>0</v>
      </c>
      <c r="M145" s="63">
        <v>0</v>
      </c>
      <c r="N145" s="63">
        <v>0</v>
      </c>
      <c r="O145" s="63">
        <v>0</v>
      </c>
      <c r="P145" s="63">
        <v>0</v>
      </c>
      <c r="Q145" s="63">
        <v>0</v>
      </c>
      <c r="R145" s="63">
        <v>0</v>
      </c>
      <c r="S145" s="63">
        <v>0</v>
      </c>
      <c r="T145" s="85">
        <v>0</v>
      </c>
      <c r="U145" s="54" cm="1">
        <f t="array" ref="U145">SUM(LARGE(B145:S145,{1,2,3,4,5,6,7,8,9,10}))</f>
        <v>0</v>
      </c>
      <c r="V145" s="1">
        <f>RANK(U145,$U$3:$U$179)</f>
        <v>128</v>
      </c>
      <c r="W145" s="48" t="e">
        <f>T145/COUNTIF(B145:S145,"&gt;0")</f>
        <v>#DIV/0!</v>
      </c>
      <c r="X145" s="49">
        <f>COUNTIF(B145:S145,"&gt;5")</f>
        <v>0</v>
      </c>
      <c r="Y145" s="49">
        <f>COUNTIF(B145:S145,"&gt;0")-SUM(X145,Z145)</f>
        <v>0</v>
      </c>
      <c r="Z145" s="49">
        <f>COUNTIF(B145:S145,"=5")</f>
        <v>0</v>
      </c>
      <c r="AA145" s="50" t="e">
        <f>(X145+(Z145/2))/SUM(X145,Y145,Z145)</f>
        <v>#DIV/0!</v>
      </c>
    </row>
    <row r="146" spans="1:27">
      <c r="A146" s="60" t="s">
        <v>131</v>
      </c>
      <c r="B146" s="61">
        <v>0</v>
      </c>
      <c r="C146" s="61">
        <v>0</v>
      </c>
      <c r="D146" s="61">
        <v>0</v>
      </c>
      <c r="E146" s="61">
        <v>0</v>
      </c>
      <c r="F146" s="61">
        <v>0</v>
      </c>
      <c r="G146" s="61">
        <v>0</v>
      </c>
      <c r="H146" s="61">
        <v>0</v>
      </c>
      <c r="I146" s="61">
        <v>0</v>
      </c>
      <c r="J146" s="61">
        <v>0</v>
      </c>
      <c r="K146" s="61">
        <v>0</v>
      </c>
      <c r="L146" s="61">
        <v>0</v>
      </c>
      <c r="M146" s="61">
        <v>0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84">
        <v>0</v>
      </c>
      <c r="U146" s="54" cm="1">
        <f t="array" ref="U146">SUM(LARGE(B146:S146,{1,2,3,4,5,6,7,8,9,10}))</f>
        <v>0</v>
      </c>
      <c r="V146" s="1">
        <f>RANK(U146,$U$3:$U$179)</f>
        <v>128</v>
      </c>
      <c r="W146" s="48" t="e">
        <f>T146/COUNTIF(B146:S146,"&gt;0")</f>
        <v>#DIV/0!</v>
      </c>
      <c r="X146" s="49">
        <f>COUNTIF(B146:S146,"&gt;5")</f>
        <v>0</v>
      </c>
      <c r="Y146" s="49">
        <f>COUNTIF(B146:S146,"&gt;0")-SUM(X146,Z146)</f>
        <v>0</v>
      </c>
      <c r="Z146" s="49">
        <f>COUNTIF(B146:S146,"=5")</f>
        <v>0</v>
      </c>
      <c r="AA146" s="50" t="e">
        <f>(X146+(Z146/2))/SUM(X146,Y146,Z146)</f>
        <v>#DIV/0!</v>
      </c>
    </row>
    <row r="147" spans="1:27">
      <c r="A147" s="62" t="s">
        <v>132</v>
      </c>
      <c r="B147" s="63">
        <v>0</v>
      </c>
      <c r="C147" s="63">
        <v>0</v>
      </c>
      <c r="D147" s="63">
        <v>0</v>
      </c>
      <c r="E147" s="63">
        <v>0</v>
      </c>
      <c r="F147" s="63">
        <v>0</v>
      </c>
      <c r="G147" s="63">
        <v>0</v>
      </c>
      <c r="H147" s="63">
        <v>0</v>
      </c>
      <c r="I147" s="63">
        <v>0</v>
      </c>
      <c r="J147" s="63">
        <v>0</v>
      </c>
      <c r="K147" s="63">
        <v>0</v>
      </c>
      <c r="L147" s="63">
        <v>0</v>
      </c>
      <c r="M147" s="63">
        <v>0</v>
      </c>
      <c r="N147" s="63">
        <v>0</v>
      </c>
      <c r="O147" s="63">
        <v>0</v>
      </c>
      <c r="P147" s="63">
        <v>0</v>
      </c>
      <c r="Q147" s="63">
        <v>0</v>
      </c>
      <c r="R147" s="63">
        <v>0</v>
      </c>
      <c r="S147" s="63">
        <v>0</v>
      </c>
      <c r="T147" s="85">
        <v>0</v>
      </c>
      <c r="U147" s="54" cm="1">
        <f t="array" ref="U147">SUM(LARGE(B147:S147,{1,2,3,4,5,6,7,8,9,10}))</f>
        <v>0</v>
      </c>
      <c r="V147" s="1">
        <f>RANK(U147,$U$3:$U$179)</f>
        <v>128</v>
      </c>
      <c r="W147" s="48" t="e">
        <f>T147/COUNTIF(B147:S147,"&gt;0")</f>
        <v>#DIV/0!</v>
      </c>
      <c r="X147" s="49">
        <f>COUNTIF(B147:S147,"&gt;5")</f>
        <v>0</v>
      </c>
      <c r="Y147" s="49">
        <f>COUNTIF(B147:S147,"&gt;0")-SUM(X147,Z147)</f>
        <v>0</v>
      </c>
      <c r="Z147" s="49">
        <f>COUNTIF(B147:S147,"=5")</f>
        <v>0</v>
      </c>
      <c r="AA147" s="50" t="e">
        <f>(X147+(Z147/2))/SUM(X147,Y147,Z147)</f>
        <v>#DIV/0!</v>
      </c>
    </row>
    <row r="148" spans="1:27">
      <c r="A148" s="62" t="s">
        <v>134</v>
      </c>
      <c r="B148" s="63">
        <v>0</v>
      </c>
      <c r="C148" s="63">
        <v>0</v>
      </c>
      <c r="D148" s="63">
        <v>0</v>
      </c>
      <c r="E148" s="63">
        <v>0</v>
      </c>
      <c r="F148" s="63">
        <v>0</v>
      </c>
      <c r="G148" s="63">
        <v>0</v>
      </c>
      <c r="H148" s="63">
        <v>0</v>
      </c>
      <c r="I148" s="63">
        <v>0</v>
      </c>
      <c r="J148" s="63">
        <v>0</v>
      </c>
      <c r="K148" s="63">
        <v>0</v>
      </c>
      <c r="L148" s="63">
        <v>0</v>
      </c>
      <c r="M148" s="63">
        <v>0</v>
      </c>
      <c r="N148" s="63">
        <v>0</v>
      </c>
      <c r="O148" s="63">
        <v>0</v>
      </c>
      <c r="P148" s="63">
        <v>0</v>
      </c>
      <c r="Q148" s="63">
        <v>0</v>
      </c>
      <c r="R148" s="63">
        <v>0</v>
      </c>
      <c r="S148" s="63">
        <v>0</v>
      </c>
      <c r="T148" s="85">
        <v>0</v>
      </c>
      <c r="U148" s="54" cm="1">
        <f t="array" ref="U148">SUM(LARGE(B148:S148,{1,2,3,4,5,6,7,8,9,10}))</f>
        <v>0</v>
      </c>
      <c r="V148" s="1">
        <f>RANK(U148,$U$3:$U$179)</f>
        <v>128</v>
      </c>
      <c r="W148" s="48" t="e">
        <f>T148/COUNTIF(B148:S148,"&gt;0")</f>
        <v>#DIV/0!</v>
      </c>
      <c r="X148" s="49">
        <f>COUNTIF(B148:S148,"&gt;5")</f>
        <v>0</v>
      </c>
      <c r="Y148" s="49">
        <f>COUNTIF(B148:S148,"&gt;0")-SUM(X148,Z148)</f>
        <v>0</v>
      </c>
      <c r="Z148" s="49">
        <f>COUNTIF(B148:S148,"=5")</f>
        <v>0</v>
      </c>
      <c r="AA148" s="50" t="e">
        <f>(X148+(Z148/2))/SUM(X148,Y148,Z148)</f>
        <v>#DIV/0!</v>
      </c>
    </row>
    <row r="149" spans="1:27">
      <c r="A149" s="60" t="s">
        <v>453</v>
      </c>
      <c r="B149" s="61">
        <v>0</v>
      </c>
      <c r="C149" s="61">
        <v>0</v>
      </c>
      <c r="D149" s="61">
        <v>0</v>
      </c>
      <c r="E149" s="61">
        <v>0</v>
      </c>
      <c r="F149" s="61">
        <v>0</v>
      </c>
      <c r="G149" s="61">
        <v>0</v>
      </c>
      <c r="H149" s="61">
        <v>0</v>
      </c>
      <c r="I149" s="61">
        <v>0</v>
      </c>
      <c r="J149" s="61">
        <v>0</v>
      </c>
      <c r="K149" s="61">
        <v>0</v>
      </c>
      <c r="L149" s="61">
        <v>0</v>
      </c>
      <c r="M149" s="61">
        <v>0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84">
        <v>0</v>
      </c>
      <c r="U149" s="54" cm="1">
        <f t="array" ref="U149">SUM(LARGE(B149:S149,{1,2,3,4,5,6,7,8,9,10}))</f>
        <v>0</v>
      </c>
      <c r="V149" s="1">
        <f>RANK(U149,$U$3:$U$179)</f>
        <v>128</v>
      </c>
      <c r="W149" s="48" t="e">
        <f>T149/COUNTIF(B149:S149,"&gt;0")</f>
        <v>#DIV/0!</v>
      </c>
      <c r="X149" s="49">
        <f>COUNTIF(B149:S149,"&gt;5")</f>
        <v>0</v>
      </c>
      <c r="Y149" s="49">
        <f>COUNTIF(B149:S149,"&gt;0")-SUM(X149,Z149)</f>
        <v>0</v>
      </c>
      <c r="Z149" s="49">
        <f>COUNTIF(B149:S149,"=5")</f>
        <v>0</v>
      </c>
      <c r="AA149" s="50" t="e">
        <f>(X149+(Z149/2))/SUM(X149,Y149,Z149)</f>
        <v>#DIV/0!</v>
      </c>
    </row>
    <row r="150" spans="1:27">
      <c r="A150" s="62" t="s">
        <v>454</v>
      </c>
      <c r="B150" s="63">
        <v>0</v>
      </c>
      <c r="C150" s="63">
        <v>0</v>
      </c>
      <c r="D150" s="63">
        <v>0</v>
      </c>
      <c r="E150" s="63">
        <v>0</v>
      </c>
      <c r="F150" s="63">
        <v>0</v>
      </c>
      <c r="G150" s="63">
        <v>0</v>
      </c>
      <c r="H150" s="63">
        <v>0</v>
      </c>
      <c r="I150" s="63">
        <v>0</v>
      </c>
      <c r="J150" s="63">
        <v>0</v>
      </c>
      <c r="K150" s="63">
        <v>0</v>
      </c>
      <c r="L150" s="63">
        <v>0</v>
      </c>
      <c r="M150" s="63">
        <v>0</v>
      </c>
      <c r="N150" s="63">
        <v>0</v>
      </c>
      <c r="O150" s="63">
        <v>0</v>
      </c>
      <c r="P150" s="63">
        <v>0</v>
      </c>
      <c r="Q150" s="63">
        <v>0</v>
      </c>
      <c r="R150" s="63">
        <v>0</v>
      </c>
      <c r="S150" s="63">
        <v>0</v>
      </c>
      <c r="T150" s="85">
        <v>0</v>
      </c>
      <c r="U150" s="54" cm="1">
        <f t="array" ref="U150">SUM(LARGE(B150:S150,{1,2,3,4,5,6,7,8,9,10}))</f>
        <v>0</v>
      </c>
      <c r="V150" s="1">
        <f>RANK(U150,$U$3:$U$179)</f>
        <v>128</v>
      </c>
      <c r="W150" s="48" t="e">
        <f>T150/COUNTIF(B150:S150,"&gt;0")</f>
        <v>#DIV/0!</v>
      </c>
      <c r="X150" s="49">
        <f>COUNTIF(B150:S150,"&gt;5")</f>
        <v>0</v>
      </c>
      <c r="Y150" s="49">
        <f>COUNTIF(B150:S150,"&gt;0")-SUM(X150,Z150)</f>
        <v>0</v>
      </c>
      <c r="Z150" s="49">
        <f>COUNTIF(B150:S150,"=5")</f>
        <v>0</v>
      </c>
      <c r="AA150" s="50" t="e">
        <f>(X150+(Z150/2))/SUM(X150,Y150,Z150)</f>
        <v>#DIV/0!</v>
      </c>
    </row>
    <row r="151" spans="1:27">
      <c r="A151" s="60" t="s">
        <v>136</v>
      </c>
      <c r="B151" s="61">
        <v>0</v>
      </c>
      <c r="C151" s="61">
        <v>0</v>
      </c>
      <c r="D151" s="61">
        <v>0</v>
      </c>
      <c r="E151" s="61">
        <v>0</v>
      </c>
      <c r="F151" s="61">
        <v>0</v>
      </c>
      <c r="G151" s="61">
        <v>0</v>
      </c>
      <c r="H151" s="61">
        <v>0</v>
      </c>
      <c r="I151" s="61">
        <v>0</v>
      </c>
      <c r="J151" s="61">
        <v>0</v>
      </c>
      <c r="K151" s="61">
        <v>0</v>
      </c>
      <c r="L151" s="61">
        <v>0</v>
      </c>
      <c r="M151" s="61">
        <v>0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84">
        <v>0</v>
      </c>
      <c r="U151" s="54" cm="1">
        <f t="array" ref="U151">SUM(LARGE(B151:S151,{1,2,3,4,5,6,7,8,9,10}))</f>
        <v>0</v>
      </c>
      <c r="V151" s="1">
        <f>RANK(U151,$U$3:$U$179)</f>
        <v>128</v>
      </c>
      <c r="W151" s="48" t="e">
        <f>T151/COUNTIF(B151:S151,"&gt;0")</f>
        <v>#DIV/0!</v>
      </c>
      <c r="X151" s="49">
        <f>COUNTIF(B151:S151,"&gt;5")</f>
        <v>0</v>
      </c>
      <c r="Y151" s="49">
        <f>COUNTIF(B151:S151,"&gt;0")-SUM(X151,Z151)</f>
        <v>0</v>
      </c>
      <c r="Z151" s="49">
        <f>COUNTIF(B151:S151,"=5")</f>
        <v>0</v>
      </c>
      <c r="AA151" s="50" t="e">
        <f>(X151+(Z151/2))/SUM(X151,Y151,Z151)</f>
        <v>#DIV/0!</v>
      </c>
    </row>
    <row r="152" spans="1:27">
      <c r="A152" s="62" t="s">
        <v>138</v>
      </c>
      <c r="B152" s="63">
        <v>0</v>
      </c>
      <c r="C152" s="63">
        <v>0</v>
      </c>
      <c r="D152" s="63">
        <v>0</v>
      </c>
      <c r="E152" s="63">
        <v>0</v>
      </c>
      <c r="F152" s="63">
        <v>0</v>
      </c>
      <c r="G152" s="63">
        <v>0</v>
      </c>
      <c r="H152" s="63">
        <v>0</v>
      </c>
      <c r="I152" s="63">
        <v>0</v>
      </c>
      <c r="J152" s="63">
        <v>0</v>
      </c>
      <c r="K152" s="63">
        <v>0</v>
      </c>
      <c r="L152" s="63">
        <v>0</v>
      </c>
      <c r="M152" s="63">
        <v>0</v>
      </c>
      <c r="N152" s="63">
        <v>0</v>
      </c>
      <c r="O152" s="63">
        <v>0</v>
      </c>
      <c r="P152" s="63">
        <v>0</v>
      </c>
      <c r="Q152" s="63">
        <v>0</v>
      </c>
      <c r="R152" s="63">
        <v>0</v>
      </c>
      <c r="S152" s="63">
        <v>0</v>
      </c>
      <c r="T152" s="85">
        <v>0</v>
      </c>
      <c r="U152" s="54" cm="1">
        <f t="array" ref="U152">SUM(LARGE(B152:S152,{1,2,3,4,5,6,7,8,9,10}))</f>
        <v>0</v>
      </c>
      <c r="V152" s="1">
        <f>RANK(U152,$U$3:$U$179)</f>
        <v>128</v>
      </c>
      <c r="W152" s="48" t="e">
        <f>T152/COUNTIF(B152:S152,"&gt;0")</f>
        <v>#DIV/0!</v>
      </c>
      <c r="X152" s="49">
        <f>COUNTIF(B152:S152,"&gt;5")</f>
        <v>0</v>
      </c>
      <c r="Y152" s="49">
        <f>COUNTIF(B152:S152,"&gt;0")-SUM(X152,Z152)</f>
        <v>0</v>
      </c>
      <c r="Z152" s="49">
        <f>COUNTIF(B152:S152,"=5")</f>
        <v>0</v>
      </c>
      <c r="AA152" s="50" t="e">
        <f>(X152+(Z152/2))/SUM(X152,Y152,Z152)</f>
        <v>#DIV/0!</v>
      </c>
    </row>
    <row r="153" spans="1:27">
      <c r="A153" s="60" t="s">
        <v>141</v>
      </c>
      <c r="B153" s="61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0</v>
      </c>
      <c r="H153" s="61">
        <v>0</v>
      </c>
      <c r="I153" s="61">
        <v>0</v>
      </c>
      <c r="J153" s="61">
        <v>0</v>
      </c>
      <c r="K153" s="61">
        <v>0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84">
        <v>0</v>
      </c>
      <c r="U153" s="54" cm="1">
        <f t="array" ref="U153">SUM(LARGE(B153:S153,{1,2,3,4,5,6,7,8,9,10}))</f>
        <v>0</v>
      </c>
      <c r="V153" s="1">
        <f>RANK(U153,$U$3:$U$179)</f>
        <v>128</v>
      </c>
      <c r="W153" s="48" t="e">
        <f>T153/COUNTIF(B153:S153,"&gt;0")</f>
        <v>#DIV/0!</v>
      </c>
      <c r="X153" s="49">
        <f>COUNTIF(B153:S153,"&gt;5")</f>
        <v>0</v>
      </c>
      <c r="Y153" s="49">
        <f>COUNTIF(B153:S153,"&gt;0")-SUM(X153,Z153)</f>
        <v>0</v>
      </c>
      <c r="Z153" s="49">
        <f>COUNTIF(B153:S153,"=5")</f>
        <v>0</v>
      </c>
      <c r="AA153" s="50" t="e">
        <f>(X153+(Z153/2))/SUM(X153,Y153,Z153)</f>
        <v>#DIV/0!</v>
      </c>
    </row>
    <row r="154" spans="1:27">
      <c r="A154" s="62" t="s">
        <v>142</v>
      </c>
      <c r="B154" s="63">
        <v>0</v>
      </c>
      <c r="C154" s="63">
        <v>0</v>
      </c>
      <c r="D154" s="63">
        <v>0</v>
      </c>
      <c r="E154" s="63">
        <v>0</v>
      </c>
      <c r="F154" s="63">
        <v>0</v>
      </c>
      <c r="G154" s="63">
        <v>0</v>
      </c>
      <c r="H154" s="63">
        <v>0</v>
      </c>
      <c r="I154" s="63">
        <v>0</v>
      </c>
      <c r="J154" s="63">
        <v>0</v>
      </c>
      <c r="K154" s="63">
        <v>0</v>
      </c>
      <c r="L154" s="63">
        <v>0</v>
      </c>
      <c r="M154" s="63">
        <v>0</v>
      </c>
      <c r="N154" s="63">
        <v>0</v>
      </c>
      <c r="O154" s="63">
        <v>0</v>
      </c>
      <c r="P154" s="63">
        <v>0</v>
      </c>
      <c r="Q154" s="63">
        <v>0</v>
      </c>
      <c r="R154" s="63">
        <v>0</v>
      </c>
      <c r="S154" s="63">
        <v>0</v>
      </c>
      <c r="T154" s="85">
        <v>0</v>
      </c>
      <c r="U154" s="54" cm="1">
        <f t="array" ref="U154">SUM(LARGE(B154:S154,{1,2,3,4,5,6,7,8,9,10}))</f>
        <v>0</v>
      </c>
      <c r="V154" s="1">
        <f>RANK(U154,$U$3:$U$179)</f>
        <v>128</v>
      </c>
      <c r="W154" s="48" t="e">
        <f>T154/COUNTIF(B154:S154,"&gt;0")</f>
        <v>#DIV/0!</v>
      </c>
      <c r="X154" s="49">
        <f>COUNTIF(B154:S154,"&gt;5")</f>
        <v>0</v>
      </c>
      <c r="Y154" s="49">
        <f>COUNTIF(B154:S154,"&gt;0")-SUM(X154,Z154)</f>
        <v>0</v>
      </c>
      <c r="Z154" s="49">
        <f>COUNTIF(B154:S154,"=5")</f>
        <v>0</v>
      </c>
      <c r="AA154" s="50" t="e">
        <f>(X154+(Z154/2))/SUM(X154,Y154,Z154)</f>
        <v>#DIV/0!</v>
      </c>
    </row>
    <row r="155" spans="1:27">
      <c r="A155" s="60" t="s">
        <v>145</v>
      </c>
      <c r="B155" s="61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0</v>
      </c>
      <c r="K155" s="61">
        <v>0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84">
        <v>0</v>
      </c>
      <c r="U155" s="54" cm="1">
        <f t="array" ref="U155">SUM(LARGE(B155:S155,{1,2,3,4,5,6,7,8,9,10}))</f>
        <v>0</v>
      </c>
      <c r="V155" s="1">
        <f>RANK(U155,$U$3:$U$179)</f>
        <v>128</v>
      </c>
      <c r="W155" s="48" t="e">
        <f>T155/COUNTIF(B155:S155,"&gt;0")</f>
        <v>#DIV/0!</v>
      </c>
      <c r="X155" s="49">
        <f>COUNTIF(B155:S155,"&gt;5")</f>
        <v>0</v>
      </c>
      <c r="Y155" s="49">
        <f>COUNTIF(B155:S155,"&gt;0")-SUM(X155,Z155)</f>
        <v>0</v>
      </c>
      <c r="Z155" s="49">
        <f>COUNTIF(B155:S155,"=5")</f>
        <v>0</v>
      </c>
      <c r="AA155" s="50" t="e">
        <f>(X155+(Z155/2))/SUM(X155,Y155,Z155)</f>
        <v>#DIV/0!</v>
      </c>
    </row>
    <row r="156" spans="1:27">
      <c r="A156" s="62" t="s">
        <v>456</v>
      </c>
      <c r="B156" s="63">
        <v>0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  <c r="H156" s="63">
        <v>0</v>
      </c>
      <c r="I156" s="63">
        <v>0</v>
      </c>
      <c r="J156" s="63">
        <v>0</v>
      </c>
      <c r="K156" s="63">
        <v>0</v>
      </c>
      <c r="L156" s="63">
        <v>0</v>
      </c>
      <c r="M156" s="63">
        <v>0</v>
      </c>
      <c r="N156" s="63">
        <v>0</v>
      </c>
      <c r="O156" s="63">
        <v>0</v>
      </c>
      <c r="P156" s="63">
        <v>0</v>
      </c>
      <c r="Q156" s="63">
        <v>0</v>
      </c>
      <c r="R156" s="63">
        <v>0</v>
      </c>
      <c r="S156" s="63">
        <v>0</v>
      </c>
      <c r="T156" s="85">
        <v>0</v>
      </c>
      <c r="U156" s="54" cm="1">
        <f t="array" ref="U156">SUM(LARGE(B156:S156,{1,2,3,4,5,6,7,8,9,10}))</f>
        <v>0</v>
      </c>
      <c r="V156" s="1">
        <f>RANK(U156,$U$3:$U$179)</f>
        <v>128</v>
      </c>
      <c r="W156" s="48" t="e">
        <f>T156/COUNTIF(B156:S156,"&gt;0")</f>
        <v>#DIV/0!</v>
      </c>
      <c r="X156" s="49">
        <f>COUNTIF(B156:S156,"&gt;5")</f>
        <v>0</v>
      </c>
      <c r="Y156" s="49">
        <f>COUNTIF(B156:S156,"&gt;0")-SUM(X156,Z156)</f>
        <v>0</v>
      </c>
      <c r="Z156" s="49">
        <f>COUNTIF(B156:S156,"=5")</f>
        <v>0</v>
      </c>
      <c r="AA156" s="50" t="e">
        <f>(X156+(Z156/2))/SUM(X156,Y156,Z156)</f>
        <v>#DIV/0!</v>
      </c>
    </row>
    <row r="157" spans="1:27">
      <c r="A157" s="60" t="s">
        <v>152</v>
      </c>
      <c r="B157" s="61">
        <v>0</v>
      </c>
      <c r="C157" s="61">
        <v>0</v>
      </c>
      <c r="D157" s="61">
        <v>0</v>
      </c>
      <c r="E157" s="61">
        <v>0</v>
      </c>
      <c r="F157" s="61">
        <v>0</v>
      </c>
      <c r="G157" s="61">
        <v>0</v>
      </c>
      <c r="H157" s="61">
        <v>0</v>
      </c>
      <c r="I157" s="61">
        <v>0</v>
      </c>
      <c r="J157" s="61">
        <v>0</v>
      </c>
      <c r="K157" s="61">
        <v>0</v>
      </c>
      <c r="L157" s="61">
        <v>0</v>
      </c>
      <c r="M157" s="61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84">
        <v>0</v>
      </c>
      <c r="U157" s="54" cm="1">
        <f t="array" ref="U157">SUM(LARGE(B157:S157,{1,2,3,4,5,6,7,8,9,10}))</f>
        <v>0</v>
      </c>
      <c r="V157" s="1">
        <f>RANK(U157,$U$3:$U$179)</f>
        <v>128</v>
      </c>
      <c r="W157" s="48" t="e">
        <f>T157/COUNTIF(B157:S157,"&gt;0")</f>
        <v>#DIV/0!</v>
      </c>
      <c r="X157" s="49">
        <f>COUNTIF(B157:S157,"&gt;5")</f>
        <v>0</v>
      </c>
      <c r="Y157" s="49">
        <f>COUNTIF(B157:S157,"&gt;0")-SUM(X157,Z157)</f>
        <v>0</v>
      </c>
      <c r="Z157" s="49">
        <f>COUNTIF(B157:S157,"=5")</f>
        <v>0</v>
      </c>
      <c r="AA157" s="50" t="e">
        <f>(X157+(Z157/2))/SUM(X157,Y157,Z157)</f>
        <v>#DIV/0!</v>
      </c>
    </row>
    <row r="158" spans="1:27">
      <c r="A158" s="60" t="s">
        <v>155</v>
      </c>
      <c r="B158" s="61">
        <v>0</v>
      </c>
      <c r="C158" s="61">
        <v>0</v>
      </c>
      <c r="D158" s="61">
        <v>0</v>
      </c>
      <c r="E158" s="61">
        <v>0</v>
      </c>
      <c r="F158" s="61">
        <v>0</v>
      </c>
      <c r="G158" s="61">
        <v>0</v>
      </c>
      <c r="H158" s="61">
        <v>0</v>
      </c>
      <c r="I158" s="61">
        <v>0</v>
      </c>
      <c r="J158" s="61">
        <v>0</v>
      </c>
      <c r="K158" s="61">
        <v>0</v>
      </c>
      <c r="L158" s="61">
        <v>0</v>
      </c>
      <c r="M158" s="61">
        <v>0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84">
        <v>0</v>
      </c>
      <c r="U158" s="54" cm="1">
        <f t="array" ref="U158">SUM(LARGE(B158:S158,{1,2,3,4,5,6,7,8,9,10}))</f>
        <v>0</v>
      </c>
      <c r="V158" s="1">
        <f>RANK(U158,$U$3:$U$179)</f>
        <v>128</v>
      </c>
      <c r="W158" s="48" t="e">
        <f>T158/COUNTIF(B158:S158,"&gt;0")</f>
        <v>#DIV/0!</v>
      </c>
      <c r="X158" s="49">
        <f>COUNTIF(B158:S158,"&gt;5")</f>
        <v>0</v>
      </c>
      <c r="Y158" s="49">
        <f>COUNTIF(B158:S158,"&gt;0")-SUM(X158,Z158)</f>
        <v>0</v>
      </c>
      <c r="Z158" s="49">
        <f>COUNTIF(B158:S158,"=5")</f>
        <v>0</v>
      </c>
      <c r="AA158" s="50" t="e">
        <f>(X158+(Z158/2))/SUM(X158,Y158,Z158)</f>
        <v>#DIV/0!</v>
      </c>
    </row>
    <row r="159" spans="1:27">
      <c r="A159" s="62" t="s">
        <v>156</v>
      </c>
      <c r="B159" s="63">
        <v>0</v>
      </c>
      <c r="C159" s="63">
        <v>0</v>
      </c>
      <c r="D159" s="63">
        <v>0</v>
      </c>
      <c r="E159" s="63">
        <v>0</v>
      </c>
      <c r="F159" s="63">
        <v>0</v>
      </c>
      <c r="G159" s="63">
        <v>0</v>
      </c>
      <c r="H159" s="63">
        <v>0</v>
      </c>
      <c r="I159" s="63">
        <v>0</v>
      </c>
      <c r="J159" s="63">
        <v>0</v>
      </c>
      <c r="K159" s="63">
        <v>0</v>
      </c>
      <c r="L159" s="63">
        <v>0</v>
      </c>
      <c r="M159" s="63">
        <v>0</v>
      </c>
      <c r="N159" s="63">
        <v>0</v>
      </c>
      <c r="O159" s="63">
        <v>0</v>
      </c>
      <c r="P159" s="63">
        <v>0</v>
      </c>
      <c r="Q159" s="63">
        <v>0</v>
      </c>
      <c r="R159" s="63">
        <v>0</v>
      </c>
      <c r="S159" s="63">
        <v>0</v>
      </c>
      <c r="T159" s="85">
        <v>0</v>
      </c>
      <c r="U159" s="54" cm="1">
        <f t="array" ref="U159">SUM(LARGE(B159:S159,{1,2,3,4,5,6,7,8,9,10}))</f>
        <v>0</v>
      </c>
      <c r="V159" s="1">
        <f>RANK(U159,$U$3:$U$179)</f>
        <v>128</v>
      </c>
      <c r="W159" s="48" t="e">
        <f>T159/COUNTIF(B159:S159,"&gt;0")</f>
        <v>#DIV/0!</v>
      </c>
      <c r="X159" s="49">
        <f>COUNTIF(B159:S159,"&gt;5")</f>
        <v>0</v>
      </c>
      <c r="Y159" s="49">
        <f>COUNTIF(B159:S159,"&gt;0")-SUM(X159,Z159)</f>
        <v>0</v>
      </c>
      <c r="Z159" s="49">
        <f>COUNTIF(B159:S159,"=5")</f>
        <v>0</v>
      </c>
      <c r="AA159" s="50" t="e">
        <f>(X159+(Z159/2))/SUM(X159,Y159,Z159)</f>
        <v>#DIV/0!</v>
      </c>
    </row>
    <row r="160" spans="1:27">
      <c r="A160" s="60" t="s">
        <v>460</v>
      </c>
      <c r="B160" s="61">
        <v>0</v>
      </c>
      <c r="C160" s="61">
        <v>0</v>
      </c>
      <c r="D160" s="61">
        <v>0</v>
      </c>
      <c r="E160" s="61">
        <v>0</v>
      </c>
      <c r="F160" s="61">
        <v>0</v>
      </c>
      <c r="G160" s="61">
        <v>0</v>
      </c>
      <c r="H160" s="61">
        <v>0</v>
      </c>
      <c r="I160" s="61">
        <v>0</v>
      </c>
      <c r="J160" s="61">
        <v>0</v>
      </c>
      <c r="K160" s="61">
        <v>0</v>
      </c>
      <c r="L160" s="61">
        <v>0</v>
      </c>
      <c r="M160" s="61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84">
        <v>0</v>
      </c>
      <c r="U160" s="54" cm="1">
        <f t="array" ref="U160">SUM(LARGE(B160:S160,{1,2,3,4,5,6,7,8,9,10}))</f>
        <v>0</v>
      </c>
      <c r="V160" s="1">
        <f>RANK(U160,$U$3:$U$179)</f>
        <v>128</v>
      </c>
      <c r="W160" s="48" t="e">
        <f>T160/COUNTIF(B160:S160,"&gt;0")</f>
        <v>#DIV/0!</v>
      </c>
      <c r="X160" s="49">
        <f>COUNTIF(B160:S160,"&gt;5")</f>
        <v>0</v>
      </c>
      <c r="Y160" s="49">
        <f>COUNTIF(B160:S160,"&gt;0")-SUM(X160,Z160)</f>
        <v>0</v>
      </c>
      <c r="Z160" s="49">
        <f>COUNTIF(B160:S160,"=5")</f>
        <v>0</v>
      </c>
      <c r="AA160" s="50" t="e">
        <f>(X160+(Z160/2))/SUM(X160,Y160,Z160)</f>
        <v>#DIV/0!</v>
      </c>
    </row>
    <row r="161" spans="1:27">
      <c r="A161" s="60" t="s">
        <v>163</v>
      </c>
      <c r="B161" s="61">
        <v>0</v>
      </c>
      <c r="C161" s="61">
        <v>0</v>
      </c>
      <c r="D161" s="61">
        <v>0</v>
      </c>
      <c r="E161" s="61">
        <v>0</v>
      </c>
      <c r="F161" s="61">
        <v>0</v>
      </c>
      <c r="G161" s="61">
        <v>0</v>
      </c>
      <c r="H161" s="61">
        <v>0</v>
      </c>
      <c r="I161" s="61">
        <v>0</v>
      </c>
      <c r="J161" s="61">
        <v>0</v>
      </c>
      <c r="K161" s="61">
        <v>0</v>
      </c>
      <c r="L161" s="61">
        <v>0</v>
      </c>
      <c r="M161" s="61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84">
        <v>0</v>
      </c>
      <c r="U161" s="54" cm="1">
        <f t="array" ref="U161">SUM(LARGE(B161:S161,{1,2,3,4,5,6,7,8,9,10}))</f>
        <v>0</v>
      </c>
      <c r="V161" s="1">
        <f>RANK(U161,$U$3:$U$179)</f>
        <v>128</v>
      </c>
      <c r="W161" s="48" t="e">
        <f>T161/COUNTIF(B161:S161,"&gt;0")</f>
        <v>#DIV/0!</v>
      </c>
      <c r="X161" s="49">
        <f>COUNTIF(B161:S161,"&gt;5")</f>
        <v>0</v>
      </c>
      <c r="Y161" s="49">
        <f>COUNTIF(B161:S161,"&gt;0")-SUM(X161,Z161)</f>
        <v>0</v>
      </c>
      <c r="Z161" s="49">
        <f>COUNTIF(B161:S161,"=5")</f>
        <v>0</v>
      </c>
      <c r="AA161" s="50" t="e">
        <f>(X161+(Z161/2))/SUM(X161,Y161,Z161)</f>
        <v>#DIV/0!</v>
      </c>
    </row>
    <row r="162" spans="1:27">
      <c r="A162" s="62" t="s">
        <v>168</v>
      </c>
      <c r="B162" s="63">
        <v>0</v>
      </c>
      <c r="C162" s="63">
        <v>0</v>
      </c>
      <c r="D162" s="63">
        <v>0</v>
      </c>
      <c r="E162" s="63">
        <v>0</v>
      </c>
      <c r="F162" s="63">
        <v>0</v>
      </c>
      <c r="G162" s="63">
        <v>0</v>
      </c>
      <c r="H162" s="63">
        <v>0</v>
      </c>
      <c r="I162" s="63">
        <v>0</v>
      </c>
      <c r="J162" s="63">
        <v>0</v>
      </c>
      <c r="K162" s="63">
        <v>0</v>
      </c>
      <c r="L162" s="63">
        <v>0</v>
      </c>
      <c r="M162" s="63">
        <v>0</v>
      </c>
      <c r="N162" s="63">
        <v>0</v>
      </c>
      <c r="O162" s="63">
        <v>0</v>
      </c>
      <c r="P162" s="63">
        <v>0</v>
      </c>
      <c r="Q162" s="63">
        <v>0</v>
      </c>
      <c r="R162" s="63">
        <v>0</v>
      </c>
      <c r="S162" s="63">
        <v>0</v>
      </c>
      <c r="T162" s="85">
        <v>0</v>
      </c>
      <c r="U162" s="54" cm="1">
        <f t="array" ref="U162">SUM(LARGE(B162:S162,{1,2,3,4,5,6,7,8,9,10}))</f>
        <v>0</v>
      </c>
      <c r="V162" s="1">
        <f>RANK(U162,$U$3:$U$179)</f>
        <v>128</v>
      </c>
      <c r="W162" s="48" t="e">
        <f>T162/COUNTIF(B162:S162,"&gt;0")</f>
        <v>#DIV/0!</v>
      </c>
      <c r="X162" s="49">
        <f>COUNTIF(B162:S162,"&gt;5")</f>
        <v>0</v>
      </c>
      <c r="Y162" s="49">
        <f>COUNTIF(B162:S162,"&gt;0")-SUM(X162,Z162)</f>
        <v>0</v>
      </c>
      <c r="Z162" s="49">
        <f>COUNTIF(B162:S162,"=5")</f>
        <v>0</v>
      </c>
      <c r="AA162" s="50" t="e">
        <f>(X162+(Z162/2))/SUM(X162,Y162,Z162)</f>
        <v>#DIV/0!</v>
      </c>
    </row>
    <row r="163" spans="1:27">
      <c r="A163" s="60" t="s">
        <v>180</v>
      </c>
      <c r="B163" s="61">
        <v>0</v>
      </c>
      <c r="C163" s="61">
        <v>0</v>
      </c>
      <c r="D163" s="61">
        <v>0</v>
      </c>
      <c r="E163" s="61">
        <v>0</v>
      </c>
      <c r="F163" s="61">
        <v>0</v>
      </c>
      <c r="G163" s="61">
        <v>0</v>
      </c>
      <c r="H163" s="61">
        <v>0</v>
      </c>
      <c r="I163" s="61">
        <v>0</v>
      </c>
      <c r="J163" s="61">
        <v>0</v>
      </c>
      <c r="K163" s="61">
        <v>0</v>
      </c>
      <c r="L163" s="61">
        <v>0</v>
      </c>
      <c r="M163" s="61">
        <v>0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84">
        <v>0</v>
      </c>
      <c r="U163" s="54" cm="1">
        <f t="array" ref="U163">SUM(LARGE(B163:S163,{1,2,3,4,5,6,7,8,9,10}))</f>
        <v>0</v>
      </c>
      <c r="V163" s="1">
        <f>RANK(U163,$U$3:$U$179)</f>
        <v>128</v>
      </c>
      <c r="W163" s="48" t="e">
        <f>T163/COUNTIF(B163:S163,"&gt;0")</f>
        <v>#DIV/0!</v>
      </c>
      <c r="X163" s="49">
        <f>COUNTIF(B163:S163,"&gt;5")</f>
        <v>0</v>
      </c>
      <c r="Y163" s="49">
        <f>COUNTIF(B163:S163,"&gt;0")-SUM(X163,Z163)</f>
        <v>0</v>
      </c>
      <c r="Z163" s="49">
        <f>COUNTIF(B163:S163,"=5")</f>
        <v>0</v>
      </c>
      <c r="AA163" s="50" t="e">
        <f>(X163+(Z163/2))/SUM(X163,Y163,Z163)</f>
        <v>#DIV/0!</v>
      </c>
    </row>
    <row r="164" spans="1:27">
      <c r="A164" s="62" t="s">
        <v>181</v>
      </c>
      <c r="B164" s="63">
        <v>0</v>
      </c>
      <c r="C164" s="63">
        <v>0</v>
      </c>
      <c r="D164" s="63">
        <v>0</v>
      </c>
      <c r="E164" s="63">
        <v>0</v>
      </c>
      <c r="F164" s="63">
        <v>0</v>
      </c>
      <c r="G164" s="63">
        <v>0</v>
      </c>
      <c r="H164" s="63">
        <v>0</v>
      </c>
      <c r="I164" s="63">
        <v>0</v>
      </c>
      <c r="J164" s="63">
        <v>0</v>
      </c>
      <c r="K164" s="63">
        <v>0</v>
      </c>
      <c r="L164" s="63">
        <v>0</v>
      </c>
      <c r="M164" s="63">
        <v>0</v>
      </c>
      <c r="N164" s="63">
        <v>0</v>
      </c>
      <c r="O164" s="63">
        <v>0</v>
      </c>
      <c r="P164" s="63">
        <v>0</v>
      </c>
      <c r="Q164" s="63">
        <v>0</v>
      </c>
      <c r="R164" s="63">
        <v>0</v>
      </c>
      <c r="S164" s="63">
        <v>0</v>
      </c>
      <c r="T164" s="85">
        <v>0</v>
      </c>
      <c r="U164" s="54" cm="1">
        <f t="array" ref="U164">SUM(LARGE(B164:S164,{1,2,3,4,5,6,7,8,9,10}))</f>
        <v>0</v>
      </c>
      <c r="V164" s="1">
        <f>RANK(U164,$U$3:$U$179)</f>
        <v>128</v>
      </c>
      <c r="W164" s="48" t="e">
        <f>T164/COUNTIF(B164:S164,"&gt;0")</f>
        <v>#DIV/0!</v>
      </c>
      <c r="X164" s="49">
        <f>COUNTIF(B164:S164,"&gt;5")</f>
        <v>0</v>
      </c>
      <c r="Y164" s="49">
        <f>COUNTIF(B164:S164,"&gt;0")-SUM(X164,Z164)</f>
        <v>0</v>
      </c>
      <c r="Z164" s="49">
        <f>COUNTIF(B164:S164,"=5")</f>
        <v>0</v>
      </c>
      <c r="AA164" s="50" t="e">
        <f>(X164+(Z164/2))/SUM(X164,Y164,Z164)</f>
        <v>#DIV/0!</v>
      </c>
    </row>
    <row r="165" spans="1:27">
      <c r="A165" s="60" t="s">
        <v>466</v>
      </c>
      <c r="B165" s="61">
        <v>0</v>
      </c>
      <c r="C165" s="61">
        <v>0</v>
      </c>
      <c r="D165" s="61">
        <v>0</v>
      </c>
      <c r="E165" s="61">
        <v>0</v>
      </c>
      <c r="F165" s="61">
        <v>0</v>
      </c>
      <c r="G165" s="61">
        <v>0</v>
      </c>
      <c r="H165" s="61">
        <v>0</v>
      </c>
      <c r="I165" s="61">
        <v>0</v>
      </c>
      <c r="J165" s="61">
        <v>0</v>
      </c>
      <c r="K165" s="61">
        <v>0</v>
      </c>
      <c r="L165" s="61">
        <v>0</v>
      </c>
      <c r="M165" s="61">
        <v>0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84">
        <v>0</v>
      </c>
      <c r="U165" s="54" cm="1">
        <f t="array" ref="U165">SUM(LARGE(B165:S165,{1,2,3,4,5,6,7,8,9,10}))</f>
        <v>0</v>
      </c>
      <c r="V165" s="1">
        <f>RANK(U165,$U$3:$U$179)</f>
        <v>128</v>
      </c>
      <c r="W165" s="48" t="e">
        <f>T165/COUNTIF(B165:S165,"&gt;0")</f>
        <v>#DIV/0!</v>
      </c>
      <c r="X165" s="49">
        <f>COUNTIF(B165:S165,"&gt;5")</f>
        <v>0</v>
      </c>
      <c r="Y165" s="49">
        <f>COUNTIF(B165:S165,"&gt;0")-SUM(X165,Z165)</f>
        <v>0</v>
      </c>
      <c r="Z165" s="49">
        <f>COUNTIF(B165:S165,"=5")</f>
        <v>0</v>
      </c>
      <c r="AA165" s="50" t="e">
        <f>(X165+(Z165/2))/SUM(X165,Y165,Z165)</f>
        <v>#DIV/0!</v>
      </c>
    </row>
    <row r="166" spans="1:27">
      <c r="A166" s="62" t="s">
        <v>467</v>
      </c>
      <c r="B166" s="63">
        <v>0</v>
      </c>
      <c r="C166" s="63">
        <v>0</v>
      </c>
      <c r="D166" s="63">
        <v>0</v>
      </c>
      <c r="E166" s="63">
        <v>0</v>
      </c>
      <c r="F166" s="63">
        <v>0</v>
      </c>
      <c r="G166" s="63">
        <v>0</v>
      </c>
      <c r="H166" s="63">
        <v>0</v>
      </c>
      <c r="I166" s="63">
        <v>0</v>
      </c>
      <c r="J166" s="63">
        <v>0</v>
      </c>
      <c r="K166" s="63">
        <v>0</v>
      </c>
      <c r="L166" s="63">
        <v>0</v>
      </c>
      <c r="M166" s="63">
        <v>0</v>
      </c>
      <c r="N166" s="63">
        <v>0</v>
      </c>
      <c r="O166" s="63">
        <v>0</v>
      </c>
      <c r="P166" s="63">
        <v>0</v>
      </c>
      <c r="Q166" s="63">
        <v>0</v>
      </c>
      <c r="R166" s="63">
        <v>0</v>
      </c>
      <c r="S166" s="63">
        <v>0</v>
      </c>
      <c r="T166" s="85">
        <v>0</v>
      </c>
      <c r="U166" s="54" cm="1">
        <f t="array" ref="U166">SUM(LARGE(B166:S166,{1,2,3,4,5,6,7,8,9,10}))</f>
        <v>0</v>
      </c>
      <c r="V166" s="1">
        <f>RANK(U166,$U$3:$U$179)</f>
        <v>128</v>
      </c>
      <c r="W166" s="48" t="e">
        <f>T166/COUNTIF(B166:S166,"&gt;0")</f>
        <v>#DIV/0!</v>
      </c>
      <c r="X166" s="49">
        <f>COUNTIF(B166:S166,"&gt;5")</f>
        <v>0</v>
      </c>
      <c r="Y166" s="49">
        <f>COUNTIF(B166:S166,"&gt;0")-SUM(X166,Z166)</f>
        <v>0</v>
      </c>
      <c r="Z166" s="49">
        <f>COUNTIF(B166:S166,"=5")</f>
        <v>0</v>
      </c>
      <c r="AA166" s="50" t="e">
        <f>(X166+(Z166/2))/SUM(X166,Y166,Z166)</f>
        <v>#DIV/0!</v>
      </c>
    </row>
    <row r="167" spans="1:27">
      <c r="A167" s="60" t="s">
        <v>469</v>
      </c>
      <c r="B167" s="61">
        <v>0</v>
      </c>
      <c r="C167" s="61">
        <v>0</v>
      </c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1">
        <v>0</v>
      </c>
      <c r="L167" s="61">
        <v>0</v>
      </c>
      <c r="M167" s="61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84">
        <v>0</v>
      </c>
      <c r="U167" s="54" cm="1">
        <f t="array" ref="U167">SUM(LARGE(B167:S167,{1,2,3,4,5,6,7,8,9,10}))</f>
        <v>0</v>
      </c>
      <c r="V167" s="1">
        <f>RANK(U167,$U$3:$U$179)</f>
        <v>128</v>
      </c>
      <c r="W167" s="48" t="e">
        <f>T167/COUNTIF(B167:S167,"&gt;0")</f>
        <v>#DIV/0!</v>
      </c>
      <c r="X167" s="49">
        <f>COUNTIF(B167:S167,"&gt;5")</f>
        <v>0</v>
      </c>
      <c r="Y167" s="49">
        <f>COUNTIF(B167:S167,"&gt;0")-SUM(X167,Z167)</f>
        <v>0</v>
      </c>
      <c r="Z167" s="49">
        <f>COUNTIF(B167:S167,"=5")</f>
        <v>0</v>
      </c>
      <c r="AA167" s="50" t="e">
        <f>(X167+(Z167/2))/SUM(X167,Y167,Z167)</f>
        <v>#DIV/0!</v>
      </c>
    </row>
    <row r="168" spans="1:27">
      <c r="A168" s="60" t="s">
        <v>470</v>
      </c>
      <c r="B168" s="61">
        <v>0</v>
      </c>
      <c r="C168" s="61">
        <v>0</v>
      </c>
      <c r="D168" s="61">
        <v>0</v>
      </c>
      <c r="E168" s="61">
        <v>0</v>
      </c>
      <c r="F168" s="61">
        <v>0</v>
      </c>
      <c r="G168" s="61">
        <v>0</v>
      </c>
      <c r="H168" s="61">
        <v>0</v>
      </c>
      <c r="I168" s="61">
        <v>0</v>
      </c>
      <c r="J168" s="61">
        <v>0</v>
      </c>
      <c r="K168" s="61">
        <v>0</v>
      </c>
      <c r="L168" s="61">
        <v>0</v>
      </c>
      <c r="M168" s="61">
        <v>0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84">
        <v>0</v>
      </c>
      <c r="U168" s="54" cm="1">
        <f t="array" ref="U168">SUM(LARGE(B168:S168,{1,2,3,4,5,6,7,8,9,10}))</f>
        <v>0</v>
      </c>
      <c r="V168" s="1">
        <f>RANK(U168,$U$3:$U$179)</f>
        <v>128</v>
      </c>
      <c r="W168" s="48" t="e">
        <f>T168/COUNTIF(B168:S168,"&gt;0")</f>
        <v>#DIV/0!</v>
      </c>
      <c r="X168" s="49">
        <f>COUNTIF(B168:S168,"&gt;5")</f>
        <v>0</v>
      </c>
      <c r="Y168" s="49">
        <f>COUNTIF(B168:S168,"&gt;0")-SUM(X168,Z168)</f>
        <v>0</v>
      </c>
      <c r="Z168" s="49">
        <f>COUNTIF(B168:S168,"=5")</f>
        <v>0</v>
      </c>
      <c r="AA168" s="50" t="e">
        <f>(X168+(Z168/2))/SUM(X168,Y168,Z168)</f>
        <v>#DIV/0!</v>
      </c>
    </row>
    <row r="169" spans="1:27">
      <c r="A169" s="60" t="s">
        <v>472</v>
      </c>
      <c r="B169" s="61">
        <v>0</v>
      </c>
      <c r="C169" s="61">
        <v>0</v>
      </c>
      <c r="D169" s="61">
        <v>0</v>
      </c>
      <c r="E169" s="61">
        <v>0</v>
      </c>
      <c r="F169" s="61">
        <v>0</v>
      </c>
      <c r="G169" s="61">
        <v>0</v>
      </c>
      <c r="H169" s="61">
        <v>0</v>
      </c>
      <c r="I169" s="61">
        <v>0</v>
      </c>
      <c r="J169" s="61">
        <v>0</v>
      </c>
      <c r="K169" s="61">
        <v>0</v>
      </c>
      <c r="L169" s="61">
        <v>0</v>
      </c>
      <c r="M169" s="61">
        <v>0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84">
        <v>0</v>
      </c>
      <c r="U169" s="54" cm="1">
        <f t="array" ref="U169">SUM(LARGE(B169:S169,{1,2,3,4,5,6,7,8,9,10}))</f>
        <v>0</v>
      </c>
      <c r="V169" s="1">
        <f>RANK(U169,$U$3:$U$179)</f>
        <v>128</v>
      </c>
      <c r="W169" s="48" t="e">
        <f>T169/COUNTIF(B169:S169,"&gt;0")</f>
        <v>#DIV/0!</v>
      </c>
      <c r="X169" s="49">
        <f>COUNTIF(B169:S169,"&gt;5")</f>
        <v>0</v>
      </c>
      <c r="Y169" s="49">
        <f>COUNTIF(B169:S169,"&gt;0")-SUM(X169,Z169)</f>
        <v>0</v>
      </c>
      <c r="Z169" s="49">
        <f>COUNTIF(B169:S169,"=5")</f>
        <v>0</v>
      </c>
      <c r="AA169" s="50" t="e">
        <f>(X169+(Z169/2))/SUM(X169,Y169,Z169)</f>
        <v>#DIV/0!</v>
      </c>
    </row>
    <row r="170" spans="1:27">
      <c r="A170" s="62" t="s">
        <v>185</v>
      </c>
      <c r="B170" s="63">
        <v>0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  <c r="H170" s="63">
        <v>0</v>
      </c>
      <c r="I170" s="63">
        <v>0</v>
      </c>
      <c r="J170" s="63">
        <v>0</v>
      </c>
      <c r="K170" s="63">
        <v>0</v>
      </c>
      <c r="L170" s="63">
        <v>0</v>
      </c>
      <c r="M170" s="63">
        <v>0</v>
      </c>
      <c r="N170" s="63">
        <v>0</v>
      </c>
      <c r="O170" s="63">
        <v>0</v>
      </c>
      <c r="P170" s="63">
        <v>0</v>
      </c>
      <c r="Q170" s="63">
        <v>0</v>
      </c>
      <c r="R170" s="63">
        <v>0</v>
      </c>
      <c r="S170" s="63">
        <v>0</v>
      </c>
      <c r="T170" s="85">
        <v>0</v>
      </c>
      <c r="U170" s="54" cm="1">
        <f t="array" ref="U170">SUM(LARGE(B170:S170,{1,2,3,4,5,6,7,8,9,10}))</f>
        <v>0</v>
      </c>
      <c r="V170" s="1">
        <f>RANK(U170,$U$3:$U$179)</f>
        <v>128</v>
      </c>
      <c r="W170" s="48" t="e">
        <f>T170/COUNTIF(B170:S170,"&gt;0")</f>
        <v>#DIV/0!</v>
      </c>
      <c r="X170" s="49">
        <f>COUNTIF(B170:S170,"&gt;5")</f>
        <v>0</v>
      </c>
      <c r="Y170" s="49">
        <f>COUNTIF(B170:S170,"&gt;0")-SUM(X170,Z170)</f>
        <v>0</v>
      </c>
      <c r="Z170" s="49">
        <f>COUNTIF(B170:S170,"=5")</f>
        <v>0</v>
      </c>
      <c r="AA170" s="50" t="e">
        <f>(X170+(Z170/2))/SUM(X170,Y170,Z170)</f>
        <v>#DIV/0!</v>
      </c>
    </row>
    <row r="171" spans="1:27">
      <c r="A171" s="60" t="s">
        <v>188</v>
      </c>
      <c r="B171" s="61">
        <v>0</v>
      </c>
      <c r="C171" s="61">
        <v>0</v>
      </c>
      <c r="D171" s="61">
        <v>0</v>
      </c>
      <c r="E171" s="61">
        <v>0</v>
      </c>
      <c r="F171" s="61">
        <v>0</v>
      </c>
      <c r="G171" s="61">
        <v>0</v>
      </c>
      <c r="H171" s="61">
        <v>0</v>
      </c>
      <c r="I171" s="61">
        <v>0</v>
      </c>
      <c r="J171" s="61">
        <v>0</v>
      </c>
      <c r="K171" s="61">
        <v>0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84">
        <v>0</v>
      </c>
      <c r="U171" s="54" cm="1">
        <f t="array" ref="U171">SUM(LARGE(B171:S171,{1,2,3,4,5,6,7,8,9,10}))</f>
        <v>0</v>
      </c>
      <c r="V171" s="1">
        <f>RANK(U171,$U$3:$U$179)</f>
        <v>128</v>
      </c>
      <c r="W171" s="48" t="e">
        <f>T171/COUNTIF(B171:S171,"&gt;0")</f>
        <v>#DIV/0!</v>
      </c>
      <c r="X171" s="49">
        <f>COUNTIF(B171:S171,"&gt;5")</f>
        <v>0</v>
      </c>
      <c r="Y171" s="49">
        <f>COUNTIF(B171:S171,"&gt;0")-SUM(X171,Z171)</f>
        <v>0</v>
      </c>
      <c r="Z171" s="49">
        <f>COUNTIF(B171:S171,"=5")</f>
        <v>0</v>
      </c>
      <c r="AA171" s="50" t="e">
        <f>(X171+(Z171/2))/SUM(X171,Y171,Z171)</f>
        <v>#DIV/0!</v>
      </c>
    </row>
    <row r="172" spans="1:27">
      <c r="A172" s="62" t="s">
        <v>473</v>
      </c>
      <c r="B172" s="63">
        <v>0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  <c r="H172" s="63">
        <v>0</v>
      </c>
      <c r="I172" s="63">
        <v>0</v>
      </c>
      <c r="J172" s="63">
        <v>0</v>
      </c>
      <c r="K172" s="63">
        <v>0</v>
      </c>
      <c r="L172" s="63">
        <v>0</v>
      </c>
      <c r="M172" s="63">
        <v>0</v>
      </c>
      <c r="N172" s="63">
        <v>0</v>
      </c>
      <c r="O172" s="63">
        <v>0</v>
      </c>
      <c r="P172" s="63">
        <v>0</v>
      </c>
      <c r="Q172" s="63">
        <v>0</v>
      </c>
      <c r="R172" s="63">
        <v>0</v>
      </c>
      <c r="S172" s="63">
        <v>0</v>
      </c>
      <c r="T172" s="85">
        <v>0</v>
      </c>
      <c r="U172" s="54" cm="1">
        <f t="array" ref="U172">SUM(LARGE(B172:S172,{1,2,3,4,5,6,7,8,9,10}))</f>
        <v>0</v>
      </c>
      <c r="V172" s="1">
        <f>RANK(U172,$U$3:$U$179)</f>
        <v>128</v>
      </c>
      <c r="W172" s="48" t="e">
        <f>T172/COUNTIF(B172:S172,"&gt;0")</f>
        <v>#DIV/0!</v>
      </c>
      <c r="X172" s="49">
        <f>COUNTIF(B172:S172,"&gt;5")</f>
        <v>0</v>
      </c>
      <c r="Y172" s="49">
        <f>COUNTIF(B172:S172,"&gt;0")-SUM(X172,Z172)</f>
        <v>0</v>
      </c>
      <c r="Z172" s="49">
        <f>COUNTIF(B172:S172,"=5")</f>
        <v>0</v>
      </c>
      <c r="AA172" s="50" t="e">
        <f>(X172+(Z172/2))/SUM(X172,Y172,Z172)</f>
        <v>#DIV/0!</v>
      </c>
    </row>
    <row r="173" spans="1:27">
      <c r="A173" s="60" t="s">
        <v>192</v>
      </c>
      <c r="B173" s="61">
        <v>0</v>
      </c>
      <c r="C173" s="61">
        <v>0</v>
      </c>
      <c r="D173" s="61">
        <v>0</v>
      </c>
      <c r="E173" s="61">
        <v>0</v>
      </c>
      <c r="F173" s="61">
        <v>0</v>
      </c>
      <c r="G173" s="61">
        <v>0</v>
      </c>
      <c r="H173" s="61">
        <v>0</v>
      </c>
      <c r="I173" s="61">
        <v>0</v>
      </c>
      <c r="J173" s="61">
        <v>0</v>
      </c>
      <c r="K173" s="61">
        <v>0</v>
      </c>
      <c r="L173" s="61">
        <v>0</v>
      </c>
      <c r="M173" s="61">
        <v>0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84">
        <v>0</v>
      </c>
      <c r="U173" s="54" cm="1">
        <f t="array" ref="U173">SUM(LARGE(B173:S173,{1,2,3,4,5,6,7,8,9,10}))</f>
        <v>0</v>
      </c>
      <c r="V173" s="1">
        <f>RANK(U173,$U$3:$U$179)</f>
        <v>128</v>
      </c>
      <c r="W173" s="48" t="e">
        <f>T173/COUNTIF(B173:S173,"&gt;0")</f>
        <v>#DIV/0!</v>
      </c>
      <c r="X173" s="49">
        <f>COUNTIF(B173:S173,"&gt;5")</f>
        <v>0</v>
      </c>
      <c r="Y173" s="49">
        <f>COUNTIF(B173:S173,"&gt;0")-SUM(X173,Z173)</f>
        <v>0</v>
      </c>
      <c r="Z173" s="49">
        <f>COUNTIF(B173:S173,"=5")</f>
        <v>0</v>
      </c>
      <c r="AA173" s="50" t="e">
        <f>(X173+(Z173/2))/SUM(X173,Y173,Z173)</f>
        <v>#DIV/0!</v>
      </c>
    </row>
    <row r="174" spans="1:27">
      <c r="A174" s="62" t="s">
        <v>195</v>
      </c>
      <c r="B174" s="63">
        <v>0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  <c r="H174" s="63">
        <v>0</v>
      </c>
      <c r="I174" s="63">
        <v>0</v>
      </c>
      <c r="J174" s="63">
        <v>0</v>
      </c>
      <c r="K174" s="63">
        <v>0</v>
      </c>
      <c r="L174" s="63">
        <v>0</v>
      </c>
      <c r="M174" s="63">
        <v>0</v>
      </c>
      <c r="N174" s="63">
        <v>0</v>
      </c>
      <c r="O174" s="63">
        <v>0</v>
      </c>
      <c r="P174" s="63">
        <v>0</v>
      </c>
      <c r="Q174" s="63">
        <v>0</v>
      </c>
      <c r="R174" s="63">
        <v>0</v>
      </c>
      <c r="S174" s="63">
        <v>0</v>
      </c>
      <c r="T174" s="85">
        <v>0</v>
      </c>
      <c r="U174" s="54" cm="1">
        <f t="array" ref="U174">SUM(LARGE(B174:S174,{1,2,3,4,5,6,7,8,9,10}))</f>
        <v>0</v>
      </c>
      <c r="V174" s="1">
        <f>RANK(U174,$U$3:$U$179)</f>
        <v>128</v>
      </c>
      <c r="W174" s="48" t="e">
        <f>T174/COUNTIF(B174:S174,"&gt;0")</f>
        <v>#DIV/0!</v>
      </c>
      <c r="X174" s="49">
        <f>COUNTIF(B174:S174,"&gt;5")</f>
        <v>0</v>
      </c>
      <c r="Y174" s="49">
        <f>COUNTIF(B174:S174,"&gt;0")-SUM(X174,Z174)</f>
        <v>0</v>
      </c>
      <c r="Z174" s="49">
        <f>COUNTIF(B174:S174,"=5")</f>
        <v>0</v>
      </c>
      <c r="AA174" s="50" t="e">
        <f>(X174+(Z174/2))/SUM(X174,Y174,Z174)</f>
        <v>#DIV/0!</v>
      </c>
    </row>
    <row r="175" spans="1:27">
      <c r="A175" s="60" t="s">
        <v>196</v>
      </c>
      <c r="B175" s="61">
        <v>0</v>
      </c>
      <c r="C175" s="61">
        <v>0</v>
      </c>
      <c r="D175" s="61">
        <v>0</v>
      </c>
      <c r="E175" s="61">
        <v>0</v>
      </c>
      <c r="F175" s="61">
        <v>0</v>
      </c>
      <c r="G175" s="61">
        <v>0</v>
      </c>
      <c r="H175" s="61">
        <v>0</v>
      </c>
      <c r="I175" s="61">
        <v>0</v>
      </c>
      <c r="J175" s="61">
        <v>0</v>
      </c>
      <c r="K175" s="61">
        <v>0</v>
      </c>
      <c r="L175" s="61">
        <v>0</v>
      </c>
      <c r="M175" s="61">
        <v>0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84">
        <v>0</v>
      </c>
      <c r="U175" s="54" cm="1">
        <f t="array" ref="U175">SUM(LARGE(B175:S175,{1,2,3,4,5,6,7,8,9,10}))</f>
        <v>0</v>
      </c>
      <c r="V175" s="1">
        <f>RANK(U175,$U$3:$U$179)</f>
        <v>128</v>
      </c>
      <c r="W175" s="48" t="e">
        <f>T175/COUNTIF(B175:S175,"&gt;0")</f>
        <v>#DIV/0!</v>
      </c>
      <c r="X175" s="49">
        <f>COUNTIF(B175:S175,"&gt;5")</f>
        <v>0</v>
      </c>
      <c r="Y175" s="49">
        <f>COUNTIF(B175:S175,"&gt;0")-SUM(X175,Z175)</f>
        <v>0</v>
      </c>
      <c r="Z175" s="49">
        <f>COUNTIF(B175:S175,"=5")</f>
        <v>0</v>
      </c>
      <c r="AA175" s="50" t="e">
        <f>(X175+(Z175/2))/SUM(X175,Y175,Z175)</f>
        <v>#DIV/0!</v>
      </c>
    </row>
    <row r="176" spans="1:27">
      <c r="A176" s="62" t="s">
        <v>200</v>
      </c>
      <c r="B176" s="63">
        <v>0</v>
      </c>
      <c r="C176" s="63">
        <v>0</v>
      </c>
      <c r="D176" s="63">
        <v>0</v>
      </c>
      <c r="E176" s="63">
        <v>0</v>
      </c>
      <c r="F176" s="63">
        <v>0</v>
      </c>
      <c r="G176" s="63">
        <v>0</v>
      </c>
      <c r="H176" s="63">
        <v>0</v>
      </c>
      <c r="I176" s="63">
        <v>0</v>
      </c>
      <c r="J176" s="63">
        <v>0</v>
      </c>
      <c r="K176" s="63">
        <v>0</v>
      </c>
      <c r="L176" s="63">
        <v>0</v>
      </c>
      <c r="M176" s="63">
        <v>0</v>
      </c>
      <c r="N176" s="63">
        <v>0</v>
      </c>
      <c r="O176" s="63">
        <v>0</v>
      </c>
      <c r="P176" s="63">
        <v>0</v>
      </c>
      <c r="Q176" s="63">
        <v>0</v>
      </c>
      <c r="R176" s="63">
        <v>0</v>
      </c>
      <c r="S176" s="63">
        <v>0</v>
      </c>
      <c r="T176" s="85">
        <v>0</v>
      </c>
      <c r="U176" s="54" cm="1">
        <f t="array" ref="U176">SUM(LARGE(B176:S176,{1,2,3,4,5,6,7,8,9,10}))</f>
        <v>0</v>
      </c>
      <c r="V176" s="1">
        <f>RANK(U176,$U$3:$U$179)</f>
        <v>128</v>
      </c>
      <c r="W176" s="48" t="e">
        <f>T176/COUNTIF(B176:S176,"&gt;0")</f>
        <v>#DIV/0!</v>
      </c>
      <c r="X176" s="49">
        <f>COUNTIF(B176:S176,"&gt;5")</f>
        <v>0</v>
      </c>
      <c r="Y176" s="49">
        <f>COUNTIF(B176:S176,"&gt;0")-SUM(X176,Z176)</f>
        <v>0</v>
      </c>
      <c r="Z176" s="49">
        <f>COUNTIF(B176:S176,"=5")</f>
        <v>0</v>
      </c>
      <c r="AA176" s="50" t="e">
        <f>(X176+(Z176/2))/SUM(X176,Y176,Z176)</f>
        <v>#DIV/0!</v>
      </c>
    </row>
    <row r="177" spans="1:27">
      <c r="A177" s="60" t="s">
        <v>203</v>
      </c>
      <c r="B177" s="61">
        <v>0</v>
      </c>
      <c r="C177" s="61">
        <v>0</v>
      </c>
      <c r="D177" s="61">
        <v>0</v>
      </c>
      <c r="E177" s="61">
        <v>0</v>
      </c>
      <c r="F177" s="61">
        <v>0</v>
      </c>
      <c r="G177" s="61">
        <v>0</v>
      </c>
      <c r="H177" s="61">
        <v>0</v>
      </c>
      <c r="I177" s="61">
        <v>0</v>
      </c>
      <c r="J177" s="61">
        <v>0</v>
      </c>
      <c r="K177" s="61">
        <v>0</v>
      </c>
      <c r="L177" s="61">
        <v>0</v>
      </c>
      <c r="M177" s="61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84">
        <v>0</v>
      </c>
      <c r="U177" s="54" cm="1">
        <f t="array" ref="U177">SUM(LARGE(B177:S177,{1,2,3,4,5,6,7,8,9,10}))</f>
        <v>0</v>
      </c>
      <c r="V177" s="1">
        <f>RANK(U177,$U$3:$U$179)</f>
        <v>128</v>
      </c>
      <c r="W177" s="48" t="e">
        <f>T177/COUNTIF(B177:S177,"&gt;0")</f>
        <v>#DIV/0!</v>
      </c>
      <c r="X177" s="49">
        <f>COUNTIF(B177:S177,"&gt;5")</f>
        <v>0</v>
      </c>
      <c r="Y177" s="49">
        <f>COUNTIF(B177:S177,"&gt;0")-SUM(X177,Z177)</f>
        <v>0</v>
      </c>
      <c r="Z177" s="49">
        <f>COUNTIF(B177:S177,"=5")</f>
        <v>0</v>
      </c>
      <c r="AA177" s="50" t="e">
        <f>(X177+(Z177/2))/SUM(X177,Y177,Z177)</f>
        <v>#DIV/0!</v>
      </c>
    </row>
    <row r="178" spans="1:27">
      <c r="A178" s="60" t="s">
        <v>205</v>
      </c>
      <c r="B178" s="61">
        <v>0</v>
      </c>
      <c r="C178" s="61">
        <v>0</v>
      </c>
      <c r="D178" s="61">
        <v>0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0</v>
      </c>
      <c r="K178" s="61">
        <v>0</v>
      </c>
      <c r="L178" s="61">
        <v>0</v>
      </c>
      <c r="M178" s="61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84">
        <v>0</v>
      </c>
      <c r="U178" s="54" cm="1">
        <f t="array" ref="U178">SUM(LARGE(B178:S178,{1,2,3,4,5,6,7,8,9,10}))</f>
        <v>0</v>
      </c>
      <c r="V178" s="1">
        <f>RANK(U178,$U$3:$U$179)</f>
        <v>128</v>
      </c>
      <c r="W178" s="48" t="e">
        <f>T178/COUNTIF(B178:S178,"&gt;0")</f>
        <v>#DIV/0!</v>
      </c>
      <c r="X178" s="49">
        <f>COUNTIF(B178:S178,"&gt;5")</f>
        <v>0</v>
      </c>
      <c r="Y178" s="49">
        <f>COUNTIF(B178:S178,"&gt;0")-SUM(X178,Z178)</f>
        <v>0</v>
      </c>
      <c r="Z178" s="49">
        <f>COUNTIF(B178:S178,"=5")</f>
        <v>0</v>
      </c>
      <c r="AA178" s="50" t="e">
        <f>(X178+(Z178/2))/SUM(X178,Y178,Z178)</f>
        <v>#DIV/0!</v>
      </c>
    </row>
    <row r="179" spans="1:27">
      <c r="A179" s="60" t="s">
        <v>476</v>
      </c>
      <c r="B179" s="61">
        <v>0</v>
      </c>
      <c r="C179" s="61">
        <v>0</v>
      </c>
      <c r="D179" s="61">
        <v>0</v>
      </c>
      <c r="E179" s="61">
        <v>0</v>
      </c>
      <c r="F179" s="61">
        <v>0</v>
      </c>
      <c r="G179" s="61">
        <v>0</v>
      </c>
      <c r="H179" s="61">
        <v>0</v>
      </c>
      <c r="I179" s="61">
        <v>0</v>
      </c>
      <c r="J179" s="61">
        <v>0</v>
      </c>
      <c r="K179" s="61">
        <v>0</v>
      </c>
      <c r="L179" s="61">
        <v>0</v>
      </c>
      <c r="M179" s="61">
        <v>0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84">
        <v>0</v>
      </c>
      <c r="U179" s="54" cm="1">
        <f t="array" ref="U179">SUM(LARGE(B179:S179,{1,2,3,4,5,6,7,8,9,10}))</f>
        <v>0</v>
      </c>
      <c r="V179" s="1">
        <f>RANK(U179,$U$3:$U$179)</f>
        <v>128</v>
      </c>
      <c r="W179" s="48" t="e">
        <f>T179/COUNTIF(B179:S179,"&gt;0")</f>
        <v>#DIV/0!</v>
      </c>
      <c r="X179" s="49">
        <f>COUNTIF(B179:S179,"&gt;5")</f>
        <v>0</v>
      </c>
      <c r="Y179" s="49">
        <f>COUNTIF(B179:S179,"&gt;0")-SUM(X179,Z179)</f>
        <v>0</v>
      </c>
      <c r="Z179" s="49">
        <f>COUNTIF(B179:S179,"=5")</f>
        <v>0</v>
      </c>
      <c r="AA179" s="50" t="e">
        <f>(X179+(Z179/2))/SUM(X179,Y179,Z179)</f>
        <v>#DIV/0!</v>
      </c>
    </row>
    <row r="180" spans="1:27">
      <c r="A180" s="62" t="s">
        <v>207</v>
      </c>
      <c r="B180" s="63">
        <v>0</v>
      </c>
      <c r="C180" s="63">
        <v>0</v>
      </c>
      <c r="D180" s="63">
        <v>0</v>
      </c>
      <c r="E180" s="63">
        <v>0</v>
      </c>
      <c r="F180" s="63">
        <v>0</v>
      </c>
      <c r="G180" s="63">
        <v>0</v>
      </c>
      <c r="H180" s="63">
        <v>0</v>
      </c>
      <c r="I180" s="63">
        <v>0</v>
      </c>
      <c r="J180" s="63">
        <v>0</v>
      </c>
      <c r="K180" s="63">
        <v>0</v>
      </c>
      <c r="L180" s="63">
        <v>0</v>
      </c>
      <c r="M180" s="63">
        <v>0</v>
      </c>
      <c r="N180" s="63">
        <v>0</v>
      </c>
      <c r="O180" s="63">
        <v>0</v>
      </c>
      <c r="P180" s="63">
        <v>0</v>
      </c>
      <c r="Q180" s="63">
        <v>0</v>
      </c>
      <c r="R180" s="63">
        <v>0</v>
      </c>
      <c r="S180" s="63">
        <v>0</v>
      </c>
      <c r="T180" s="85">
        <v>0</v>
      </c>
      <c r="U180" s="54" cm="1">
        <f t="array" ref="U180">SUM(LARGE(B180:S180,{1,2,3,4,5,6,7,8,9,10}))</f>
        <v>0</v>
      </c>
      <c r="V180" s="1">
        <f>RANK(U180,$U$3:$U$179)</f>
        <v>128</v>
      </c>
      <c r="W180" s="48" t="e">
        <f>T180/COUNTIF(B180:S180,"&gt;0")</f>
        <v>#DIV/0!</v>
      </c>
      <c r="X180" s="49">
        <f>COUNTIF(B180:S180,"&gt;5")</f>
        <v>0</v>
      </c>
      <c r="Y180" s="49">
        <f>COUNTIF(B180:S180,"&gt;0")-SUM(X180,Z180)</f>
        <v>0</v>
      </c>
      <c r="Z180" s="49">
        <f>COUNTIF(B180:S180,"=5")</f>
        <v>0</v>
      </c>
      <c r="AA180" s="50" t="e">
        <f>(X180+(Z180/2))/SUM(X180,Y180,Z180)</f>
        <v>#DIV/0!</v>
      </c>
    </row>
    <row r="181" spans="1:27">
      <c r="A181" s="62" t="s">
        <v>477</v>
      </c>
      <c r="B181" s="63">
        <v>0</v>
      </c>
      <c r="C181" s="63">
        <v>0</v>
      </c>
      <c r="D181" s="63">
        <v>0</v>
      </c>
      <c r="E181" s="63">
        <v>0</v>
      </c>
      <c r="F181" s="63">
        <v>0</v>
      </c>
      <c r="G181" s="63">
        <v>0</v>
      </c>
      <c r="H181" s="63">
        <v>0</v>
      </c>
      <c r="I181" s="63">
        <v>0</v>
      </c>
      <c r="J181" s="63">
        <v>0</v>
      </c>
      <c r="K181" s="63">
        <v>0</v>
      </c>
      <c r="L181" s="63">
        <v>0</v>
      </c>
      <c r="M181" s="63">
        <v>0</v>
      </c>
      <c r="N181" s="63">
        <v>0</v>
      </c>
      <c r="O181" s="63">
        <v>0</v>
      </c>
      <c r="P181" s="63">
        <v>0</v>
      </c>
      <c r="Q181" s="63">
        <v>0</v>
      </c>
      <c r="R181" s="63">
        <v>0</v>
      </c>
      <c r="S181" s="63">
        <v>0</v>
      </c>
      <c r="T181" s="85">
        <v>0</v>
      </c>
      <c r="U181" s="54" cm="1">
        <f t="array" ref="U181">SUM(LARGE(B181:S181,{1,2,3,4,5,6,7,8,9,10}))</f>
        <v>0</v>
      </c>
      <c r="V181" s="1">
        <f>RANK(U181,$U$3:$U$179)</f>
        <v>128</v>
      </c>
      <c r="W181" s="48" t="e">
        <f>T181/COUNTIF(B181:S181,"&gt;0")</f>
        <v>#DIV/0!</v>
      </c>
      <c r="X181" s="49">
        <f>COUNTIF(B181:S181,"&gt;5")</f>
        <v>0</v>
      </c>
      <c r="Y181" s="49">
        <f>COUNTIF(B181:S181,"&gt;0")-SUM(X181,Z181)</f>
        <v>0</v>
      </c>
      <c r="Z181" s="49">
        <f>COUNTIF(B181:S181,"=5")</f>
        <v>0</v>
      </c>
      <c r="AA181" s="50" t="e">
        <f>(X181+(Z181/2))/SUM(X181,Y181,Z181)</f>
        <v>#DIV/0!</v>
      </c>
    </row>
    <row r="182" spans="1:27">
      <c r="A182" s="62" t="s">
        <v>209</v>
      </c>
      <c r="B182" s="63">
        <v>0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  <c r="H182" s="63">
        <v>0</v>
      </c>
      <c r="I182" s="63">
        <v>0</v>
      </c>
      <c r="J182" s="63">
        <v>0</v>
      </c>
      <c r="K182" s="63">
        <v>0</v>
      </c>
      <c r="L182" s="63">
        <v>0</v>
      </c>
      <c r="M182" s="63">
        <v>0</v>
      </c>
      <c r="N182" s="63">
        <v>0</v>
      </c>
      <c r="O182" s="63">
        <v>0</v>
      </c>
      <c r="P182" s="63">
        <v>0</v>
      </c>
      <c r="Q182" s="63">
        <v>0</v>
      </c>
      <c r="R182" s="63">
        <v>0</v>
      </c>
      <c r="S182" s="63">
        <v>0</v>
      </c>
      <c r="T182" s="85">
        <v>0</v>
      </c>
      <c r="U182" s="54" cm="1">
        <f t="array" ref="U182">SUM(LARGE(B182:S182,{1,2,3,4,5,6,7,8,9,10}))</f>
        <v>0</v>
      </c>
      <c r="V182" s="1">
        <f>RANK(U182,$U$3:$U$179)</f>
        <v>128</v>
      </c>
      <c r="W182" s="48" t="e">
        <f>T182/COUNTIF(B182:S182,"&gt;0")</f>
        <v>#DIV/0!</v>
      </c>
      <c r="X182" s="49">
        <f>COUNTIF(B182:S182,"&gt;5")</f>
        <v>0</v>
      </c>
      <c r="Y182" s="49">
        <f>COUNTIF(B182:S182,"&gt;0")-SUM(X182,Z182)</f>
        <v>0</v>
      </c>
      <c r="Z182" s="49">
        <f>COUNTIF(B182:S182,"=5")</f>
        <v>0</v>
      </c>
      <c r="AA182" s="50" t="e">
        <f>(X182+(Z182/2))/SUM(X182,Y182,Z182)</f>
        <v>#DIV/0!</v>
      </c>
    </row>
    <row r="183" spans="1:27">
      <c r="A183" s="60" t="s">
        <v>210</v>
      </c>
      <c r="B183" s="61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>
        <v>0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84">
        <v>0</v>
      </c>
      <c r="U183" s="54" cm="1">
        <f t="array" ref="U183">SUM(LARGE(B183:S183,{1,2,3,4,5,6,7,8,9,10}))</f>
        <v>0</v>
      </c>
      <c r="V183" s="1">
        <f>RANK(U183,$U$3:$U$179)</f>
        <v>128</v>
      </c>
      <c r="W183" s="48" t="e">
        <f>T183/COUNTIF(B183:S183,"&gt;0")</f>
        <v>#DIV/0!</v>
      </c>
      <c r="X183" s="49">
        <f>COUNTIF(B183:S183,"&gt;5")</f>
        <v>0</v>
      </c>
      <c r="Y183" s="49">
        <f>COUNTIF(B183:S183,"&gt;0")-SUM(X183,Z183)</f>
        <v>0</v>
      </c>
      <c r="Z183" s="49">
        <f>COUNTIF(B183:S183,"=5")</f>
        <v>0</v>
      </c>
      <c r="AA183" s="50" t="e">
        <f>(X183+(Z183/2))/SUM(X183,Y183,Z183)</f>
        <v>#DIV/0!</v>
      </c>
    </row>
    <row r="184" spans="1:27">
      <c r="A184" s="60" t="s">
        <v>212</v>
      </c>
      <c r="B184" s="61">
        <v>0</v>
      </c>
      <c r="C184" s="61">
        <v>0</v>
      </c>
      <c r="D184" s="61">
        <v>0</v>
      </c>
      <c r="E184" s="61">
        <v>0</v>
      </c>
      <c r="F184" s="61">
        <v>0</v>
      </c>
      <c r="G184" s="61">
        <v>0</v>
      </c>
      <c r="H184" s="61">
        <v>0</v>
      </c>
      <c r="I184" s="61">
        <v>0</v>
      </c>
      <c r="J184" s="61">
        <v>0</v>
      </c>
      <c r="K184" s="61">
        <v>0</v>
      </c>
      <c r="L184" s="61">
        <v>0</v>
      </c>
      <c r="M184" s="61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84">
        <v>0</v>
      </c>
      <c r="U184" s="54" cm="1">
        <f t="array" ref="U184">SUM(LARGE(B184:S184,{1,2,3,4,5,6,7,8,9,10}))</f>
        <v>0</v>
      </c>
      <c r="V184" s="1">
        <f>RANK(U184,$U$3:$U$179)</f>
        <v>128</v>
      </c>
      <c r="W184" s="48" t="e">
        <f>T184/COUNTIF(B184:S184,"&gt;0")</f>
        <v>#DIV/0!</v>
      </c>
      <c r="X184" s="49">
        <f>COUNTIF(B184:S184,"&gt;5")</f>
        <v>0</v>
      </c>
      <c r="Y184" s="49">
        <f>COUNTIF(B184:S184,"&gt;0")-SUM(X184,Z184)</f>
        <v>0</v>
      </c>
      <c r="Z184" s="49">
        <f>COUNTIF(B184:S184,"=5")</f>
        <v>0</v>
      </c>
      <c r="AA184" s="50" t="e">
        <f>(X184+(Z184/2))/SUM(X184,Y184,Z184)</f>
        <v>#DIV/0!</v>
      </c>
    </row>
    <row r="185" spans="1:27">
      <c r="A185" s="60" t="s">
        <v>480</v>
      </c>
      <c r="B185" s="61">
        <v>0</v>
      </c>
      <c r="C185" s="61">
        <v>0</v>
      </c>
      <c r="D185" s="61">
        <v>0</v>
      </c>
      <c r="E185" s="61">
        <v>0</v>
      </c>
      <c r="F185" s="61">
        <v>0</v>
      </c>
      <c r="G185" s="61">
        <v>0</v>
      </c>
      <c r="H185" s="61">
        <v>0</v>
      </c>
      <c r="I185" s="61">
        <v>0</v>
      </c>
      <c r="J185" s="61">
        <v>0</v>
      </c>
      <c r="K185" s="61">
        <v>0</v>
      </c>
      <c r="L185" s="61">
        <v>0</v>
      </c>
      <c r="M185" s="61">
        <v>0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84">
        <v>0</v>
      </c>
      <c r="U185" s="54" cm="1">
        <f t="array" ref="U185">SUM(LARGE(B185:S185,{1,2,3,4,5,6,7,8,9,10}))</f>
        <v>0</v>
      </c>
      <c r="V185" s="1">
        <f>RANK(U185,$U$3:$U$179)</f>
        <v>128</v>
      </c>
      <c r="W185" s="48" t="e">
        <f>T185/COUNTIF(B185:S185,"&gt;0")</f>
        <v>#DIV/0!</v>
      </c>
      <c r="X185" s="49">
        <f>COUNTIF(B185:S185,"&gt;5")</f>
        <v>0</v>
      </c>
      <c r="Y185" s="49">
        <f>COUNTIF(B185:S185,"&gt;0")-SUM(X185,Z185)</f>
        <v>0</v>
      </c>
      <c r="Z185" s="49">
        <f>COUNTIF(B185:S185,"=5")</f>
        <v>0</v>
      </c>
      <c r="AA185" s="50" t="e">
        <f>(X185+(Z185/2))/SUM(X185,Y185,Z185)</f>
        <v>#DIV/0!</v>
      </c>
    </row>
    <row r="186" spans="1:27">
      <c r="A186" s="62" t="s">
        <v>217</v>
      </c>
      <c r="B186" s="63">
        <v>0</v>
      </c>
      <c r="C186" s="63">
        <v>0</v>
      </c>
      <c r="D186" s="63">
        <v>0</v>
      </c>
      <c r="E186" s="63">
        <v>0</v>
      </c>
      <c r="F186" s="63">
        <v>0</v>
      </c>
      <c r="G186" s="63">
        <v>0</v>
      </c>
      <c r="H186" s="63">
        <v>0</v>
      </c>
      <c r="I186" s="63">
        <v>0</v>
      </c>
      <c r="J186" s="63">
        <v>0</v>
      </c>
      <c r="K186" s="63">
        <v>0</v>
      </c>
      <c r="L186" s="63">
        <v>0</v>
      </c>
      <c r="M186" s="63">
        <v>0</v>
      </c>
      <c r="N186" s="63">
        <v>0</v>
      </c>
      <c r="O186" s="63">
        <v>0</v>
      </c>
      <c r="P186" s="63">
        <v>0</v>
      </c>
      <c r="Q186" s="63">
        <v>0</v>
      </c>
      <c r="R186" s="63">
        <v>0</v>
      </c>
      <c r="S186" s="63">
        <v>0</v>
      </c>
      <c r="T186" s="85">
        <v>0</v>
      </c>
      <c r="U186" s="54" cm="1">
        <f t="array" ref="U186">SUM(LARGE(B186:S186,{1,2,3,4,5,6,7,8,9,10}))</f>
        <v>0</v>
      </c>
      <c r="V186" s="1">
        <f>RANK(U186,$U$3:$U$179)</f>
        <v>128</v>
      </c>
      <c r="W186" s="48" t="e">
        <f>T186/COUNTIF(B186:S186,"&gt;0")</f>
        <v>#DIV/0!</v>
      </c>
      <c r="X186" s="49">
        <f>COUNTIF(B186:S186,"&gt;5")</f>
        <v>0</v>
      </c>
      <c r="Y186" s="49">
        <f>COUNTIF(B186:S186,"&gt;0")-SUM(X186,Z186)</f>
        <v>0</v>
      </c>
      <c r="Z186" s="49">
        <f>COUNTIF(B186:S186,"=5")</f>
        <v>0</v>
      </c>
      <c r="AA186" s="50" t="e">
        <f>(X186+(Z186/2))/SUM(X186,Y186,Z186)</f>
        <v>#DIV/0!</v>
      </c>
    </row>
    <row r="187" spans="1:27">
      <c r="A187" s="60" t="s">
        <v>483</v>
      </c>
      <c r="B187" s="61">
        <v>0</v>
      </c>
      <c r="C187" s="61">
        <v>0</v>
      </c>
      <c r="D187" s="61">
        <v>0</v>
      </c>
      <c r="E187" s="61">
        <v>0</v>
      </c>
      <c r="F187" s="61">
        <v>0</v>
      </c>
      <c r="G187" s="61">
        <v>0</v>
      </c>
      <c r="H187" s="61">
        <v>0</v>
      </c>
      <c r="I187" s="61">
        <v>0</v>
      </c>
      <c r="J187" s="61">
        <v>0</v>
      </c>
      <c r="K187" s="61">
        <v>0</v>
      </c>
      <c r="L187" s="61">
        <v>0</v>
      </c>
      <c r="M187" s="61">
        <v>0</v>
      </c>
      <c r="N187" s="61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84">
        <v>0</v>
      </c>
      <c r="U187" s="54" cm="1">
        <f t="array" ref="U187">SUM(LARGE(B187:S187,{1,2,3,4,5,6,7,8,9,10}))</f>
        <v>0</v>
      </c>
      <c r="V187" s="1">
        <f>RANK(U187,$U$3:$U$179)</f>
        <v>128</v>
      </c>
      <c r="W187" s="48" t="e">
        <f>T187/COUNTIF(B187:S187,"&gt;0")</f>
        <v>#DIV/0!</v>
      </c>
      <c r="X187" s="49">
        <f>COUNTIF(B187:S187,"&gt;5")</f>
        <v>0</v>
      </c>
      <c r="Y187" s="49">
        <f>COUNTIF(B187:S187,"&gt;0")-SUM(X187,Z187)</f>
        <v>0</v>
      </c>
      <c r="Z187" s="49">
        <f>COUNTIF(B187:S187,"=5")</f>
        <v>0</v>
      </c>
      <c r="AA187" s="50" t="e">
        <f>(X187+(Z187/2))/SUM(X187,Y187,Z187)</f>
        <v>#DIV/0!</v>
      </c>
    </row>
    <row r="188" spans="1:27">
      <c r="A188" s="60" t="s">
        <v>218</v>
      </c>
      <c r="B188" s="61">
        <v>0</v>
      </c>
      <c r="C188" s="61">
        <v>0</v>
      </c>
      <c r="D188" s="61">
        <v>0</v>
      </c>
      <c r="E188" s="61">
        <v>0</v>
      </c>
      <c r="F188" s="61">
        <v>0</v>
      </c>
      <c r="G188" s="61">
        <v>0</v>
      </c>
      <c r="H188" s="61">
        <v>0</v>
      </c>
      <c r="I188" s="61">
        <v>0</v>
      </c>
      <c r="J188" s="61">
        <v>0</v>
      </c>
      <c r="K188" s="61">
        <v>0</v>
      </c>
      <c r="L188" s="61">
        <v>0</v>
      </c>
      <c r="M188" s="61">
        <v>0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84">
        <v>0</v>
      </c>
      <c r="U188" s="54" cm="1">
        <f t="array" ref="U188">SUM(LARGE(B188:S188,{1,2,3,4,5,6,7,8,9,10}))</f>
        <v>0</v>
      </c>
      <c r="V188" s="1">
        <f>RANK(U188,$U$3:$U$179)</f>
        <v>128</v>
      </c>
      <c r="W188" s="48" t="e">
        <f>T188/COUNTIF(B188:S188,"&gt;0")</f>
        <v>#DIV/0!</v>
      </c>
      <c r="X188" s="49">
        <f>COUNTIF(B188:S188,"&gt;5")</f>
        <v>0</v>
      </c>
      <c r="Y188" s="49">
        <f>COUNTIF(B188:S188,"&gt;0")-SUM(X188,Z188)</f>
        <v>0</v>
      </c>
      <c r="Z188" s="49">
        <f>COUNTIF(B188:S188,"=5")</f>
        <v>0</v>
      </c>
      <c r="AA188" s="50" t="e">
        <f>(X188+(Z188/2))/SUM(X188,Y188,Z188)</f>
        <v>#DIV/0!</v>
      </c>
    </row>
    <row r="189" spans="1:27">
      <c r="A189" s="62" t="s">
        <v>219</v>
      </c>
      <c r="B189" s="63">
        <v>0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  <c r="H189" s="63">
        <v>0</v>
      </c>
      <c r="I189" s="63">
        <v>0</v>
      </c>
      <c r="J189" s="63">
        <v>0</v>
      </c>
      <c r="K189" s="63">
        <v>0</v>
      </c>
      <c r="L189" s="63">
        <v>0</v>
      </c>
      <c r="M189" s="63">
        <v>0</v>
      </c>
      <c r="N189" s="63">
        <v>0</v>
      </c>
      <c r="O189" s="63">
        <v>0</v>
      </c>
      <c r="P189" s="63">
        <v>0</v>
      </c>
      <c r="Q189" s="63">
        <v>0</v>
      </c>
      <c r="R189" s="63">
        <v>0</v>
      </c>
      <c r="S189" s="63">
        <v>0</v>
      </c>
      <c r="T189" s="85">
        <v>0</v>
      </c>
      <c r="U189" s="54" cm="1">
        <f t="array" ref="U189">SUM(LARGE(B189:S189,{1,2,3,4,5,6,7,8,9,10}))</f>
        <v>0</v>
      </c>
      <c r="V189" s="1">
        <f>RANK(U189,$U$3:$U$179)</f>
        <v>128</v>
      </c>
      <c r="W189" s="48" t="e">
        <f>T189/COUNTIF(B189:S189,"&gt;0")</f>
        <v>#DIV/0!</v>
      </c>
      <c r="X189" s="49">
        <f>COUNTIF(B189:S189,"&gt;5")</f>
        <v>0</v>
      </c>
      <c r="Y189" s="49">
        <f>COUNTIF(B189:S189,"&gt;0")-SUM(X189,Z189)</f>
        <v>0</v>
      </c>
      <c r="Z189" s="49">
        <f>COUNTIF(B189:S189,"=5")</f>
        <v>0</v>
      </c>
      <c r="AA189" s="50" t="e">
        <f>(X189+(Z189/2))/SUM(X189,Y189,Z189)</f>
        <v>#DIV/0!</v>
      </c>
    </row>
    <row r="190" spans="1:27">
      <c r="A190" s="62" t="s">
        <v>485</v>
      </c>
      <c r="B190" s="63">
        <v>0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  <c r="H190" s="63">
        <v>0</v>
      </c>
      <c r="I190" s="63">
        <v>0</v>
      </c>
      <c r="J190" s="63">
        <v>0</v>
      </c>
      <c r="K190" s="63">
        <v>0</v>
      </c>
      <c r="L190" s="63">
        <v>0</v>
      </c>
      <c r="M190" s="63">
        <v>0</v>
      </c>
      <c r="N190" s="63">
        <v>0</v>
      </c>
      <c r="O190" s="63">
        <v>0</v>
      </c>
      <c r="P190" s="63">
        <v>0</v>
      </c>
      <c r="Q190" s="63">
        <v>0</v>
      </c>
      <c r="R190" s="63">
        <v>0</v>
      </c>
      <c r="S190" s="63">
        <v>0</v>
      </c>
      <c r="T190" s="85">
        <v>0</v>
      </c>
      <c r="U190" s="54" cm="1">
        <f t="array" ref="U190">SUM(LARGE(B190:S190,{1,2,3,4,5,6,7,8,9,10}))</f>
        <v>0</v>
      </c>
      <c r="V190" s="1">
        <f>RANK(U190,$U$3:$U$179)</f>
        <v>128</v>
      </c>
      <c r="W190" s="48" t="e">
        <f>T190/COUNTIF(B190:S190,"&gt;0")</f>
        <v>#DIV/0!</v>
      </c>
      <c r="X190" s="49">
        <f>COUNTIF(B190:S190,"&gt;5")</f>
        <v>0</v>
      </c>
      <c r="Y190" s="49">
        <f>COUNTIF(B190:S190,"&gt;0")-SUM(X190,Z190)</f>
        <v>0</v>
      </c>
      <c r="Z190" s="49">
        <f>COUNTIF(B190:S190,"=5")</f>
        <v>0</v>
      </c>
      <c r="AA190" s="50" t="e">
        <f>(X190+(Z190/2))/SUM(X190,Y190,Z190)</f>
        <v>#DIV/0!</v>
      </c>
    </row>
    <row r="191" spans="1:27">
      <c r="A191" s="60" t="s">
        <v>489</v>
      </c>
      <c r="B191" s="61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0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84">
        <v>0</v>
      </c>
      <c r="U191" s="54" cm="1">
        <f t="array" ref="U191">SUM(LARGE(B191:S191,{1,2,3,4,5,6,7,8,9,10}))</f>
        <v>0</v>
      </c>
      <c r="V191" s="1">
        <f>RANK(U191,$U$3:$U$179)</f>
        <v>128</v>
      </c>
      <c r="W191" s="48" t="e">
        <f>T191/COUNTIF(B191:S191,"&gt;0")</f>
        <v>#DIV/0!</v>
      </c>
      <c r="X191" s="49">
        <f>COUNTIF(B191:S191,"&gt;5")</f>
        <v>0</v>
      </c>
      <c r="Y191" s="49">
        <f>COUNTIF(B191:S191,"&gt;0")-SUM(X191,Z191)</f>
        <v>0</v>
      </c>
      <c r="Z191" s="49">
        <f>COUNTIF(B191:S191,"=5")</f>
        <v>0</v>
      </c>
      <c r="AA191" s="50" t="e">
        <f>(X191+(Z191/2))/SUM(X191,Y191,Z191)</f>
        <v>#DIV/0!</v>
      </c>
    </row>
    <row r="192" spans="1:27">
      <c r="A192" s="62" t="s">
        <v>228</v>
      </c>
      <c r="B192" s="63">
        <v>0</v>
      </c>
      <c r="C192" s="63">
        <v>0</v>
      </c>
      <c r="D192" s="63">
        <v>0</v>
      </c>
      <c r="E192" s="63">
        <v>0</v>
      </c>
      <c r="F192" s="63">
        <v>0</v>
      </c>
      <c r="G192" s="63">
        <v>0</v>
      </c>
      <c r="H192" s="63">
        <v>0</v>
      </c>
      <c r="I192" s="63">
        <v>0</v>
      </c>
      <c r="J192" s="63">
        <v>0</v>
      </c>
      <c r="K192" s="63">
        <v>0</v>
      </c>
      <c r="L192" s="63">
        <v>0</v>
      </c>
      <c r="M192" s="63">
        <v>0</v>
      </c>
      <c r="N192" s="63">
        <v>0</v>
      </c>
      <c r="O192" s="63">
        <v>0</v>
      </c>
      <c r="P192" s="63">
        <v>0</v>
      </c>
      <c r="Q192" s="63">
        <v>0</v>
      </c>
      <c r="R192" s="63">
        <v>0</v>
      </c>
      <c r="S192" s="63">
        <v>0</v>
      </c>
      <c r="T192" s="85">
        <v>0</v>
      </c>
      <c r="U192" s="54" cm="1">
        <f t="array" ref="U192">SUM(LARGE(B192:S192,{1,2,3,4,5,6,7,8,9,10}))</f>
        <v>0</v>
      </c>
      <c r="V192" s="1">
        <f>RANK(U192,$U$3:$U$179)</f>
        <v>128</v>
      </c>
      <c r="W192" s="48" t="e">
        <f>T192/COUNTIF(B192:S192,"&gt;0")</f>
        <v>#DIV/0!</v>
      </c>
      <c r="X192" s="49">
        <f>COUNTIF(B192:S192,"&gt;5")</f>
        <v>0</v>
      </c>
      <c r="Y192" s="49">
        <f>COUNTIF(B192:S192,"&gt;0")-SUM(X192,Z192)</f>
        <v>0</v>
      </c>
      <c r="Z192" s="49">
        <f>COUNTIF(B192:S192,"=5")</f>
        <v>0</v>
      </c>
      <c r="AA192" s="50" t="e">
        <f>(X192+(Z192/2))/SUM(X192,Y192,Z192)</f>
        <v>#DIV/0!</v>
      </c>
    </row>
    <row r="193" spans="1:27">
      <c r="A193" s="60" t="s">
        <v>229</v>
      </c>
      <c r="B193" s="61">
        <v>0</v>
      </c>
      <c r="C193" s="61">
        <v>0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0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84">
        <v>0</v>
      </c>
      <c r="U193" s="54" cm="1">
        <f t="array" ref="U193">SUM(LARGE(B193:S193,{1,2,3,4,5,6,7,8,9,10}))</f>
        <v>0</v>
      </c>
      <c r="V193" s="1">
        <f>RANK(U193,$U$3:$U$179)</f>
        <v>128</v>
      </c>
      <c r="W193" s="48" t="e">
        <f>T193/COUNTIF(B193:S193,"&gt;0")</f>
        <v>#DIV/0!</v>
      </c>
      <c r="X193" s="49">
        <f>COUNTIF(B193:S193,"&gt;5")</f>
        <v>0</v>
      </c>
      <c r="Y193" s="49">
        <f>COUNTIF(B193:S193,"&gt;0")-SUM(X193,Z193)</f>
        <v>0</v>
      </c>
      <c r="Z193" s="49">
        <f>COUNTIF(B193:S193,"=5")</f>
        <v>0</v>
      </c>
      <c r="AA193" s="50" t="e">
        <f>(X193+(Z193/2))/SUM(X193,Y193,Z193)</f>
        <v>#DIV/0!</v>
      </c>
    </row>
    <row r="194" spans="1:27">
      <c r="A194" s="62" t="s">
        <v>230</v>
      </c>
      <c r="B194" s="63">
        <v>0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  <c r="H194" s="63">
        <v>0</v>
      </c>
      <c r="I194" s="63">
        <v>0</v>
      </c>
      <c r="J194" s="63">
        <v>0</v>
      </c>
      <c r="K194" s="63">
        <v>0</v>
      </c>
      <c r="L194" s="63">
        <v>0</v>
      </c>
      <c r="M194" s="63">
        <v>0</v>
      </c>
      <c r="N194" s="63">
        <v>0</v>
      </c>
      <c r="O194" s="63">
        <v>0</v>
      </c>
      <c r="P194" s="63">
        <v>0</v>
      </c>
      <c r="Q194" s="63">
        <v>0</v>
      </c>
      <c r="R194" s="63">
        <v>0</v>
      </c>
      <c r="S194" s="63">
        <v>0</v>
      </c>
      <c r="T194" s="85">
        <v>0</v>
      </c>
      <c r="U194" s="54" cm="1">
        <f t="array" ref="U194">SUM(LARGE(B194:S194,{1,2,3,4,5,6,7,8,9,10}))</f>
        <v>0</v>
      </c>
      <c r="V194" s="1">
        <f>RANK(U194,$U$3:$U$179)</f>
        <v>128</v>
      </c>
      <c r="W194" s="48" t="e">
        <f>T194/COUNTIF(B194:S194,"&gt;0")</f>
        <v>#DIV/0!</v>
      </c>
      <c r="X194" s="49">
        <f>COUNTIF(B194:S194,"&gt;5")</f>
        <v>0</v>
      </c>
      <c r="Y194" s="49">
        <f>COUNTIF(B194:S194,"&gt;0")-SUM(X194,Z194)</f>
        <v>0</v>
      </c>
      <c r="Z194" s="49">
        <f>COUNTIF(B194:S194,"=5")</f>
        <v>0</v>
      </c>
      <c r="AA194" s="50" t="e">
        <f>(X194+(Z194/2))/SUM(X194,Y194,Z194)</f>
        <v>#DIV/0!</v>
      </c>
    </row>
  </sheetData>
  <sortState xmlns:xlrd2="http://schemas.microsoft.com/office/spreadsheetml/2017/richdata2" ref="A3:AA194">
    <sortCondition ref="V3:V194"/>
  </sortState>
  <mergeCells count="1">
    <mergeCell ref="W1:AA1"/>
  </mergeCells>
  <conditionalFormatting sqref="A207:A221">
    <cfRule type="duplicateValues" dxfId="2" priority="10"/>
  </conditionalFormatting>
  <conditionalFormatting sqref="A180:A206">
    <cfRule type="duplicateValues" dxfId="1" priority="11"/>
  </conditionalFormatting>
  <conditionalFormatting sqref="T3:T179">
    <cfRule type="top10" dxfId="0" priority="1" rank="1"/>
  </conditionalFormatting>
  <hyperlinks>
    <hyperlink ref="B130" r:id="rId1" display="https://secure.gcmtotalsolutions.com/league/reports/standingsDetails.aspx?golferID=2921&amp;weekNum=1&amp;aID=27" xr:uid="{D87C644E-7870-4C00-9098-AEDC3D1D42D9}"/>
    <hyperlink ref="C130" r:id="rId2" display="https://secure.gcmtotalsolutions.com/league/reports/standingsDetails.aspx?golferID=2921&amp;weekNum=2&amp;aID=27" xr:uid="{A46FABCC-18CF-43F0-B401-A424536EECD2}"/>
    <hyperlink ref="D130" r:id="rId3" display="https://secure.gcmtotalsolutions.com/league/reports/standingsDetails.aspx?golferID=2921&amp;weekNum=3&amp;aID=27" xr:uid="{17DADF11-E5E3-4CE0-A490-D9AEA0B19405}"/>
    <hyperlink ref="E130" r:id="rId4" display="https://secure.gcmtotalsolutions.com/league/reports/standingsDetails.aspx?golferID=2921&amp;weekNum=4&amp;aID=27" xr:uid="{6B742EF1-0C8E-4704-96F5-242AD104EB39}"/>
    <hyperlink ref="F130" r:id="rId5" display="https://secure.gcmtotalsolutions.com/league/reports/standingsDetails.aspx?golferID=2921&amp;weekNum=5&amp;aID=27" xr:uid="{DFA90FD9-7042-4155-A20B-B4486CCE9AE7}"/>
    <hyperlink ref="G130" r:id="rId6" display="https://secure.gcmtotalsolutions.com/league/reports/standingsDetails.aspx?golferID=2921&amp;weekNum=6&amp;aID=27" xr:uid="{41DC34B0-37BB-4A05-9E6A-275A5C59B977}"/>
    <hyperlink ref="H130" r:id="rId7" display="https://secure.gcmtotalsolutions.com/league/reports/standingsDetails.aspx?golferID=2921&amp;weekNum=7&amp;aID=27" xr:uid="{9AC21928-0603-4A75-AA68-308F88D29241}"/>
    <hyperlink ref="I130" r:id="rId8" display="https://secure.gcmtotalsolutions.com/league/reports/standingsDetails.aspx?golferID=2921&amp;weekNum=8&amp;aID=27" xr:uid="{AF4F3DB1-0DA4-4DC5-89A5-39387B253172}"/>
    <hyperlink ref="J130" r:id="rId9" display="https://secure.gcmtotalsolutions.com/league/reports/standingsDetails.aspx?golferID=2921&amp;weekNum=9&amp;aID=27" xr:uid="{F49E04AE-9DB6-4C5A-8657-A6627887883F}"/>
    <hyperlink ref="K130" r:id="rId10" display="https://secure.gcmtotalsolutions.com/league/reports/standingsDetails.aspx?golferID=2921&amp;weekNum=10&amp;aID=27" xr:uid="{BAD4BC0D-67B8-4054-8D88-426793C5487F}"/>
    <hyperlink ref="L130" r:id="rId11" display="https://secure.gcmtotalsolutions.com/league/reports/standingsDetails.aspx?golferID=2921&amp;weekNum=11&amp;aID=27" xr:uid="{AB88904B-49F8-40A0-9CAF-F59689CD61B9}"/>
    <hyperlink ref="M130" r:id="rId12" display="https://secure.gcmtotalsolutions.com/league/reports/standingsDetails.aspx?golferID=2921&amp;weekNum=12&amp;aID=27" xr:uid="{3197044D-3BEE-4357-85BA-77CF00A08ED4}"/>
    <hyperlink ref="N130" r:id="rId13" display="https://secure.gcmtotalsolutions.com/league/reports/standingsDetails.aspx?golferID=2921&amp;weekNum=13&amp;aID=27" xr:uid="{76DC95CB-A34B-4EE2-A6F3-0BF75B7875DF}"/>
    <hyperlink ref="O130" r:id="rId14" display="https://secure.gcmtotalsolutions.com/league/reports/standingsDetails.aspx?golferID=2921&amp;weekNum=14&amp;aID=27" xr:uid="{3641F22C-B4F4-4BA7-85F2-169FEC29D577}"/>
    <hyperlink ref="P130" r:id="rId15" display="https://secure.gcmtotalsolutions.com/league/reports/standingsDetails.aspx?golferID=2921&amp;weekNum=15&amp;aID=27" xr:uid="{83BED5D7-7453-4C5C-BD75-776B914497FB}"/>
    <hyperlink ref="Q130" r:id="rId16" display="https://secure.gcmtotalsolutions.com/league/reports/standingsDetails.aspx?golferID=2921&amp;weekNum=16&amp;aID=27" xr:uid="{5ED0DF25-F204-49CB-A3B7-35A71619D0E7}"/>
    <hyperlink ref="R130" r:id="rId17" display="https://secure.gcmtotalsolutions.com/league/reports/standingsDetails.aspx?golferID=2921&amp;weekNum=17&amp;aID=27" xr:uid="{9141E87D-3ABD-4400-AE0A-71590F293C17}"/>
    <hyperlink ref="S130" r:id="rId18" display="https://secure.gcmtotalsolutions.com/league/reports/standingsDetails.aspx?golferID=2921&amp;weekNum=18&amp;aID=27" xr:uid="{A316A505-8B69-4E29-A321-1722D23EBB8C}"/>
    <hyperlink ref="B39" r:id="rId19" display="https://secure.gcmtotalsolutions.com/league/reports/standingsDetails.aspx?golferID=2922&amp;weekNum=1&amp;aID=27" xr:uid="{961FB411-F7C6-489F-B6B5-6A2FAEB8B591}"/>
    <hyperlink ref="C39" r:id="rId20" display="https://secure.gcmtotalsolutions.com/league/reports/standingsDetails.aspx?golferID=2922&amp;weekNum=2&amp;aID=27" xr:uid="{D8C58B74-5D0A-4673-AD6C-636904A2FB59}"/>
    <hyperlink ref="D39" r:id="rId21" display="https://secure.gcmtotalsolutions.com/league/reports/standingsDetails.aspx?golferID=2922&amp;weekNum=3&amp;aID=27" xr:uid="{F72F4B5B-9E3A-421F-80FA-4250534823CC}"/>
    <hyperlink ref="E39" r:id="rId22" display="https://secure.gcmtotalsolutions.com/league/reports/standingsDetails.aspx?golferID=2922&amp;weekNum=4&amp;aID=27" xr:uid="{5509D265-9E8C-4E4C-9867-E404E7BD6855}"/>
    <hyperlink ref="F39" r:id="rId23" display="https://secure.gcmtotalsolutions.com/league/reports/standingsDetails.aspx?golferID=2922&amp;weekNum=5&amp;aID=27" xr:uid="{2A0E2049-BAD5-4B22-A6BD-71F17AF0259B}"/>
    <hyperlink ref="G39" r:id="rId24" display="https://secure.gcmtotalsolutions.com/league/reports/standingsDetails.aspx?golferID=2922&amp;weekNum=6&amp;aID=27" xr:uid="{7E567900-6FA0-4AE0-9584-C19C29FC4F71}"/>
    <hyperlink ref="H39" r:id="rId25" display="https://secure.gcmtotalsolutions.com/league/reports/standingsDetails.aspx?golferID=2922&amp;weekNum=7&amp;aID=27" xr:uid="{544F7E18-91F8-4460-A177-188558087848}"/>
    <hyperlink ref="I39" r:id="rId26" display="https://secure.gcmtotalsolutions.com/league/reports/standingsDetails.aspx?golferID=2922&amp;weekNum=8&amp;aID=27" xr:uid="{3B0B0A98-1E12-4184-853F-112722181EA3}"/>
    <hyperlink ref="J39" r:id="rId27" display="https://secure.gcmtotalsolutions.com/league/reports/standingsDetails.aspx?golferID=2922&amp;weekNum=9&amp;aID=27" xr:uid="{D01C1A0E-C84B-40EE-BD00-B55ACB95052C}"/>
    <hyperlink ref="K39" r:id="rId28" display="https://secure.gcmtotalsolutions.com/league/reports/standingsDetails.aspx?golferID=2922&amp;weekNum=10&amp;aID=27" xr:uid="{C9708E9C-550C-492F-B31F-CFCBE4B55969}"/>
    <hyperlink ref="L39" r:id="rId29" display="https://secure.gcmtotalsolutions.com/league/reports/standingsDetails.aspx?golferID=2922&amp;weekNum=11&amp;aID=27" xr:uid="{6CDE20D8-9CC5-4DF7-9E63-EAEFAA4D631E}"/>
    <hyperlink ref="M39" r:id="rId30" display="https://secure.gcmtotalsolutions.com/league/reports/standingsDetails.aspx?golferID=2922&amp;weekNum=12&amp;aID=27" xr:uid="{309687BB-EB72-4008-BC88-309DA8EC504F}"/>
    <hyperlink ref="N39" r:id="rId31" display="https://secure.gcmtotalsolutions.com/league/reports/standingsDetails.aspx?golferID=2922&amp;weekNum=13&amp;aID=27" xr:uid="{2D1F148C-3D3A-45D0-BD3E-7B645E5452D6}"/>
    <hyperlink ref="O39" r:id="rId32" display="https://secure.gcmtotalsolutions.com/league/reports/standingsDetails.aspx?golferID=2922&amp;weekNum=14&amp;aID=27" xr:uid="{BF430B15-0EC2-4362-86FE-7C241FB6A7BB}"/>
    <hyperlink ref="P39" r:id="rId33" display="https://secure.gcmtotalsolutions.com/league/reports/standingsDetails.aspx?golferID=2922&amp;weekNum=15&amp;aID=27" xr:uid="{A905EFC8-1347-4877-8FB7-4EF83CD79629}"/>
    <hyperlink ref="Q39" r:id="rId34" display="https://secure.gcmtotalsolutions.com/league/reports/standingsDetails.aspx?golferID=2922&amp;weekNum=16&amp;aID=27" xr:uid="{1D334002-B04D-45A6-AFAD-E2FB3276AEF5}"/>
    <hyperlink ref="R39" r:id="rId35" display="https://secure.gcmtotalsolutions.com/league/reports/standingsDetails.aspx?golferID=2922&amp;weekNum=17&amp;aID=27" xr:uid="{A7FB8E3F-9282-4F76-AF19-67EC32CFF935}"/>
    <hyperlink ref="S39" r:id="rId36" display="https://secure.gcmtotalsolutions.com/league/reports/standingsDetails.aspx?golferID=2922&amp;weekNum=18&amp;aID=27" xr:uid="{C9ACEA35-9A07-4202-8F52-965086E6FDA7}"/>
    <hyperlink ref="B131" r:id="rId37" display="https://secure.gcmtotalsolutions.com/league/reports/standingsDetails.aspx?golferID=2923&amp;weekNum=1&amp;aID=27" xr:uid="{4A9DE44F-774E-4139-B2ED-28CFBC51CD47}"/>
    <hyperlink ref="C131" r:id="rId38" display="https://secure.gcmtotalsolutions.com/league/reports/standingsDetails.aspx?golferID=2923&amp;weekNum=2&amp;aID=27" xr:uid="{6F9A69B4-2574-4594-83E2-9163D08D4529}"/>
    <hyperlink ref="D131" r:id="rId39" display="https://secure.gcmtotalsolutions.com/league/reports/standingsDetails.aspx?golferID=2923&amp;weekNum=3&amp;aID=27" xr:uid="{E44DA770-87F8-4DE6-981A-FD0508E5E41B}"/>
    <hyperlink ref="E131" r:id="rId40" display="https://secure.gcmtotalsolutions.com/league/reports/standingsDetails.aspx?golferID=2923&amp;weekNum=4&amp;aID=27" xr:uid="{F614CE63-1CE0-4A5C-B63C-D2407EC2E375}"/>
    <hyperlink ref="F131" r:id="rId41" display="https://secure.gcmtotalsolutions.com/league/reports/standingsDetails.aspx?golferID=2923&amp;weekNum=5&amp;aID=27" xr:uid="{88C9546D-1FFB-4591-B898-A619D891C919}"/>
    <hyperlink ref="G131" r:id="rId42" display="https://secure.gcmtotalsolutions.com/league/reports/standingsDetails.aspx?golferID=2923&amp;weekNum=6&amp;aID=27" xr:uid="{576EA5DC-AEEE-4096-A4E8-4B4E8796E1D7}"/>
    <hyperlink ref="H131" r:id="rId43" display="https://secure.gcmtotalsolutions.com/league/reports/standingsDetails.aspx?golferID=2923&amp;weekNum=7&amp;aID=27" xr:uid="{9C983320-1973-42EE-BDD8-2BB52442E8A8}"/>
    <hyperlink ref="I131" r:id="rId44" display="https://secure.gcmtotalsolutions.com/league/reports/standingsDetails.aspx?golferID=2923&amp;weekNum=8&amp;aID=27" xr:uid="{13B63E26-64DB-40F2-9DD7-A4836EE55402}"/>
    <hyperlink ref="J131" r:id="rId45" display="https://secure.gcmtotalsolutions.com/league/reports/standingsDetails.aspx?golferID=2923&amp;weekNum=9&amp;aID=27" xr:uid="{EDB0D5CF-07B5-4916-92DC-CB12EB37D223}"/>
    <hyperlink ref="K131" r:id="rId46" display="https://secure.gcmtotalsolutions.com/league/reports/standingsDetails.aspx?golferID=2923&amp;weekNum=10&amp;aID=27" xr:uid="{3FF3DA3C-300D-41CE-AF8C-3000B1A2D108}"/>
    <hyperlink ref="L131" r:id="rId47" display="https://secure.gcmtotalsolutions.com/league/reports/standingsDetails.aspx?golferID=2923&amp;weekNum=11&amp;aID=27" xr:uid="{D5C515D9-D547-446C-BF0D-3F7FB13DC119}"/>
    <hyperlink ref="M131" r:id="rId48" display="https://secure.gcmtotalsolutions.com/league/reports/standingsDetails.aspx?golferID=2923&amp;weekNum=12&amp;aID=27" xr:uid="{05D14B51-F823-42CF-A3DE-C76298CB6D4C}"/>
    <hyperlink ref="N131" r:id="rId49" display="https://secure.gcmtotalsolutions.com/league/reports/standingsDetails.aspx?golferID=2923&amp;weekNum=13&amp;aID=27" xr:uid="{D6FD120D-1A2A-4AC3-86A3-283E8CF9B076}"/>
    <hyperlink ref="O131" r:id="rId50" display="https://secure.gcmtotalsolutions.com/league/reports/standingsDetails.aspx?golferID=2923&amp;weekNum=14&amp;aID=27" xr:uid="{E684F101-D433-41F3-8C13-D6B9D3870C97}"/>
    <hyperlink ref="P131" r:id="rId51" display="https://secure.gcmtotalsolutions.com/league/reports/standingsDetails.aspx?golferID=2923&amp;weekNum=15&amp;aID=27" xr:uid="{745C4836-BE6D-4F0B-A8D4-273C047BD90A}"/>
    <hyperlink ref="Q131" r:id="rId52" display="https://secure.gcmtotalsolutions.com/league/reports/standingsDetails.aspx?golferID=2923&amp;weekNum=16&amp;aID=27" xr:uid="{A361A248-E44F-49A6-BE39-23AE0282B702}"/>
    <hyperlink ref="R131" r:id="rId53" display="https://secure.gcmtotalsolutions.com/league/reports/standingsDetails.aspx?golferID=2923&amp;weekNum=17&amp;aID=27" xr:uid="{6DC35176-21AF-4C81-943C-FC06CB3B3735}"/>
    <hyperlink ref="S131" r:id="rId54" display="https://secure.gcmtotalsolutions.com/league/reports/standingsDetails.aspx?golferID=2923&amp;weekNum=18&amp;aID=27" xr:uid="{BF20B00B-43C6-4C0A-8BA8-DAB65C185B33}"/>
    <hyperlink ref="B40" r:id="rId55" display="https://secure.gcmtotalsolutions.com/league/reports/standingsDetails.aspx?golferID=2924&amp;weekNum=1&amp;aID=27" xr:uid="{00480C11-2DAF-415A-92DF-B30385A3C01B}"/>
    <hyperlink ref="C40" r:id="rId56" display="https://secure.gcmtotalsolutions.com/league/reports/standingsDetails.aspx?golferID=2924&amp;weekNum=2&amp;aID=27" xr:uid="{3BB7A351-5924-446D-847E-EE55F128B216}"/>
    <hyperlink ref="D40" r:id="rId57" display="https://secure.gcmtotalsolutions.com/league/reports/standingsDetails.aspx?golferID=2924&amp;weekNum=3&amp;aID=27" xr:uid="{29F26F9E-E924-4F3D-981F-BF6050C596CD}"/>
    <hyperlink ref="E40" r:id="rId58" display="https://secure.gcmtotalsolutions.com/league/reports/standingsDetails.aspx?golferID=2924&amp;weekNum=4&amp;aID=27" xr:uid="{9AC3633F-82BE-47D8-A7A4-C841913EB799}"/>
    <hyperlink ref="F40" r:id="rId59" display="https://secure.gcmtotalsolutions.com/league/reports/standingsDetails.aspx?golferID=2924&amp;weekNum=5&amp;aID=27" xr:uid="{84B412A0-9F14-4F26-87C5-6D434F09632B}"/>
    <hyperlink ref="G40" r:id="rId60" display="https://secure.gcmtotalsolutions.com/league/reports/standingsDetails.aspx?golferID=2924&amp;weekNum=6&amp;aID=27" xr:uid="{10435CE6-5664-4FAF-96D2-FA672B3A41A8}"/>
    <hyperlink ref="H40" r:id="rId61" display="https://secure.gcmtotalsolutions.com/league/reports/standingsDetails.aspx?golferID=2924&amp;weekNum=7&amp;aID=27" xr:uid="{BE8E38FB-C300-4EE1-A5F0-C040E2D05F93}"/>
    <hyperlink ref="I40" r:id="rId62" display="https://secure.gcmtotalsolutions.com/league/reports/standingsDetails.aspx?golferID=2924&amp;weekNum=8&amp;aID=27" xr:uid="{DCEA315D-27EE-4965-9F6E-270E68644D16}"/>
    <hyperlink ref="J40" r:id="rId63" display="https://secure.gcmtotalsolutions.com/league/reports/standingsDetails.aspx?golferID=2924&amp;weekNum=9&amp;aID=27" xr:uid="{A8185D1D-4A99-47BC-B917-349409EB2597}"/>
    <hyperlink ref="K40" r:id="rId64" display="https://secure.gcmtotalsolutions.com/league/reports/standingsDetails.aspx?golferID=2924&amp;weekNum=10&amp;aID=27" xr:uid="{6236B804-D16F-4DBC-B1E5-67B92065CBC0}"/>
    <hyperlink ref="L40" r:id="rId65" display="https://secure.gcmtotalsolutions.com/league/reports/standingsDetails.aspx?golferID=2924&amp;weekNum=11&amp;aID=27" xr:uid="{6DD5A79B-63F8-4BE9-B220-5CFD90468122}"/>
    <hyperlink ref="M40" r:id="rId66" display="https://secure.gcmtotalsolutions.com/league/reports/standingsDetails.aspx?golferID=2924&amp;weekNum=12&amp;aID=27" xr:uid="{A2A4F8DC-965D-4EB2-98BE-5A930253FCE9}"/>
    <hyperlink ref="N40" r:id="rId67" display="https://secure.gcmtotalsolutions.com/league/reports/standingsDetails.aspx?golferID=2924&amp;weekNum=13&amp;aID=27" xr:uid="{9B66B8D0-A5B6-4BFD-9838-550A23AF1341}"/>
    <hyperlink ref="O40" r:id="rId68" display="https://secure.gcmtotalsolutions.com/league/reports/standingsDetails.aspx?golferID=2924&amp;weekNum=14&amp;aID=27" xr:uid="{C3AED390-6756-42EE-8850-67659C56BEC2}"/>
    <hyperlink ref="P40" r:id="rId69" display="https://secure.gcmtotalsolutions.com/league/reports/standingsDetails.aspx?golferID=2924&amp;weekNum=15&amp;aID=27" xr:uid="{106862A4-EF91-4785-A863-6BA08F480A08}"/>
    <hyperlink ref="Q40" r:id="rId70" display="https://secure.gcmtotalsolutions.com/league/reports/standingsDetails.aspx?golferID=2924&amp;weekNum=16&amp;aID=27" xr:uid="{6E23BA04-C68D-4FC2-8CA2-1724A70D15B2}"/>
    <hyperlink ref="R40" r:id="rId71" display="https://secure.gcmtotalsolutions.com/league/reports/standingsDetails.aspx?golferID=2924&amp;weekNum=17&amp;aID=27" xr:uid="{44A7ECA4-591D-4136-9D20-447EFED6A20C}"/>
    <hyperlink ref="S40" r:id="rId72" display="https://secure.gcmtotalsolutions.com/league/reports/standingsDetails.aspx?golferID=2924&amp;weekNum=18&amp;aID=27" xr:uid="{F6CA1221-5234-4685-9B52-34ED5119D272}"/>
    <hyperlink ref="B26" r:id="rId73" display="https://secure.gcmtotalsolutions.com/league/reports/standingsDetails.aspx?golferID=2925&amp;weekNum=1&amp;aID=27" xr:uid="{83ACA379-9486-4ACF-AA6A-AC84F4A4CFC5}"/>
    <hyperlink ref="C26" r:id="rId74" display="https://secure.gcmtotalsolutions.com/league/reports/standingsDetails.aspx?golferID=2925&amp;weekNum=2&amp;aID=27" xr:uid="{4146A574-C1FC-43FE-BB83-4F81E681CD09}"/>
    <hyperlink ref="D26" r:id="rId75" display="https://secure.gcmtotalsolutions.com/league/reports/standingsDetails.aspx?golferID=2925&amp;weekNum=3&amp;aID=27" xr:uid="{F99AA623-00E8-4686-8C6A-71661E42C073}"/>
    <hyperlink ref="E26" r:id="rId76" display="https://secure.gcmtotalsolutions.com/league/reports/standingsDetails.aspx?golferID=2925&amp;weekNum=4&amp;aID=27" xr:uid="{56038118-D967-4BC7-A22C-023ABAEEB9D8}"/>
    <hyperlink ref="F26" r:id="rId77" display="https://secure.gcmtotalsolutions.com/league/reports/standingsDetails.aspx?golferID=2925&amp;weekNum=5&amp;aID=27" xr:uid="{333D2667-3A57-4FA7-A2E1-43F0C849D898}"/>
    <hyperlink ref="G26" r:id="rId78" display="https://secure.gcmtotalsolutions.com/league/reports/standingsDetails.aspx?golferID=2925&amp;weekNum=6&amp;aID=27" xr:uid="{AA50FACD-7BCC-4262-9956-7B636DDEA3AF}"/>
    <hyperlink ref="H26" r:id="rId79" display="https://secure.gcmtotalsolutions.com/league/reports/standingsDetails.aspx?golferID=2925&amp;weekNum=7&amp;aID=27" xr:uid="{445B44D9-A628-42FA-A638-BFA247B9F302}"/>
    <hyperlink ref="I26" r:id="rId80" display="https://secure.gcmtotalsolutions.com/league/reports/standingsDetails.aspx?golferID=2925&amp;weekNum=8&amp;aID=27" xr:uid="{ADC531D6-7089-4401-85FA-6A28298B7724}"/>
    <hyperlink ref="J26" r:id="rId81" display="https://secure.gcmtotalsolutions.com/league/reports/standingsDetails.aspx?golferID=2925&amp;weekNum=9&amp;aID=27" xr:uid="{1E3E2F67-CCEB-4337-B70D-3942CE49D3BF}"/>
    <hyperlink ref="K26" r:id="rId82" display="https://secure.gcmtotalsolutions.com/league/reports/standingsDetails.aspx?golferID=2925&amp;weekNum=10&amp;aID=27" xr:uid="{BD5F2E03-A3F2-47A8-85DE-9620D0F3ACE1}"/>
    <hyperlink ref="L26" r:id="rId83" display="https://secure.gcmtotalsolutions.com/league/reports/standingsDetails.aspx?golferID=2925&amp;weekNum=11&amp;aID=27" xr:uid="{A081E5F7-A7F5-4E22-BC2E-57C4D24DF0E0}"/>
    <hyperlink ref="M26" r:id="rId84" display="https://secure.gcmtotalsolutions.com/league/reports/standingsDetails.aspx?golferID=2925&amp;weekNum=12&amp;aID=27" xr:uid="{C7576855-4FC6-4DF3-83C8-536AFBDD0EB8}"/>
    <hyperlink ref="N26" r:id="rId85" display="https://secure.gcmtotalsolutions.com/league/reports/standingsDetails.aspx?golferID=2925&amp;weekNum=13&amp;aID=27" xr:uid="{21987CE0-549F-4540-9582-737DDC46FCB1}"/>
    <hyperlink ref="O26" r:id="rId86" display="https://secure.gcmtotalsolutions.com/league/reports/standingsDetails.aspx?golferID=2925&amp;weekNum=14&amp;aID=27" xr:uid="{EF46AFE6-FDF8-431B-95CC-F9CB51F2A79D}"/>
    <hyperlink ref="P26" r:id="rId87" display="https://secure.gcmtotalsolutions.com/league/reports/standingsDetails.aspx?golferID=2925&amp;weekNum=15&amp;aID=27" xr:uid="{F2BF8FE0-03E7-4B15-8A5B-2F1CB16FD74E}"/>
    <hyperlink ref="Q26" r:id="rId88" display="https://secure.gcmtotalsolutions.com/league/reports/standingsDetails.aspx?golferID=2925&amp;weekNum=16&amp;aID=27" xr:uid="{8C036F9A-6F9B-4BE3-89CF-B352F34F9CB7}"/>
    <hyperlink ref="R26" r:id="rId89" display="https://secure.gcmtotalsolutions.com/league/reports/standingsDetails.aspx?golferID=2925&amp;weekNum=17&amp;aID=27" xr:uid="{9BF9FCFA-1B92-4FC6-9E68-683F5BFAD51A}"/>
    <hyperlink ref="S26" r:id="rId90" display="https://secure.gcmtotalsolutions.com/league/reports/standingsDetails.aspx?golferID=2925&amp;weekNum=18&amp;aID=27" xr:uid="{7C5552B2-D957-4E6F-BF1F-CD5A864EA844}"/>
    <hyperlink ref="B7" r:id="rId91" display="https://secure.gcmtotalsolutions.com/league/reports/standingsDetails.aspx?golferID=2926&amp;weekNum=1&amp;aID=27" xr:uid="{D28DEEAF-4E51-464F-A749-6ACF3B18031D}"/>
    <hyperlink ref="C7" r:id="rId92" display="https://secure.gcmtotalsolutions.com/league/reports/standingsDetails.aspx?golferID=2926&amp;weekNum=2&amp;aID=27" xr:uid="{13B1D294-E142-43EE-B807-64C23B60E80A}"/>
    <hyperlink ref="D7" r:id="rId93" display="https://secure.gcmtotalsolutions.com/league/reports/standingsDetails.aspx?golferID=2926&amp;weekNum=3&amp;aID=27" xr:uid="{788322EF-6E95-4321-8E84-93580CD28CA8}"/>
    <hyperlink ref="E7" r:id="rId94" display="https://secure.gcmtotalsolutions.com/league/reports/standingsDetails.aspx?golferID=2926&amp;weekNum=4&amp;aID=27" xr:uid="{697EF5D6-5264-4013-89AF-4475C3F151E8}"/>
    <hyperlink ref="F7" r:id="rId95" display="https://secure.gcmtotalsolutions.com/league/reports/standingsDetails.aspx?golferID=2926&amp;weekNum=5&amp;aID=27" xr:uid="{B08CEF12-AB26-46AD-B22D-C83F5EB32C24}"/>
    <hyperlink ref="G7" r:id="rId96" display="https://secure.gcmtotalsolutions.com/league/reports/standingsDetails.aspx?golferID=2926&amp;weekNum=6&amp;aID=27" xr:uid="{10017ADD-106E-4B8D-A853-B2518F87B8C1}"/>
    <hyperlink ref="H7" r:id="rId97" display="https://secure.gcmtotalsolutions.com/league/reports/standingsDetails.aspx?golferID=2926&amp;weekNum=7&amp;aID=27" xr:uid="{F400284A-BAE7-478A-B707-590E487B8690}"/>
    <hyperlink ref="I7" r:id="rId98" display="https://secure.gcmtotalsolutions.com/league/reports/standingsDetails.aspx?golferID=2926&amp;weekNum=8&amp;aID=27" xr:uid="{AC290CAE-2586-44E3-B102-66690EF65352}"/>
    <hyperlink ref="J7" r:id="rId99" display="https://secure.gcmtotalsolutions.com/league/reports/standingsDetails.aspx?golferID=2926&amp;weekNum=9&amp;aID=27" xr:uid="{21153A98-F5F0-483C-AB56-9D92AD2C13A7}"/>
    <hyperlink ref="K7" r:id="rId100" display="https://secure.gcmtotalsolutions.com/league/reports/standingsDetails.aspx?golferID=2926&amp;weekNum=10&amp;aID=27" xr:uid="{35313492-E74A-4F2E-88C6-CB66ED1FEF47}"/>
    <hyperlink ref="L7" r:id="rId101" display="https://secure.gcmtotalsolutions.com/league/reports/standingsDetails.aspx?golferID=2926&amp;weekNum=11&amp;aID=27" xr:uid="{1DEEB730-AE22-483F-B50A-B4151E473879}"/>
    <hyperlink ref="M7" r:id="rId102" display="https://secure.gcmtotalsolutions.com/league/reports/standingsDetails.aspx?golferID=2926&amp;weekNum=12&amp;aID=27" xr:uid="{937D0544-C4EE-4E12-988D-CE1716A17800}"/>
    <hyperlink ref="N7" r:id="rId103" display="https://secure.gcmtotalsolutions.com/league/reports/standingsDetails.aspx?golferID=2926&amp;weekNum=13&amp;aID=27" xr:uid="{67AE1D5E-42A5-4A84-B897-F6F13CB0B454}"/>
    <hyperlink ref="O7" r:id="rId104" display="https://secure.gcmtotalsolutions.com/league/reports/standingsDetails.aspx?golferID=2926&amp;weekNum=14&amp;aID=27" xr:uid="{E9658B0C-8BE3-4826-8248-D49B7D353D10}"/>
    <hyperlink ref="P7" r:id="rId105" display="https://secure.gcmtotalsolutions.com/league/reports/standingsDetails.aspx?golferID=2926&amp;weekNum=15&amp;aID=27" xr:uid="{C1D8D160-9799-43C7-B860-37897FF8AF29}"/>
    <hyperlink ref="Q7" r:id="rId106" display="https://secure.gcmtotalsolutions.com/league/reports/standingsDetails.aspx?golferID=2926&amp;weekNum=16&amp;aID=27" xr:uid="{33CD2B9D-3F4E-4713-9278-C75204275CD7}"/>
    <hyperlink ref="R7" r:id="rId107" display="https://secure.gcmtotalsolutions.com/league/reports/standingsDetails.aspx?golferID=2926&amp;weekNum=17&amp;aID=27" xr:uid="{D45F20DF-1B91-4FE8-8720-174E7686C9BB}"/>
    <hyperlink ref="S7" r:id="rId108" display="https://secure.gcmtotalsolutions.com/league/reports/standingsDetails.aspx?golferID=2926&amp;weekNum=18&amp;aID=27" xr:uid="{61881AB5-18ED-43C1-88EA-97E7CAC298B9}"/>
    <hyperlink ref="B55" r:id="rId109" display="https://secure.gcmtotalsolutions.com/league/reports/standingsDetails.aspx?golferID=2927&amp;weekNum=1&amp;aID=27" xr:uid="{7D969820-44D0-48BB-96BD-4E0A5975A31A}"/>
    <hyperlink ref="C55" r:id="rId110" display="https://secure.gcmtotalsolutions.com/league/reports/standingsDetails.aspx?golferID=2927&amp;weekNum=2&amp;aID=27" xr:uid="{E70B0DD0-DE0B-47A9-A131-401E2F13A4E5}"/>
    <hyperlink ref="D55" r:id="rId111" display="https://secure.gcmtotalsolutions.com/league/reports/standingsDetails.aspx?golferID=2927&amp;weekNum=3&amp;aID=27" xr:uid="{09D63AF9-6101-4033-8096-89CF8E9B870D}"/>
    <hyperlink ref="E55" r:id="rId112" display="https://secure.gcmtotalsolutions.com/league/reports/standingsDetails.aspx?golferID=2927&amp;weekNum=4&amp;aID=27" xr:uid="{BDD1B6B4-D0A0-4CAE-AD2B-EF8911E415F4}"/>
    <hyperlink ref="F55" r:id="rId113" display="https://secure.gcmtotalsolutions.com/league/reports/standingsDetails.aspx?golferID=2927&amp;weekNum=5&amp;aID=27" xr:uid="{51A81777-B808-4B3A-BA1D-E72779D5890B}"/>
    <hyperlink ref="G55" r:id="rId114" display="https://secure.gcmtotalsolutions.com/league/reports/standingsDetails.aspx?golferID=2927&amp;weekNum=6&amp;aID=27" xr:uid="{0DE9BA91-0C9D-467B-A3AA-D851A4C4C2EE}"/>
    <hyperlink ref="H55" r:id="rId115" display="https://secure.gcmtotalsolutions.com/league/reports/standingsDetails.aspx?golferID=2927&amp;weekNum=7&amp;aID=27" xr:uid="{23D34502-98B3-4F16-A49E-AEE8F60DC0DB}"/>
    <hyperlink ref="I55" r:id="rId116" display="https://secure.gcmtotalsolutions.com/league/reports/standingsDetails.aspx?golferID=2927&amp;weekNum=8&amp;aID=27" xr:uid="{458D10E6-B092-46CD-9AB7-6A453A5999D8}"/>
    <hyperlink ref="J55" r:id="rId117" display="https://secure.gcmtotalsolutions.com/league/reports/standingsDetails.aspx?golferID=2927&amp;weekNum=9&amp;aID=27" xr:uid="{455A56A7-0AC0-4202-A28F-DFC254C4C58D}"/>
    <hyperlink ref="K55" r:id="rId118" display="https://secure.gcmtotalsolutions.com/league/reports/standingsDetails.aspx?golferID=2927&amp;weekNum=10&amp;aID=27" xr:uid="{2CEA9487-025E-4FE7-93EE-2D67606182BE}"/>
    <hyperlink ref="L55" r:id="rId119" display="https://secure.gcmtotalsolutions.com/league/reports/standingsDetails.aspx?golferID=2927&amp;weekNum=11&amp;aID=27" xr:uid="{B2A1A729-1BB3-4AF1-8A2A-DD45C5C40451}"/>
    <hyperlink ref="M55" r:id="rId120" display="https://secure.gcmtotalsolutions.com/league/reports/standingsDetails.aspx?golferID=2927&amp;weekNum=12&amp;aID=27" xr:uid="{7B68C110-C706-4946-82F8-B6D7855E7330}"/>
    <hyperlink ref="N55" r:id="rId121" display="https://secure.gcmtotalsolutions.com/league/reports/standingsDetails.aspx?golferID=2927&amp;weekNum=13&amp;aID=27" xr:uid="{55D39724-F475-41A0-9186-AA5A86215A03}"/>
    <hyperlink ref="O55" r:id="rId122" display="https://secure.gcmtotalsolutions.com/league/reports/standingsDetails.aspx?golferID=2927&amp;weekNum=14&amp;aID=27" xr:uid="{7CD6404E-11F0-4001-97C4-14D9BA9532FF}"/>
    <hyperlink ref="P55" r:id="rId123" display="https://secure.gcmtotalsolutions.com/league/reports/standingsDetails.aspx?golferID=2927&amp;weekNum=15&amp;aID=27" xr:uid="{3B9AC95A-08E4-42D1-AD1D-3E0BA74FD0A2}"/>
    <hyperlink ref="Q55" r:id="rId124" display="https://secure.gcmtotalsolutions.com/league/reports/standingsDetails.aspx?golferID=2927&amp;weekNum=16&amp;aID=27" xr:uid="{F79955AD-78F0-4CB5-AB63-A76663ABC109}"/>
    <hyperlink ref="R55" r:id="rId125" display="https://secure.gcmtotalsolutions.com/league/reports/standingsDetails.aspx?golferID=2927&amp;weekNum=17&amp;aID=27" xr:uid="{AC69337A-E226-4221-A00A-D5D691CAE33C}"/>
    <hyperlink ref="S55" r:id="rId126" display="https://secure.gcmtotalsolutions.com/league/reports/standingsDetails.aspx?golferID=2927&amp;weekNum=18&amp;aID=27" xr:uid="{6B117DDE-08A1-4AF3-9A13-062B86E9D802}"/>
    <hyperlink ref="B132" r:id="rId127" display="https://secure.gcmtotalsolutions.com/league/reports/standingsDetails.aspx?golferID=2928&amp;weekNum=1&amp;aID=27" xr:uid="{15F0FAC8-87BB-4FBE-B3FC-B5574D370558}"/>
    <hyperlink ref="C132" r:id="rId128" display="https://secure.gcmtotalsolutions.com/league/reports/standingsDetails.aspx?golferID=2928&amp;weekNum=2&amp;aID=27" xr:uid="{53CBBF4B-6637-418B-AB81-AC76DCE22737}"/>
    <hyperlink ref="D132" r:id="rId129" display="https://secure.gcmtotalsolutions.com/league/reports/standingsDetails.aspx?golferID=2928&amp;weekNum=3&amp;aID=27" xr:uid="{F8649F84-4101-4466-BFB2-12EA1635CD4E}"/>
    <hyperlink ref="E132" r:id="rId130" display="https://secure.gcmtotalsolutions.com/league/reports/standingsDetails.aspx?golferID=2928&amp;weekNum=4&amp;aID=27" xr:uid="{76FEFAD2-A06E-49B9-ABAB-FB811BDA4454}"/>
    <hyperlink ref="F132" r:id="rId131" display="https://secure.gcmtotalsolutions.com/league/reports/standingsDetails.aspx?golferID=2928&amp;weekNum=5&amp;aID=27" xr:uid="{22C3B482-78E2-4119-9DD3-F9A7F58ECE16}"/>
    <hyperlink ref="G132" r:id="rId132" display="https://secure.gcmtotalsolutions.com/league/reports/standingsDetails.aspx?golferID=2928&amp;weekNum=6&amp;aID=27" xr:uid="{FE8D786D-D881-473D-9020-71E9C6910E45}"/>
    <hyperlink ref="H132" r:id="rId133" display="https://secure.gcmtotalsolutions.com/league/reports/standingsDetails.aspx?golferID=2928&amp;weekNum=7&amp;aID=27" xr:uid="{D20D19EB-7264-4992-BCAF-7040E88F4A16}"/>
    <hyperlink ref="I132" r:id="rId134" display="https://secure.gcmtotalsolutions.com/league/reports/standingsDetails.aspx?golferID=2928&amp;weekNum=8&amp;aID=27" xr:uid="{5C6ECA0A-1F4D-46E2-9247-3EE6841417F1}"/>
    <hyperlink ref="J132" r:id="rId135" display="https://secure.gcmtotalsolutions.com/league/reports/standingsDetails.aspx?golferID=2928&amp;weekNum=9&amp;aID=27" xr:uid="{720335B7-1B6B-461E-8DD5-BFC0EE45233B}"/>
    <hyperlink ref="K132" r:id="rId136" display="https://secure.gcmtotalsolutions.com/league/reports/standingsDetails.aspx?golferID=2928&amp;weekNum=10&amp;aID=27" xr:uid="{134F1A58-2471-4124-8D1B-02E05FA05FE1}"/>
    <hyperlink ref="L132" r:id="rId137" display="https://secure.gcmtotalsolutions.com/league/reports/standingsDetails.aspx?golferID=2928&amp;weekNum=11&amp;aID=27" xr:uid="{6FD6D093-F4B1-4263-98C0-66E301FD64E1}"/>
    <hyperlink ref="M132" r:id="rId138" display="https://secure.gcmtotalsolutions.com/league/reports/standingsDetails.aspx?golferID=2928&amp;weekNum=12&amp;aID=27" xr:uid="{CA69C0A7-ED81-453D-B12F-82FC0BA673A8}"/>
    <hyperlink ref="N132" r:id="rId139" display="https://secure.gcmtotalsolutions.com/league/reports/standingsDetails.aspx?golferID=2928&amp;weekNum=13&amp;aID=27" xr:uid="{B4A6A680-322E-4E36-98D4-AE0BA586C9A2}"/>
    <hyperlink ref="O132" r:id="rId140" display="https://secure.gcmtotalsolutions.com/league/reports/standingsDetails.aspx?golferID=2928&amp;weekNum=14&amp;aID=27" xr:uid="{6ECB5A48-28AC-4508-9073-BCDDA5AF6041}"/>
    <hyperlink ref="P132" r:id="rId141" display="https://secure.gcmtotalsolutions.com/league/reports/standingsDetails.aspx?golferID=2928&amp;weekNum=15&amp;aID=27" xr:uid="{F8473156-97C6-46A1-B17B-906DF03C18DA}"/>
    <hyperlink ref="Q132" r:id="rId142" display="https://secure.gcmtotalsolutions.com/league/reports/standingsDetails.aspx?golferID=2928&amp;weekNum=16&amp;aID=27" xr:uid="{9C25C3CF-83FC-40A2-8E3E-25C02874C9AE}"/>
    <hyperlink ref="R132" r:id="rId143" display="https://secure.gcmtotalsolutions.com/league/reports/standingsDetails.aspx?golferID=2928&amp;weekNum=17&amp;aID=27" xr:uid="{8E535F93-8C87-48F3-B373-AE170052E8B9}"/>
    <hyperlink ref="S132" r:id="rId144" display="https://secure.gcmtotalsolutions.com/league/reports/standingsDetails.aspx?golferID=2928&amp;weekNum=18&amp;aID=27" xr:uid="{BCBDEFDA-B0DC-468D-9AF0-5AE3FEEE7DB8}"/>
    <hyperlink ref="B79" r:id="rId145" display="https://secure.gcmtotalsolutions.com/league/reports/standingsDetails.aspx?golferID=2929&amp;weekNum=1&amp;aID=27" xr:uid="{33D9236A-D404-4F53-98B2-8EC9B9141C39}"/>
    <hyperlink ref="C79" r:id="rId146" display="https://secure.gcmtotalsolutions.com/league/reports/standingsDetails.aspx?golferID=2929&amp;weekNum=2&amp;aID=27" xr:uid="{CE6E5AC3-D189-44BA-95B7-CE1E5494B405}"/>
    <hyperlink ref="D79" r:id="rId147" display="https://secure.gcmtotalsolutions.com/league/reports/standingsDetails.aspx?golferID=2929&amp;weekNum=3&amp;aID=27" xr:uid="{BD19D0D4-DA79-40ED-86EB-95C702FCAEE6}"/>
    <hyperlink ref="E79" r:id="rId148" display="https://secure.gcmtotalsolutions.com/league/reports/standingsDetails.aspx?golferID=2929&amp;weekNum=4&amp;aID=27" xr:uid="{42C5621B-2602-4E2C-8FEE-E767F04A5EB4}"/>
    <hyperlink ref="F79" r:id="rId149" display="https://secure.gcmtotalsolutions.com/league/reports/standingsDetails.aspx?golferID=2929&amp;weekNum=5&amp;aID=27" xr:uid="{260D6EC2-1008-476B-89C8-DFB0ECFB42EE}"/>
    <hyperlink ref="G79" r:id="rId150" display="https://secure.gcmtotalsolutions.com/league/reports/standingsDetails.aspx?golferID=2929&amp;weekNum=6&amp;aID=27" xr:uid="{541380A1-22F3-4720-96FB-3D6D4A13D3B0}"/>
    <hyperlink ref="H79" r:id="rId151" display="https://secure.gcmtotalsolutions.com/league/reports/standingsDetails.aspx?golferID=2929&amp;weekNum=7&amp;aID=27" xr:uid="{BE955383-56C9-4F2E-A54F-A4DBF8094C92}"/>
    <hyperlink ref="I79" r:id="rId152" display="https://secure.gcmtotalsolutions.com/league/reports/standingsDetails.aspx?golferID=2929&amp;weekNum=8&amp;aID=27" xr:uid="{3A9199F1-4FE7-4F76-9E59-9B1433F4ED54}"/>
    <hyperlink ref="J79" r:id="rId153" display="https://secure.gcmtotalsolutions.com/league/reports/standingsDetails.aspx?golferID=2929&amp;weekNum=9&amp;aID=27" xr:uid="{5C06A85C-B16B-4081-800B-D896FF7FC3F4}"/>
    <hyperlink ref="K79" r:id="rId154" display="https://secure.gcmtotalsolutions.com/league/reports/standingsDetails.aspx?golferID=2929&amp;weekNum=10&amp;aID=27" xr:uid="{68366762-1601-4D22-AF60-6D4AFF4CA994}"/>
    <hyperlink ref="L79" r:id="rId155" display="https://secure.gcmtotalsolutions.com/league/reports/standingsDetails.aspx?golferID=2929&amp;weekNum=11&amp;aID=27" xr:uid="{323305B2-9D48-4A53-959C-6611F67F5B2F}"/>
    <hyperlink ref="M79" r:id="rId156" display="https://secure.gcmtotalsolutions.com/league/reports/standingsDetails.aspx?golferID=2929&amp;weekNum=12&amp;aID=27" xr:uid="{B9A497C9-0345-4BCF-A7E5-8417D0254720}"/>
    <hyperlink ref="N79" r:id="rId157" display="https://secure.gcmtotalsolutions.com/league/reports/standingsDetails.aspx?golferID=2929&amp;weekNum=13&amp;aID=27" xr:uid="{7B351458-9483-41C6-9E1B-32D84587E6D6}"/>
    <hyperlink ref="O79" r:id="rId158" display="https://secure.gcmtotalsolutions.com/league/reports/standingsDetails.aspx?golferID=2929&amp;weekNum=14&amp;aID=27" xr:uid="{16D4EC1D-6425-4DE6-9FAD-9E4B9F594AA1}"/>
    <hyperlink ref="P79" r:id="rId159" display="https://secure.gcmtotalsolutions.com/league/reports/standingsDetails.aspx?golferID=2929&amp;weekNum=15&amp;aID=27" xr:uid="{2B503943-72D3-474D-856D-0789844923C1}"/>
    <hyperlink ref="Q79" r:id="rId160" display="https://secure.gcmtotalsolutions.com/league/reports/standingsDetails.aspx?golferID=2929&amp;weekNum=16&amp;aID=27" xr:uid="{9299C799-98F5-49B2-9415-2558B5ED322F}"/>
    <hyperlink ref="R79" r:id="rId161" display="https://secure.gcmtotalsolutions.com/league/reports/standingsDetails.aspx?golferID=2929&amp;weekNum=17&amp;aID=27" xr:uid="{2A9D5732-546A-45F6-B3A4-2DA2AF529590}"/>
    <hyperlink ref="S79" r:id="rId162" display="https://secure.gcmtotalsolutions.com/league/reports/standingsDetails.aspx?golferID=2929&amp;weekNum=18&amp;aID=27" xr:uid="{228CEAC6-13C0-4F6C-B9B0-FBB6D65CA109}"/>
    <hyperlink ref="B108" r:id="rId163" display="https://secure.gcmtotalsolutions.com/league/reports/standingsDetails.aspx?golferID=2930&amp;weekNum=1&amp;aID=27" xr:uid="{D2710472-E4E9-48DB-AA73-9836631933ED}"/>
    <hyperlink ref="C108" r:id="rId164" display="https://secure.gcmtotalsolutions.com/league/reports/standingsDetails.aspx?golferID=2930&amp;weekNum=2&amp;aID=27" xr:uid="{E4A5B858-D5F0-4AC9-ACEE-C16802A082B4}"/>
    <hyperlink ref="D108" r:id="rId165" display="https://secure.gcmtotalsolutions.com/league/reports/standingsDetails.aspx?golferID=2930&amp;weekNum=3&amp;aID=27" xr:uid="{EF46B9C8-C719-4D63-888C-C9134F5F98C5}"/>
    <hyperlink ref="E108" r:id="rId166" display="https://secure.gcmtotalsolutions.com/league/reports/standingsDetails.aspx?golferID=2930&amp;weekNum=4&amp;aID=27" xr:uid="{0DAF584B-A668-45C8-A8A7-5220E1B10B46}"/>
    <hyperlink ref="F108" r:id="rId167" display="https://secure.gcmtotalsolutions.com/league/reports/standingsDetails.aspx?golferID=2930&amp;weekNum=5&amp;aID=27" xr:uid="{33726805-0290-4A87-A74D-D20640C7A2BD}"/>
    <hyperlink ref="G108" r:id="rId168" display="https://secure.gcmtotalsolutions.com/league/reports/standingsDetails.aspx?golferID=2930&amp;weekNum=6&amp;aID=27" xr:uid="{3F5AFD1B-A2AE-4AEC-9D85-87F9116252B8}"/>
    <hyperlink ref="H108" r:id="rId169" display="https://secure.gcmtotalsolutions.com/league/reports/standingsDetails.aspx?golferID=2930&amp;weekNum=7&amp;aID=27" xr:uid="{AA1C5FDC-4BDC-4352-AB4D-778D151350D3}"/>
    <hyperlink ref="I108" r:id="rId170" display="https://secure.gcmtotalsolutions.com/league/reports/standingsDetails.aspx?golferID=2930&amp;weekNum=8&amp;aID=27" xr:uid="{ABA4FEC2-7626-4184-AF5A-4D56E94C31F2}"/>
    <hyperlink ref="J108" r:id="rId171" display="https://secure.gcmtotalsolutions.com/league/reports/standingsDetails.aspx?golferID=2930&amp;weekNum=9&amp;aID=27" xr:uid="{237D63F5-422A-4712-A1F1-068F081C8D0A}"/>
    <hyperlink ref="K108" r:id="rId172" display="https://secure.gcmtotalsolutions.com/league/reports/standingsDetails.aspx?golferID=2930&amp;weekNum=10&amp;aID=27" xr:uid="{9B892E4B-AAE7-4800-B199-14DD1436BE83}"/>
    <hyperlink ref="L108" r:id="rId173" display="https://secure.gcmtotalsolutions.com/league/reports/standingsDetails.aspx?golferID=2930&amp;weekNum=11&amp;aID=27" xr:uid="{783CD060-AB72-4498-BA07-270031535028}"/>
    <hyperlink ref="M108" r:id="rId174" display="https://secure.gcmtotalsolutions.com/league/reports/standingsDetails.aspx?golferID=2930&amp;weekNum=12&amp;aID=27" xr:uid="{5DF74539-6495-44B4-844B-4545FECB9D02}"/>
    <hyperlink ref="N108" r:id="rId175" display="https://secure.gcmtotalsolutions.com/league/reports/standingsDetails.aspx?golferID=2930&amp;weekNum=13&amp;aID=27" xr:uid="{155FD246-4643-47F3-BB37-F1AAA772FBC0}"/>
    <hyperlink ref="O108" r:id="rId176" display="https://secure.gcmtotalsolutions.com/league/reports/standingsDetails.aspx?golferID=2930&amp;weekNum=14&amp;aID=27" xr:uid="{D874F7CB-E96C-4355-A57F-89EAD93507E3}"/>
    <hyperlink ref="P108" r:id="rId177" display="https://secure.gcmtotalsolutions.com/league/reports/standingsDetails.aspx?golferID=2930&amp;weekNum=15&amp;aID=27" xr:uid="{971BA36B-AD57-45F0-954E-E5516D765481}"/>
    <hyperlink ref="Q108" r:id="rId178" display="https://secure.gcmtotalsolutions.com/league/reports/standingsDetails.aspx?golferID=2930&amp;weekNum=16&amp;aID=27" xr:uid="{1B2C35A7-8D4F-4FD1-ADED-1225B8C65D6C}"/>
    <hyperlink ref="R108" r:id="rId179" display="https://secure.gcmtotalsolutions.com/league/reports/standingsDetails.aspx?golferID=2930&amp;weekNum=17&amp;aID=27" xr:uid="{CCB53736-05E9-4B34-A30F-79D5A71B6373}"/>
    <hyperlink ref="S108" r:id="rId180" display="https://secure.gcmtotalsolutions.com/league/reports/standingsDetails.aspx?golferID=2930&amp;weekNum=18&amp;aID=27" xr:uid="{5D9F5572-6C5B-44D4-9A1D-0E1446FB0055}"/>
    <hyperlink ref="B27" r:id="rId181" display="https://secure.gcmtotalsolutions.com/league/reports/standingsDetails.aspx?golferID=2931&amp;weekNum=1&amp;aID=27" xr:uid="{3B1602EF-A005-4CE0-9363-F78037C9EC05}"/>
    <hyperlink ref="C27" r:id="rId182" display="https://secure.gcmtotalsolutions.com/league/reports/standingsDetails.aspx?golferID=2931&amp;weekNum=2&amp;aID=27" xr:uid="{4F5EB0A0-34DE-47D9-B183-309EE8EE1838}"/>
    <hyperlink ref="D27" r:id="rId183" display="https://secure.gcmtotalsolutions.com/league/reports/standingsDetails.aspx?golferID=2931&amp;weekNum=3&amp;aID=27" xr:uid="{17365FA3-F09A-448E-8102-E0F4332AEE45}"/>
    <hyperlink ref="E27" r:id="rId184" display="https://secure.gcmtotalsolutions.com/league/reports/standingsDetails.aspx?golferID=2931&amp;weekNum=4&amp;aID=27" xr:uid="{FFE9256D-5491-4325-BF4E-A00FACA6C8C6}"/>
    <hyperlink ref="F27" r:id="rId185" display="https://secure.gcmtotalsolutions.com/league/reports/standingsDetails.aspx?golferID=2931&amp;weekNum=5&amp;aID=27" xr:uid="{9D531005-9CD4-475A-98EC-A9CE2D2EC281}"/>
    <hyperlink ref="G27" r:id="rId186" display="https://secure.gcmtotalsolutions.com/league/reports/standingsDetails.aspx?golferID=2931&amp;weekNum=6&amp;aID=27" xr:uid="{C4E89E91-067F-4ECA-BA8D-0FB4217F8BD9}"/>
    <hyperlink ref="H27" r:id="rId187" display="https://secure.gcmtotalsolutions.com/league/reports/standingsDetails.aspx?golferID=2931&amp;weekNum=7&amp;aID=27" xr:uid="{C8A735FE-AB57-4FCA-8221-C4EA475E55BB}"/>
    <hyperlink ref="I27" r:id="rId188" display="https://secure.gcmtotalsolutions.com/league/reports/standingsDetails.aspx?golferID=2931&amp;weekNum=8&amp;aID=27" xr:uid="{BE4BCCD0-FC0D-44C6-9BF8-6C097852855C}"/>
    <hyperlink ref="J27" r:id="rId189" display="https://secure.gcmtotalsolutions.com/league/reports/standingsDetails.aspx?golferID=2931&amp;weekNum=9&amp;aID=27" xr:uid="{38236E28-2542-4F2B-946D-1D265E181FED}"/>
    <hyperlink ref="K27" r:id="rId190" display="https://secure.gcmtotalsolutions.com/league/reports/standingsDetails.aspx?golferID=2931&amp;weekNum=10&amp;aID=27" xr:uid="{147A0716-2CB5-49A4-9907-0772839DD3D8}"/>
    <hyperlink ref="L27" r:id="rId191" display="https://secure.gcmtotalsolutions.com/league/reports/standingsDetails.aspx?golferID=2931&amp;weekNum=11&amp;aID=27" xr:uid="{97B5EACE-4B52-4002-B013-5A08AE173464}"/>
    <hyperlink ref="M27" r:id="rId192" display="https://secure.gcmtotalsolutions.com/league/reports/standingsDetails.aspx?golferID=2931&amp;weekNum=12&amp;aID=27" xr:uid="{6973306F-AC3E-4E01-98AF-1303093B01A5}"/>
    <hyperlink ref="N27" r:id="rId193" display="https://secure.gcmtotalsolutions.com/league/reports/standingsDetails.aspx?golferID=2931&amp;weekNum=13&amp;aID=27" xr:uid="{ED490D15-78D4-4CFD-904E-0B214A20235F}"/>
    <hyperlink ref="O27" r:id="rId194" display="https://secure.gcmtotalsolutions.com/league/reports/standingsDetails.aspx?golferID=2931&amp;weekNum=14&amp;aID=27" xr:uid="{0F49A05B-C7D8-4D56-BBF9-3463895D7399}"/>
    <hyperlink ref="P27" r:id="rId195" display="https://secure.gcmtotalsolutions.com/league/reports/standingsDetails.aspx?golferID=2931&amp;weekNum=15&amp;aID=27" xr:uid="{026881E2-9551-4EB3-9C2F-7D214414F9AD}"/>
    <hyperlink ref="Q27" r:id="rId196" display="https://secure.gcmtotalsolutions.com/league/reports/standingsDetails.aspx?golferID=2931&amp;weekNum=16&amp;aID=27" xr:uid="{990CAB78-08A6-4676-9995-27701C7E6C00}"/>
    <hyperlink ref="R27" r:id="rId197" display="https://secure.gcmtotalsolutions.com/league/reports/standingsDetails.aspx?golferID=2931&amp;weekNum=17&amp;aID=27" xr:uid="{9467109E-421B-42A5-9475-BFD1128D0D4D}"/>
    <hyperlink ref="S27" r:id="rId198" display="https://secure.gcmtotalsolutions.com/league/reports/standingsDetails.aspx?golferID=2931&amp;weekNum=18&amp;aID=27" xr:uid="{84E828CB-1407-40D8-8DF4-B1E425F655A8}"/>
    <hyperlink ref="B80" r:id="rId199" display="https://secure.gcmtotalsolutions.com/league/reports/standingsDetails.aspx?golferID=2932&amp;weekNum=1&amp;aID=27" xr:uid="{3241F036-7E27-406B-9FF0-3A08F6CD0BD4}"/>
    <hyperlink ref="C80" r:id="rId200" display="https://secure.gcmtotalsolutions.com/league/reports/standingsDetails.aspx?golferID=2932&amp;weekNum=2&amp;aID=27" xr:uid="{3EE2E9B9-1AD7-40F5-AD55-0782E69325D0}"/>
    <hyperlink ref="D80" r:id="rId201" display="https://secure.gcmtotalsolutions.com/league/reports/standingsDetails.aspx?golferID=2932&amp;weekNum=3&amp;aID=27" xr:uid="{D185E2EE-6034-4448-A6E4-483B06508C94}"/>
    <hyperlink ref="E80" r:id="rId202" display="https://secure.gcmtotalsolutions.com/league/reports/standingsDetails.aspx?golferID=2932&amp;weekNum=4&amp;aID=27" xr:uid="{1BAA6CA5-D4FE-4112-AB84-5EB136439746}"/>
    <hyperlink ref="F80" r:id="rId203" display="https://secure.gcmtotalsolutions.com/league/reports/standingsDetails.aspx?golferID=2932&amp;weekNum=5&amp;aID=27" xr:uid="{C2FCF265-8445-4B74-A9A5-B0B089F66315}"/>
    <hyperlink ref="G80" r:id="rId204" display="https://secure.gcmtotalsolutions.com/league/reports/standingsDetails.aspx?golferID=2932&amp;weekNum=6&amp;aID=27" xr:uid="{29F9D84C-0560-46DB-BA73-92AB493F2435}"/>
    <hyperlink ref="H80" r:id="rId205" display="https://secure.gcmtotalsolutions.com/league/reports/standingsDetails.aspx?golferID=2932&amp;weekNum=7&amp;aID=27" xr:uid="{3E5AC485-0CB9-4E93-82BF-8A4E1B9802B0}"/>
    <hyperlink ref="I80" r:id="rId206" display="https://secure.gcmtotalsolutions.com/league/reports/standingsDetails.aspx?golferID=2932&amp;weekNum=8&amp;aID=27" xr:uid="{79DA572E-B2BF-44E7-9A6F-820E6E3235E8}"/>
    <hyperlink ref="J80" r:id="rId207" display="https://secure.gcmtotalsolutions.com/league/reports/standingsDetails.aspx?golferID=2932&amp;weekNum=9&amp;aID=27" xr:uid="{E4BC7250-740B-4A9E-B20D-0AEFCC75525D}"/>
    <hyperlink ref="K80" r:id="rId208" display="https://secure.gcmtotalsolutions.com/league/reports/standingsDetails.aspx?golferID=2932&amp;weekNum=10&amp;aID=27" xr:uid="{4C36BEA7-4DCB-4FDF-8AE1-84C67BF14EA5}"/>
    <hyperlink ref="L80" r:id="rId209" display="https://secure.gcmtotalsolutions.com/league/reports/standingsDetails.aspx?golferID=2932&amp;weekNum=11&amp;aID=27" xr:uid="{9C02570A-7D27-4C75-8EC2-1A073D15DFD7}"/>
    <hyperlink ref="M80" r:id="rId210" display="https://secure.gcmtotalsolutions.com/league/reports/standingsDetails.aspx?golferID=2932&amp;weekNum=12&amp;aID=27" xr:uid="{CCCCCED2-9647-47DD-89D3-79A0847F5BF7}"/>
    <hyperlink ref="N80" r:id="rId211" display="https://secure.gcmtotalsolutions.com/league/reports/standingsDetails.aspx?golferID=2932&amp;weekNum=13&amp;aID=27" xr:uid="{0305302E-191F-411B-8BFA-0504AB862F3B}"/>
    <hyperlink ref="O80" r:id="rId212" display="https://secure.gcmtotalsolutions.com/league/reports/standingsDetails.aspx?golferID=2932&amp;weekNum=14&amp;aID=27" xr:uid="{D813A043-34D3-4D94-A43F-E25BA5C73D52}"/>
    <hyperlink ref="P80" r:id="rId213" display="https://secure.gcmtotalsolutions.com/league/reports/standingsDetails.aspx?golferID=2932&amp;weekNum=15&amp;aID=27" xr:uid="{5812B19C-7C78-46C7-A96A-0DFF87B87FE5}"/>
    <hyperlink ref="Q80" r:id="rId214" display="https://secure.gcmtotalsolutions.com/league/reports/standingsDetails.aspx?golferID=2932&amp;weekNum=16&amp;aID=27" xr:uid="{D912B990-C9EA-441E-9DA8-B8E1FE7ACF37}"/>
    <hyperlink ref="R80" r:id="rId215" display="https://secure.gcmtotalsolutions.com/league/reports/standingsDetails.aspx?golferID=2932&amp;weekNum=17&amp;aID=27" xr:uid="{0AE77106-4DE0-4262-95EE-9AABE54E795C}"/>
    <hyperlink ref="S80" r:id="rId216" display="https://secure.gcmtotalsolutions.com/league/reports/standingsDetails.aspx?golferID=2932&amp;weekNum=18&amp;aID=27" xr:uid="{7F73EDAE-73ED-490D-9A6A-6EB2A7BD19B0}"/>
    <hyperlink ref="B56" r:id="rId217" display="https://secure.gcmtotalsolutions.com/league/reports/standingsDetails.aspx?golferID=2933&amp;weekNum=1&amp;aID=27" xr:uid="{6A9DE652-F237-4773-9D29-338A110FCB1D}"/>
    <hyperlink ref="C56" r:id="rId218" display="https://secure.gcmtotalsolutions.com/league/reports/standingsDetails.aspx?golferID=2933&amp;weekNum=2&amp;aID=27" xr:uid="{88B8444E-72C5-435A-A4E9-78053855D483}"/>
    <hyperlink ref="D56" r:id="rId219" display="https://secure.gcmtotalsolutions.com/league/reports/standingsDetails.aspx?golferID=2933&amp;weekNum=3&amp;aID=27" xr:uid="{F2DF1C7E-04C5-48A9-91B8-747B3EAB0C86}"/>
    <hyperlink ref="E56" r:id="rId220" display="https://secure.gcmtotalsolutions.com/league/reports/standingsDetails.aspx?golferID=2933&amp;weekNum=4&amp;aID=27" xr:uid="{CC1AA130-AD9C-4932-A4F1-7118D61A5AEA}"/>
    <hyperlink ref="F56" r:id="rId221" display="https://secure.gcmtotalsolutions.com/league/reports/standingsDetails.aspx?golferID=2933&amp;weekNum=5&amp;aID=27" xr:uid="{BF064F45-4C9C-4DDB-AF85-696664A919BF}"/>
    <hyperlink ref="G56" r:id="rId222" display="https://secure.gcmtotalsolutions.com/league/reports/standingsDetails.aspx?golferID=2933&amp;weekNum=6&amp;aID=27" xr:uid="{16263102-68BA-4F21-A05E-EE8E0BC7395C}"/>
    <hyperlink ref="H56" r:id="rId223" display="https://secure.gcmtotalsolutions.com/league/reports/standingsDetails.aspx?golferID=2933&amp;weekNum=7&amp;aID=27" xr:uid="{B4BBAB8A-33EA-4DD2-BC55-9E5A08B8CCCF}"/>
    <hyperlink ref="I56" r:id="rId224" display="https://secure.gcmtotalsolutions.com/league/reports/standingsDetails.aspx?golferID=2933&amp;weekNum=8&amp;aID=27" xr:uid="{3ED1049A-A199-42D7-AFDD-8ACA23114EFC}"/>
    <hyperlink ref="J56" r:id="rId225" display="https://secure.gcmtotalsolutions.com/league/reports/standingsDetails.aspx?golferID=2933&amp;weekNum=9&amp;aID=27" xr:uid="{2D9A629B-CEFA-4DDF-9701-89A29A6752FD}"/>
    <hyperlink ref="K56" r:id="rId226" display="https://secure.gcmtotalsolutions.com/league/reports/standingsDetails.aspx?golferID=2933&amp;weekNum=10&amp;aID=27" xr:uid="{2EF63A7D-00AA-4569-A6F5-2150DF567A61}"/>
    <hyperlink ref="L56" r:id="rId227" display="https://secure.gcmtotalsolutions.com/league/reports/standingsDetails.aspx?golferID=2933&amp;weekNum=11&amp;aID=27" xr:uid="{275EDD95-024A-4ADF-B1FA-1AC6E6D95D11}"/>
    <hyperlink ref="M56" r:id="rId228" display="https://secure.gcmtotalsolutions.com/league/reports/standingsDetails.aspx?golferID=2933&amp;weekNum=12&amp;aID=27" xr:uid="{BDC74B77-38DD-4649-ACBA-179DC9107CC0}"/>
    <hyperlink ref="N56" r:id="rId229" display="https://secure.gcmtotalsolutions.com/league/reports/standingsDetails.aspx?golferID=2933&amp;weekNum=13&amp;aID=27" xr:uid="{81CD6C6B-2839-4450-9B45-E8082A9F5EE7}"/>
    <hyperlink ref="O56" r:id="rId230" display="https://secure.gcmtotalsolutions.com/league/reports/standingsDetails.aspx?golferID=2933&amp;weekNum=14&amp;aID=27" xr:uid="{B2C2686F-4101-41BF-9A45-57A240F2F586}"/>
    <hyperlink ref="P56" r:id="rId231" display="https://secure.gcmtotalsolutions.com/league/reports/standingsDetails.aspx?golferID=2933&amp;weekNum=15&amp;aID=27" xr:uid="{959DEAD8-0C7E-4A80-ABB8-06ECA4287035}"/>
    <hyperlink ref="Q56" r:id="rId232" display="https://secure.gcmtotalsolutions.com/league/reports/standingsDetails.aspx?golferID=2933&amp;weekNum=16&amp;aID=27" xr:uid="{DAA8EF04-D5DD-413D-AB01-D578A5EF00A3}"/>
    <hyperlink ref="R56" r:id="rId233" display="https://secure.gcmtotalsolutions.com/league/reports/standingsDetails.aspx?golferID=2933&amp;weekNum=17&amp;aID=27" xr:uid="{BCA88F1F-6DBC-481E-9EF0-DC3B2805341A}"/>
    <hyperlink ref="S56" r:id="rId234" display="https://secure.gcmtotalsolutions.com/league/reports/standingsDetails.aspx?golferID=2933&amp;weekNum=18&amp;aID=27" xr:uid="{CB2BCA7C-69D2-4893-AF73-C77389AE1E15}"/>
    <hyperlink ref="B109" r:id="rId235" display="https://secure.gcmtotalsolutions.com/league/reports/standingsDetails.aspx?golferID=2934&amp;weekNum=1&amp;aID=27" xr:uid="{84367DED-C9E7-4F21-A645-AD7D0C5DC1AC}"/>
    <hyperlink ref="C109" r:id="rId236" display="https://secure.gcmtotalsolutions.com/league/reports/standingsDetails.aspx?golferID=2934&amp;weekNum=2&amp;aID=27" xr:uid="{A9881E5A-DBA7-45D2-8F98-7EEB536116A7}"/>
    <hyperlink ref="D109" r:id="rId237" display="https://secure.gcmtotalsolutions.com/league/reports/standingsDetails.aspx?golferID=2934&amp;weekNum=3&amp;aID=27" xr:uid="{E76144F1-A7D3-461C-8FE8-8F2076F0C820}"/>
    <hyperlink ref="E109" r:id="rId238" display="https://secure.gcmtotalsolutions.com/league/reports/standingsDetails.aspx?golferID=2934&amp;weekNum=4&amp;aID=27" xr:uid="{57392649-190C-4F2E-8AD8-AEC565C9BD6A}"/>
    <hyperlink ref="F109" r:id="rId239" display="https://secure.gcmtotalsolutions.com/league/reports/standingsDetails.aspx?golferID=2934&amp;weekNum=5&amp;aID=27" xr:uid="{5A5CC73E-64CD-46EB-8334-5B133B8C674B}"/>
    <hyperlink ref="G109" r:id="rId240" display="https://secure.gcmtotalsolutions.com/league/reports/standingsDetails.aspx?golferID=2934&amp;weekNum=6&amp;aID=27" xr:uid="{2B054932-A51B-4243-B834-D58F15009FA0}"/>
    <hyperlink ref="H109" r:id="rId241" display="https://secure.gcmtotalsolutions.com/league/reports/standingsDetails.aspx?golferID=2934&amp;weekNum=7&amp;aID=27" xr:uid="{6BF13BA0-27EB-480F-81A5-EF4A0349AF05}"/>
    <hyperlink ref="I109" r:id="rId242" display="https://secure.gcmtotalsolutions.com/league/reports/standingsDetails.aspx?golferID=2934&amp;weekNum=8&amp;aID=27" xr:uid="{75504DB7-2D69-43E6-8599-C7593D818F1D}"/>
    <hyperlink ref="J109" r:id="rId243" display="https://secure.gcmtotalsolutions.com/league/reports/standingsDetails.aspx?golferID=2934&amp;weekNum=9&amp;aID=27" xr:uid="{84E12E30-F795-4A8D-9F2D-655342D608F1}"/>
    <hyperlink ref="K109" r:id="rId244" display="https://secure.gcmtotalsolutions.com/league/reports/standingsDetails.aspx?golferID=2934&amp;weekNum=10&amp;aID=27" xr:uid="{FFFFF641-36EF-44A6-A4AD-EF0735F2B8EC}"/>
    <hyperlink ref="L109" r:id="rId245" display="https://secure.gcmtotalsolutions.com/league/reports/standingsDetails.aspx?golferID=2934&amp;weekNum=11&amp;aID=27" xr:uid="{CAF055DE-4323-476A-ACE4-36ED2CA0173B}"/>
    <hyperlink ref="M109" r:id="rId246" display="https://secure.gcmtotalsolutions.com/league/reports/standingsDetails.aspx?golferID=2934&amp;weekNum=12&amp;aID=27" xr:uid="{0B96D858-7E35-436A-B597-B98AD61F0FCA}"/>
    <hyperlink ref="N109" r:id="rId247" display="https://secure.gcmtotalsolutions.com/league/reports/standingsDetails.aspx?golferID=2934&amp;weekNum=13&amp;aID=27" xr:uid="{098F057D-BE5B-4C19-A16D-45AB5E0A91A9}"/>
    <hyperlink ref="O109" r:id="rId248" display="https://secure.gcmtotalsolutions.com/league/reports/standingsDetails.aspx?golferID=2934&amp;weekNum=14&amp;aID=27" xr:uid="{175CCF4E-03DE-4C25-AB30-A4D18479CE17}"/>
    <hyperlink ref="P109" r:id="rId249" display="https://secure.gcmtotalsolutions.com/league/reports/standingsDetails.aspx?golferID=2934&amp;weekNum=15&amp;aID=27" xr:uid="{C010F2CC-0CBD-4626-A30F-C987DC7BC890}"/>
    <hyperlink ref="Q109" r:id="rId250" display="https://secure.gcmtotalsolutions.com/league/reports/standingsDetails.aspx?golferID=2934&amp;weekNum=16&amp;aID=27" xr:uid="{B61C14A1-7078-456C-B465-E775BACEA9A5}"/>
    <hyperlink ref="R109" r:id="rId251" display="https://secure.gcmtotalsolutions.com/league/reports/standingsDetails.aspx?golferID=2934&amp;weekNum=17&amp;aID=27" xr:uid="{C3990789-558A-44DD-8065-E0004FED0F94}"/>
    <hyperlink ref="S109" r:id="rId252" display="https://secure.gcmtotalsolutions.com/league/reports/standingsDetails.aspx?golferID=2934&amp;weekNum=18&amp;aID=27" xr:uid="{A1131BA4-9B38-4465-A344-9B572AA7C8E9}"/>
    <hyperlink ref="B133" r:id="rId253" display="https://secure.gcmtotalsolutions.com/league/reports/standingsDetails.aspx?golferID=2935&amp;weekNum=1&amp;aID=27" xr:uid="{70F393E3-F9FD-4B23-A5F6-AD9629690297}"/>
    <hyperlink ref="C133" r:id="rId254" display="https://secure.gcmtotalsolutions.com/league/reports/standingsDetails.aspx?golferID=2935&amp;weekNum=2&amp;aID=27" xr:uid="{AFDE6C89-9276-4879-B104-D3164CC89435}"/>
    <hyperlink ref="D133" r:id="rId255" display="https://secure.gcmtotalsolutions.com/league/reports/standingsDetails.aspx?golferID=2935&amp;weekNum=3&amp;aID=27" xr:uid="{1551F383-06FC-4E00-ADAB-B8EBD595AAC3}"/>
    <hyperlink ref="E133" r:id="rId256" display="https://secure.gcmtotalsolutions.com/league/reports/standingsDetails.aspx?golferID=2935&amp;weekNum=4&amp;aID=27" xr:uid="{9457208F-5D26-44BD-AEF7-EAAD0E1F5E0C}"/>
    <hyperlink ref="F133" r:id="rId257" display="https://secure.gcmtotalsolutions.com/league/reports/standingsDetails.aspx?golferID=2935&amp;weekNum=5&amp;aID=27" xr:uid="{60EC2790-8D55-4B1B-B8BA-EDAB1909D25B}"/>
    <hyperlink ref="G133" r:id="rId258" display="https://secure.gcmtotalsolutions.com/league/reports/standingsDetails.aspx?golferID=2935&amp;weekNum=6&amp;aID=27" xr:uid="{BE3559B2-3954-4D0C-99FA-EA8E9107E6AF}"/>
    <hyperlink ref="H133" r:id="rId259" display="https://secure.gcmtotalsolutions.com/league/reports/standingsDetails.aspx?golferID=2935&amp;weekNum=7&amp;aID=27" xr:uid="{15F16055-BAC2-404A-A202-29124DEA3AC6}"/>
    <hyperlink ref="I133" r:id="rId260" display="https://secure.gcmtotalsolutions.com/league/reports/standingsDetails.aspx?golferID=2935&amp;weekNum=8&amp;aID=27" xr:uid="{E89EDB31-161E-40DA-A48F-F00986067B78}"/>
    <hyperlink ref="J133" r:id="rId261" display="https://secure.gcmtotalsolutions.com/league/reports/standingsDetails.aspx?golferID=2935&amp;weekNum=9&amp;aID=27" xr:uid="{75C2ED92-4F9C-427C-A04D-2F387729C378}"/>
    <hyperlink ref="K133" r:id="rId262" display="https://secure.gcmtotalsolutions.com/league/reports/standingsDetails.aspx?golferID=2935&amp;weekNum=10&amp;aID=27" xr:uid="{BBDC719A-912A-45AC-A562-18EF8A3DBD07}"/>
    <hyperlink ref="L133" r:id="rId263" display="https://secure.gcmtotalsolutions.com/league/reports/standingsDetails.aspx?golferID=2935&amp;weekNum=11&amp;aID=27" xr:uid="{FE7A00C3-6A3F-4CB5-9BCF-48956E47C97E}"/>
    <hyperlink ref="M133" r:id="rId264" display="https://secure.gcmtotalsolutions.com/league/reports/standingsDetails.aspx?golferID=2935&amp;weekNum=12&amp;aID=27" xr:uid="{894062CA-F319-4E5B-A742-EEABF92A23AE}"/>
    <hyperlink ref="N133" r:id="rId265" display="https://secure.gcmtotalsolutions.com/league/reports/standingsDetails.aspx?golferID=2935&amp;weekNum=13&amp;aID=27" xr:uid="{A5B7110A-0DE4-408C-8B08-E22699FECD43}"/>
    <hyperlink ref="O133" r:id="rId266" display="https://secure.gcmtotalsolutions.com/league/reports/standingsDetails.aspx?golferID=2935&amp;weekNum=14&amp;aID=27" xr:uid="{CD9C4499-5B42-44D3-97BD-7A929F951CC7}"/>
    <hyperlink ref="P133" r:id="rId267" display="https://secure.gcmtotalsolutions.com/league/reports/standingsDetails.aspx?golferID=2935&amp;weekNum=15&amp;aID=27" xr:uid="{697673D0-A244-4A52-AFA7-016DFB575C87}"/>
    <hyperlink ref="Q133" r:id="rId268" display="https://secure.gcmtotalsolutions.com/league/reports/standingsDetails.aspx?golferID=2935&amp;weekNum=16&amp;aID=27" xr:uid="{4D5969A2-10E4-4553-A8AD-8CDDD03F154B}"/>
    <hyperlink ref="R133" r:id="rId269" display="https://secure.gcmtotalsolutions.com/league/reports/standingsDetails.aspx?golferID=2935&amp;weekNum=17&amp;aID=27" xr:uid="{52518C03-BCCD-4996-B5B4-6B879C4C92C7}"/>
    <hyperlink ref="S133" r:id="rId270" display="https://secure.gcmtotalsolutions.com/league/reports/standingsDetails.aspx?golferID=2935&amp;weekNum=18&amp;aID=27" xr:uid="{8AF89F6B-E5B8-42ED-AD75-8785052E24A3}"/>
    <hyperlink ref="B57" r:id="rId271" display="https://secure.gcmtotalsolutions.com/league/reports/standingsDetails.aspx?golferID=2936&amp;weekNum=1&amp;aID=27" xr:uid="{7005C83F-5432-4418-A13D-16BDD0026BB9}"/>
    <hyperlink ref="C57" r:id="rId272" display="https://secure.gcmtotalsolutions.com/league/reports/standingsDetails.aspx?golferID=2936&amp;weekNum=2&amp;aID=27" xr:uid="{B19A360B-5442-4906-991B-4291A6227163}"/>
    <hyperlink ref="D57" r:id="rId273" display="https://secure.gcmtotalsolutions.com/league/reports/standingsDetails.aspx?golferID=2936&amp;weekNum=3&amp;aID=27" xr:uid="{DF101002-C2A0-45BD-9894-EF5D3C6FCF68}"/>
    <hyperlink ref="E57" r:id="rId274" display="https://secure.gcmtotalsolutions.com/league/reports/standingsDetails.aspx?golferID=2936&amp;weekNum=4&amp;aID=27" xr:uid="{DA6E0CA0-7E2F-4ED0-A6B7-7B4C9D00FEDA}"/>
    <hyperlink ref="F57" r:id="rId275" display="https://secure.gcmtotalsolutions.com/league/reports/standingsDetails.aspx?golferID=2936&amp;weekNum=5&amp;aID=27" xr:uid="{CD2FDA4F-F154-4CD2-9910-5A1AE3271DD2}"/>
    <hyperlink ref="G57" r:id="rId276" display="https://secure.gcmtotalsolutions.com/league/reports/standingsDetails.aspx?golferID=2936&amp;weekNum=6&amp;aID=27" xr:uid="{7A899955-AFCE-4994-A640-FC62134BB51E}"/>
    <hyperlink ref="H57" r:id="rId277" display="https://secure.gcmtotalsolutions.com/league/reports/standingsDetails.aspx?golferID=2936&amp;weekNum=7&amp;aID=27" xr:uid="{24D3934D-C54E-49B2-AD41-B43688B037F3}"/>
    <hyperlink ref="I57" r:id="rId278" display="https://secure.gcmtotalsolutions.com/league/reports/standingsDetails.aspx?golferID=2936&amp;weekNum=8&amp;aID=27" xr:uid="{A0029A27-9BDB-4766-9866-BF350B1ADFDC}"/>
    <hyperlink ref="J57" r:id="rId279" display="https://secure.gcmtotalsolutions.com/league/reports/standingsDetails.aspx?golferID=2936&amp;weekNum=9&amp;aID=27" xr:uid="{B39F4480-E7A2-4379-A038-F14CD8E704FA}"/>
    <hyperlink ref="K57" r:id="rId280" display="https://secure.gcmtotalsolutions.com/league/reports/standingsDetails.aspx?golferID=2936&amp;weekNum=10&amp;aID=27" xr:uid="{02BC360A-511A-4980-A1A1-D92FB8A19D64}"/>
    <hyperlink ref="L57" r:id="rId281" display="https://secure.gcmtotalsolutions.com/league/reports/standingsDetails.aspx?golferID=2936&amp;weekNum=11&amp;aID=27" xr:uid="{405AEE20-8BB0-4614-9BC1-78D494BA14AD}"/>
    <hyperlink ref="M57" r:id="rId282" display="https://secure.gcmtotalsolutions.com/league/reports/standingsDetails.aspx?golferID=2936&amp;weekNum=12&amp;aID=27" xr:uid="{9FEA6186-6682-4C0D-BDFA-BF92805391F3}"/>
    <hyperlink ref="N57" r:id="rId283" display="https://secure.gcmtotalsolutions.com/league/reports/standingsDetails.aspx?golferID=2936&amp;weekNum=13&amp;aID=27" xr:uid="{7B787509-B0DC-4BFD-9BEB-05F364F1AC3C}"/>
    <hyperlink ref="O57" r:id="rId284" display="https://secure.gcmtotalsolutions.com/league/reports/standingsDetails.aspx?golferID=2936&amp;weekNum=14&amp;aID=27" xr:uid="{89469269-37D8-4FA1-ABC6-DD244CB1416C}"/>
    <hyperlink ref="P57" r:id="rId285" display="https://secure.gcmtotalsolutions.com/league/reports/standingsDetails.aspx?golferID=2936&amp;weekNum=15&amp;aID=27" xr:uid="{BC369673-6337-4E5D-86C2-622F5C5EA3F4}"/>
    <hyperlink ref="Q57" r:id="rId286" display="https://secure.gcmtotalsolutions.com/league/reports/standingsDetails.aspx?golferID=2936&amp;weekNum=16&amp;aID=27" xr:uid="{F8977B3D-8293-41BE-9635-200E3BCE1CD8}"/>
    <hyperlink ref="R57" r:id="rId287" display="https://secure.gcmtotalsolutions.com/league/reports/standingsDetails.aspx?golferID=2936&amp;weekNum=17&amp;aID=27" xr:uid="{FE1D2D92-6C03-44FF-835A-560F9F64EE7E}"/>
    <hyperlink ref="S57" r:id="rId288" display="https://secure.gcmtotalsolutions.com/league/reports/standingsDetails.aspx?golferID=2936&amp;weekNum=18&amp;aID=27" xr:uid="{9E9BAFEC-2EA9-4976-9BDF-84F4E1C908B1}"/>
    <hyperlink ref="B134" r:id="rId289" display="https://secure.gcmtotalsolutions.com/league/reports/standingsDetails.aspx?golferID=2937&amp;weekNum=1&amp;aID=27" xr:uid="{17C4159F-166A-482B-8257-FE44EB7BEA5C}"/>
    <hyperlink ref="C134" r:id="rId290" display="https://secure.gcmtotalsolutions.com/league/reports/standingsDetails.aspx?golferID=2937&amp;weekNum=2&amp;aID=27" xr:uid="{FB1A92BD-9981-4E59-B5DD-67099B488E5B}"/>
    <hyperlink ref="D134" r:id="rId291" display="https://secure.gcmtotalsolutions.com/league/reports/standingsDetails.aspx?golferID=2937&amp;weekNum=3&amp;aID=27" xr:uid="{843EAC1B-1FFE-4D3B-915E-028B962E2AD4}"/>
    <hyperlink ref="E134" r:id="rId292" display="https://secure.gcmtotalsolutions.com/league/reports/standingsDetails.aspx?golferID=2937&amp;weekNum=4&amp;aID=27" xr:uid="{0928DA69-5596-42F2-B23B-8E57B5B36E94}"/>
    <hyperlink ref="F134" r:id="rId293" display="https://secure.gcmtotalsolutions.com/league/reports/standingsDetails.aspx?golferID=2937&amp;weekNum=5&amp;aID=27" xr:uid="{D14FF2AF-C093-462B-A328-5A0B5F76D161}"/>
    <hyperlink ref="G134" r:id="rId294" display="https://secure.gcmtotalsolutions.com/league/reports/standingsDetails.aspx?golferID=2937&amp;weekNum=6&amp;aID=27" xr:uid="{29736517-59EA-4B16-814F-C65159F7443A}"/>
    <hyperlink ref="H134" r:id="rId295" display="https://secure.gcmtotalsolutions.com/league/reports/standingsDetails.aspx?golferID=2937&amp;weekNum=7&amp;aID=27" xr:uid="{A312A75D-F37A-4F6D-A03A-285D6D7B3F01}"/>
    <hyperlink ref="I134" r:id="rId296" display="https://secure.gcmtotalsolutions.com/league/reports/standingsDetails.aspx?golferID=2937&amp;weekNum=8&amp;aID=27" xr:uid="{16E96049-9887-4343-B932-8C1E892F7616}"/>
    <hyperlink ref="J134" r:id="rId297" display="https://secure.gcmtotalsolutions.com/league/reports/standingsDetails.aspx?golferID=2937&amp;weekNum=9&amp;aID=27" xr:uid="{3171BA49-60FC-4116-A6B8-725DAE796338}"/>
    <hyperlink ref="K134" r:id="rId298" display="https://secure.gcmtotalsolutions.com/league/reports/standingsDetails.aspx?golferID=2937&amp;weekNum=10&amp;aID=27" xr:uid="{3A6C3BBD-11DB-4FF7-BAC8-D13974461533}"/>
    <hyperlink ref="L134" r:id="rId299" display="https://secure.gcmtotalsolutions.com/league/reports/standingsDetails.aspx?golferID=2937&amp;weekNum=11&amp;aID=27" xr:uid="{BDE86091-F07C-4BA2-A392-103D98465C5A}"/>
    <hyperlink ref="M134" r:id="rId300" display="https://secure.gcmtotalsolutions.com/league/reports/standingsDetails.aspx?golferID=2937&amp;weekNum=12&amp;aID=27" xr:uid="{A3B11F60-2D80-4495-900A-1F252873FB56}"/>
    <hyperlink ref="N134" r:id="rId301" display="https://secure.gcmtotalsolutions.com/league/reports/standingsDetails.aspx?golferID=2937&amp;weekNum=13&amp;aID=27" xr:uid="{44399E89-E044-488E-B3F9-FF8C530EE5E5}"/>
    <hyperlink ref="O134" r:id="rId302" display="https://secure.gcmtotalsolutions.com/league/reports/standingsDetails.aspx?golferID=2937&amp;weekNum=14&amp;aID=27" xr:uid="{D40D7DA2-FEC8-4572-936D-6F0BDB58B1F4}"/>
    <hyperlink ref="P134" r:id="rId303" display="https://secure.gcmtotalsolutions.com/league/reports/standingsDetails.aspx?golferID=2937&amp;weekNum=15&amp;aID=27" xr:uid="{1F8CF357-2528-4832-8599-70A73D231454}"/>
    <hyperlink ref="Q134" r:id="rId304" display="https://secure.gcmtotalsolutions.com/league/reports/standingsDetails.aspx?golferID=2937&amp;weekNum=16&amp;aID=27" xr:uid="{DC889FC9-BCEB-4D8A-A127-7F54BF31771C}"/>
    <hyperlink ref="R134" r:id="rId305" display="https://secure.gcmtotalsolutions.com/league/reports/standingsDetails.aspx?golferID=2937&amp;weekNum=17&amp;aID=27" xr:uid="{AD76E76A-4643-4AD3-9597-3BF72F205C5D}"/>
    <hyperlink ref="S134" r:id="rId306" display="https://secure.gcmtotalsolutions.com/league/reports/standingsDetails.aspx?golferID=2937&amp;weekNum=18&amp;aID=27" xr:uid="{D07B578E-2398-46B3-BC61-1F9A7D671547}"/>
    <hyperlink ref="B135" r:id="rId307" display="https://secure.gcmtotalsolutions.com/league/reports/standingsDetails.aspx?golferID=2938&amp;weekNum=1&amp;aID=27" xr:uid="{4F81EBCB-743B-4406-89C1-8F6DAB53A663}"/>
    <hyperlink ref="C135" r:id="rId308" display="https://secure.gcmtotalsolutions.com/league/reports/standingsDetails.aspx?golferID=2938&amp;weekNum=2&amp;aID=27" xr:uid="{8E84FB76-BE01-417D-A09B-76F57ECF4469}"/>
    <hyperlink ref="D135" r:id="rId309" display="https://secure.gcmtotalsolutions.com/league/reports/standingsDetails.aspx?golferID=2938&amp;weekNum=3&amp;aID=27" xr:uid="{E484534C-3825-47D9-AAAD-D51F020E17CF}"/>
    <hyperlink ref="E135" r:id="rId310" display="https://secure.gcmtotalsolutions.com/league/reports/standingsDetails.aspx?golferID=2938&amp;weekNum=4&amp;aID=27" xr:uid="{E93D5984-4A5A-4B2C-A583-E358CB6E3CA1}"/>
    <hyperlink ref="F135" r:id="rId311" display="https://secure.gcmtotalsolutions.com/league/reports/standingsDetails.aspx?golferID=2938&amp;weekNum=5&amp;aID=27" xr:uid="{9ABAA441-2359-4025-A655-CCC352FE2C2E}"/>
    <hyperlink ref="G135" r:id="rId312" display="https://secure.gcmtotalsolutions.com/league/reports/standingsDetails.aspx?golferID=2938&amp;weekNum=6&amp;aID=27" xr:uid="{BCB25324-1DB9-4E5D-9051-31289E6E9C8F}"/>
    <hyperlink ref="H135" r:id="rId313" display="https://secure.gcmtotalsolutions.com/league/reports/standingsDetails.aspx?golferID=2938&amp;weekNum=7&amp;aID=27" xr:uid="{56C0E7FF-CF57-4040-A09E-4A99C0024562}"/>
    <hyperlink ref="I135" r:id="rId314" display="https://secure.gcmtotalsolutions.com/league/reports/standingsDetails.aspx?golferID=2938&amp;weekNum=8&amp;aID=27" xr:uid="{7E10C2BF-ABF2-4BDB-A512-FC18F02A6F2B}"/>
    <hyperlink ref="J135" r:id="rId315" display="https://secure.gcmtotalsolutions.com/league/reports/standingsDetails.aspx?golferID=2938&amp;weekNum=9&amp;aID=27" xr:uid="{C5398BFD-244B-41EA-BAD8-7308799D12D1}"/>
    <hyperlink ref="K135" r:id="rId316" display="https://secure.gcmtotalsolutions.com/league/reports/standingsDetails.aspx?golferID=2938&amp;weekNum=10&amp;aID=27" xr:uid="{5D87B4C7-6CC5-42AF-83E6-6CED01FB474E}"/>
    <hyperlink ref="L135" r:id="rId317" display="https://secure.gcmtotalsolutions.com/league/reports/standingsDetails.aspx?golferID=2938&amp;weekNum=11&amp;aID=27" xr:uid="{1F714508-86B8-4FC1-A0BA-76B5658D9D32}"/>
    <hyperlink ref="M135" r:id="rId318" display="https://secure.gcmtotalsolutions.com/league/reports/standingsDetails.aspx?golferID=2938&amp;weekNum=12&amp;aID=27" xr:uid="{7A17A631-E98D-4ED6-BB4F-8B6ED71D4290}"/>
    <hyperlink ref="N135" r:id="rId319" display="https://secure.gcmtotalsolutions.com/league/reports/standingsDetails.aspx?golferID=2938&amp;weekNum=13&amp;aID=27" xr:uid="{23E10A48-EB39-4F38-91A8-58A1E512FFA9}"/>
    <hyperlink ref="O135" r:id="rId320" display="https://secure.gcmtotalsolutions.com/league/reports/standingsDetails.aspx?golferID=2938&amp;weekNum=14&amp;aID=27" xr:uid="{0D1573AC-1AEC-4557-9F56-EE04E1C10256}"/>
    <hyperlink ref="P135" r:id="rId321" display="https://secure.gcmtotalsolutions.com/league/reports/standingsDetails.aspx?golferID=2938&amp;weekNum=15&amp;aID=27" xr:uid="{EF3C50A1-5A16-4FB2-B237-E0BE4D3BDCEC}"/>
    <hyperlink ref="Q135" r:id="rId322" display="https://secure.gcmtotalsolutions.com/league/reports/standingsDetails.aspx?golferID=2938&amp;weekNum=16&amp;aID=27" xr:uid="{20ECF246-F2A0-4BD2-A5E5-A30E22DADCB5}"/>
    <hyperlink ref="R135" r:id="rId323" display="https://secure.gcmtotalsolutions.com/league/reports/standingsDetails.aspx?golferID=2938&amp;weekNum=17&amp;aID=27" xr:uid="{9229E593-FC76-4F38-AFFA-65232A944D9F}"/>
    <hyperlink ref="S135" r:id="rId324" display="https://secure.gcmtotalsolutions.com/league/reports/standingsDetails.aspx?golferID=2938&amp;weekNum=18&amp;aID=27" xr:uid="{FCB33FF5-8616-4BD9-9609-4065C1F3FC14}"/>
    <hyperlink ref="B136" r:id="rId325" display="https://secure.gcmtotalsolutions.com/league/reports/standingsDetails.aspx?golferID=2939&amp;weekNum=1&amp;aID=27" xr:uid="{B474B85E-8CDB-4530-8A9F-61EADC150BEB}"/>
    <hyperlink ref="C136" r:id="rId326" display="https://secure.gcmtotalsolutions.com/league/reports/standingsDetails.aspx?golferID=2939&amp;weekNum=2&amp;aID=27" xr:uid="{C8D4A33C-2510-40D1-9CFD-C5DCD7A324BE}"/>
    <hyperlink ref="D136" r:id="rId327" display="https://secure.gcmtotalsolutions.com/league/reports/standingsDetails.aspx?golferID=2939&amp;weekNum=3&amp;aID=27" xr:uid="{31049A80-B409-4FAF-BF93-6AC24C7C3819}"/>
    <hyperlink ref="E136" r:id="rId328" display="https://secure.gcmtotalsolutions.com/league/reports/standingsDetails.aspx?golferID=2939&amp;weekNum=4&amp;aID=27" xr:uid="{09E7196D-2E19-4FD8-838A-AE4774B60CC5}"/>
    <hyperlink ref="F136" r:id="rId329" display="https://secure.gcmtotalsolutions.com/league/reports/standingsDetails.aspx?golferID=2939&amp;weekNum=5&amp;aID=27" xr:uid="{A5B4D5E8-A350-40F1-9D44-9A798DF98A2F}"/>
    <hyperlink ref="G136" r:id="rId330" display="https://secure.gcmtotalsolutions.com/league/reports/standingsDetails.aspx?golferID=2939&amp;weekNum=6&amp;aID=27" xr:uid="{6D699AE3-B824-43D4-AB0A-25BE5355D831}"/>
    <hyperlink ref="H136" r:id="rId331" display="https://secure.gcmtotalsolutions.com/league/reports/standingsDetails.aspx?golferID=2939&amp;weekNum=7&amp;aID=27" xr:uid="{E0771F40-8C55-44E3-B5F7-98D502EA8B32}"/>
    <hyperlink ref="I136" r:id="rId332" display="https://secure.gcmtotalsolutions.com/league/reports/standingsDetails.aspx?golferID=2939&amp;weekNum=8&amp;aID=27" xr:uid="{6B9043E6-B1D2-4387-99ED-1B8EE5C53426}"/>
    <hyperlink ref="J136" r:id="rId333" display="https://secure.gcmtotalsolutions.com/league/reports/standingsDetails.aspx?golferID=2939&amp;weekNum=9&amp;aID=27" xr:uid="{6A2D9C30-008F-43DD-BA42-E730BC28C436}"/>
    <hyperlink ref="K136" r:id="rId334" display="https://secure.gcmtotalsolutions.com/league/reports/standingsDetails.aspx?golferID=2939&amp;weekNum=10&amp;aID=27" xr:uid="{3799EEA9-A3E2-42E2-94A0-CB473E4F88B8}"/>
    <hyperlink ref="L136" r:id="rId335" display="https://secure.gcmtotalsolutions.com/league/reports/standingsDetails.aspx?golferID=2939&amp;weekNum=11&amp;aID=27" xr:uid="{CC23F9AF-AE80-4A03-98EF-1AD01371AA9B}"/>
    <hyperlink ref="M136" r:id="rId336" display="https://secure.gcmtotalsolutions.com/league/reports/standingsDetails.aspx?golferID=2939&amp;weekNum=12&amp;aID=27" xr:uid="{D719D70C-A0CD-45F2-9195-19EE64C39A6F}"/>
    <hyperlink ref="N136" r:id="rId337" display="https://secure.gcmtotalsolutions.com/league/reports/standingsDetails.aspx?golferID=2939&amp;weekNum=13&amp;aID=27" xr:uid="{861C84E8-9572-4F95-A527-40ADFB5C3716}"/>
    <hyperlink ref="O136" r:id="rId338" display="https://secure.gcmtotalsolutions.com/league/reports/standingsDetails.aspx?golferID=2939&amp;weekNum=14&amp;aID=27" xr:uid="{75602461-7A25-4560-9479-FA9D8D9A818C}"/>
    <hyperlink ref="P136" r:id="rId339" display="https://secure.gcmtotalsolutions.com/league/reports/standingsDetails.aspx?golferID=2939&amp;weekNum=15&amp;aID=27" xr:uid="{345F4E67-BA87-4C4D-8112-36AABD5B5D99}"/>
    <hyperlink ref="Q136" r:id="rId340" display="https://secure.gcmtotalsolutions.com/league/reports/standingsDetails.aspx?golferID=2939&amp;weekNum=16&amp;aID=27" xr:uid="{007C20BD-C975-45BE-A13B-020411A310EE}"/>
    <hyperlink ref="R136" r:id="rId341" display="https://secure.gcmtotalsolutions.com/league/reports/standingsDetails.aspx?golferID=2939&amp;weekNum=17&amp;aID=27" xr:uid="{9E212E04-99E5-499D-BE55-B052B8BA34A0}"/>
    <hyperlink ref="S136" r:id="rId342" display="https://secure.gcmtotalsolutions.com/league/reports/standingsDetails.aspx?golferID=2939&amp;weekNum=18&amp;aID=27" xr:uid="{5CD1A65F-0B37-492E-A96D-9DACBA334388}"/>
    <hyperlink ref="B96" r:id="rId343" display="https://secure.gcmtotalsolutions.com/league/reports/standingsDetails.aspx?golferID=2940&amp;weekNum=1&amp;aID=27" xr:uid="{C0907650-5878-40D3-A48A-2098804C0406}"/>
    <hyperlink ref="C96" r:id="rId344" display="https://secure.gcmtotalsolutions.com/league/reports/standingsDetails.aspx?golferID=2940&amp;weekNum=2&amp;aID=27" xr:uid="{8A8C0C25-CCA1-42D3-9F0C-7091E488E64C}"/>
    <hyperlink ref="D96" r:id="rId345" display="https://secure.gcmtotalsolutions.com/league/reports/standingsDetails.aspx?golferID=2940&amp;weekNum=3&amp;aID=27" xr:uid="{90010A22-B3C9-49EF-989A-351C55C370B7}"/>
    <hyperlink ref="E96" r:id="rId346" display="https://secure.gcmtotalsolutions.com/league/reports/standingsDetails.aspx?golferID=2940&amp;weekNum=4&amp;aID=27" xr:uid="{E377BC8D-AFF3-4E77-AA33-D7159D8A19F4}"/>
    <hyperlink ref="F96" r:id="rId347" display="https://secure.gcmtotalsolutions.com/league/reports/standingsDetails.aspx?golferID=2940&amp;weekNum=5&amp;aID=27" xr:uid="{CDD48D84-049A-4B8B-AE07-D4B29D20D49C}"/>
    <hyperlink ref="G96" r:id="rId348" display="https://secure.gcmtotalsolutions.com/league/reports/standingsDetails.aspx?golferID=2940&amp;weekNum=6&amp;aID=27" xr:uid="{79D335DD-7E1C-44CB-85F7-2E1D1172CA1F}"/>
    <hyperlink ref="H96" r:id="rId349" display="https://secure.gcmtotalsolutions.com/league/reports/standingsDetails.aspx?golferID=2940&amp;weekNum=7&amp;aID=27" xr:uid="{F8AF994C-FCD3-4ECB-B0C1-B78247929D09}"/>
    <hyperlink ref="I96" r:id="rId350" display="https://secure.gcmtotalsolutions.com/league/reports/standingsDetails.aspx?golferID=2940&amp;weekNum=8&amp;aID=27" xr:uid="{B93006AA-018E-456E-97E5-B1E50E55A534}"/>
    <hyperlink ref="J96" r:id="rId351" display="https://secure.gcmtotalsolutions.com/league/reports/standingsDetails.aspx?golferID=2940&amp;weekNum=9&amp;aID=27" xr:uid="{D2CFB84D-F2F0-4C24-918A-EAB2BD74ED35}"/>
    <hyperlink ref="K96" r:id="rId352" display="https://secure.gcmtotalsolutions.com/league/reports/standingsDetails.aspx?golferID=2940&amp;weekNum=10&amp;aID=27" xr:uid="{FA00C504-BF67-466B-AB95-A1CD297C903D}"/>
    <hyperlink ref="L96" r:id="rId353" display="https://secure.gcmtotalsolutions.com/league/reports/standingsDetails.aspx?golferID=2940&amp;weekNum=11&amp;aID=27" xr:uid="{869FDE79-F9E2-4B9A-85A3-88B76436550E}"/>
    <hyperlink ref="M96" r:id="rId354" display="https://secure.gcmtotalsolutions.com/league/reports/standingsDetails.aspx?golferID=2940&amp;weekNum=12&amp;aID=27" xr:uid="{9C04DD7C-BDB0-49CC-87C1-2647F0BD76B4}"/>
    <hyperlink ref="N96" r:id="rId355" display="https://secure.gcmtotalsolutions.com/league/reports/standingsDetails.aspx?golferID=2940&amp;weekNum=13&amp;aID=27" xr:uid="{5D549700-AAC0-4132-A83B-F4DC2504F166}"/>
    <hyperlink ref="O96" r:id="rId356" display="https://secure.gcmtotalsolutions.com/league/reports/standingsDetails.aspx?golferID=2940&amp;weekNum=14&amp;aID=27" xr:uid="{28EAD99F-98F6-4C9B-AFE4-5C0DFC39FE8F}"/>
    <hyperlink ref="P96" r:id="rId357" display="https://secure.gcmtotalsolutions.com/league/reports/standingsDetails.aspx?golferID=2940&amp;weekNum=15&amp;aID=27" xr:uid="{3AE2E226-F04A-4522-8998-19FF0118A109}"/>
    <hyperlink ref="Q96" r:id="rId358" display="https://secure.gcmtotalsolutions.com/league/reports/standingsDetails.aspx?golferID=2940&amp;weekNum=16&amp;aID=27" xr:uid="{F71B72A2-8424-471F-8302-E7CB48025284}"/>
    <hyperlink ref="R96" r:id="rId359" display="https://secure.gcmtotalsolutions.com/league/reports/standingsDetails.aspx?golferID=2940&amp;weekNum=17&amp;aID=27" xr:uid="{258EEC5F-2DAE-482C-B485-C9315FE8EEB2}"/>
    <hyperlink ref="S96" r:id="rId360" display="https://secure.gcmtotalsolutions.com/league/reports/standingsDetails.aspx?golferID=2940&amp;weekNum=18&amp;aID=27" xr:uid="{CD901367-4AA4-451E-8336-7F891573BDC9}"/>
    <hyperlink ref="B58" r:id="rId361" display="https://secure.gcmtotalsolutions.com/league/reports/standingsDetails.aspx?golferID=2941&amp;weekNum=1&amp;aID=27" xr:uid="{C402268E-D6C0-4C40-8189-CEBFC6ABFBD4}"/>
    <hyperlink ref="C58" r:id="rId362" display="https://secure.gcmtotalsolutions.com/league/reports/standingsDetails.aspx?golferID=2941&amp;weekNum=2&amp;aID=27" xr:uid="{38D6D6CF-8CE3-4152-A2E9-00262C4E892B}"/>
    <hyperlink ref="D58" r:id="rId363" display="https://secure.gcmtotalsolutions.com/league/reports/standingsDetails.aspx?golferID=2941&amp;weekNum=3&amp;aID=27" xr:uid="{C2378B2C-1984-44E0-9376-85D050FCA1EA}"/>
    <hyperlink ref="E58" r:id="rId364" display="https://secure.gcmtotalsolutions.com/league/reports/standingsDetails.aspx?golferID=2941&amp;weekNum=4&amp;aID=27" xr:uid="{00544F39-9950-4449-89BD-4FC9F570285D}"/>
    <hyperlink ref="F58" r:id="rId365" display="https://secure.gcmtotalsolutions.com/league/reports/standingsDetails.aspx?golferID=2941&amp;weekNum=5&amp;aID=27" xr:uid="{794831F2-6D5C-41E7-967A-53DAED07875D}"/>
    <hyperlink ref="G58" r:id="rId366" display="https://secure.gcmtotalsolutions.com/league/reports/standingsDetails.aspx?golferID=2941&amp;weekNum=6&amp;aID=27" xr:uid="{F82E68F5-3B88-4FE4-904E-B706D2D35764}"/>
    <hyperlink ref="H58" r:id="rId367" display="https://secure.gcmtotalsolutions.com/league/reports/standingsDetails.aspx?golferID=2941&amp;weekNum=7&amp;aID=27" xr:uid="{B5C63EEB-3356-476B-8F2E-DA590E4888E1}"/>
    <hyperlink ref="I58" r:id="rId368" display="https://secure.gcmtotalsolutions.com/league/reports/standingsDetails.aspx?golferID=2941&amp;weekNum=8&amp;aID=27" xr:uid="{B8988AB8-BA47-4712-A620-32684D028679}"/>
    <hyperlink ref="J58" r:id="rId369" display="https://secure.gcmtotalsolutions.com/league/reports/standingsDetails.aspx?golferID=2941&amp;weekNum=9&amp;aID=27" xr:uid="{46BD04BE-6AE3-492F-9323-A2D2CF283A4B}"/>
    <hyperlink ref="K58" r:id="rId370" display="https://secure.gcmtotalsolutions.com/league/reports/standingsDetails.aspx?golferID=2941&amp;weekNum=10&amp;aID=27" xr:uid="{CC93ADF4-87A4-463A-B90C-41B95530D9AB}"/>
    <hyperlink ref="L58" r:id="rId371" display="https://secure.gcmtotalsolutions.com/league/reports/standingsDetails.aspx?golferID=2941&amp;weekNum=11&amp;aID=27" xr:uid="{10ACFAE2-3900-4F5E-98EE-BC7D45848087}"/>
    <hyperlink ref="M58" r:id="rId372" display="https://secure.gcmtotalsolutions.com/league/reports/standingsDetails.aspx?golferID=2941&amp;weekNum=12&amp;aID=27" xr:uid="{74A993E8-2DEB-4608-98DD-4EC14C23235B}"/>
    <hyperlink ref="N58" r:id="rId373" display="https://secure.gcmtotalsolutions.com/league/reports/standingsDetails.aspx?golferID=2941&amp;weekNum=13&amp;aID=27" xr:uid="{B9209037-9F0E-4BB0-8A0A-B6640F817883}"/>
    <hyperlink ref="O58" r:id="rId374" display="https://secure.gcmtotalsolutions.com/league/reports/standingsDetails.aspx?golferID=2941&amp;weekNum=14&amp;aID=27" xr:uid="{68D46ABC-BFF3-427A-ACFC-E8C7AE672DCF}"/>
    <hyperlink ref="P58" r:id="rId375" display="https://secure.gcmtotalsolutions.com/league/reports/standingsDetails.aspx?golferID=2941&amp;weekNum=15&amp;aID=27" xr:uid="{323ABFDF-62EE-41D7-A770-864CFD7545CD}"/>
    <hyperlink ref="Q58" r:id="rId376" display="https://secure.gcmtotalsolutions.com/league/reports/standingsDetails.aspx?golferID=2941&amp;weekNum=16&amp;aID=27" xr:uid="{7EBB43DC-FC99-4548-95D1-DA4F04DD190C}"/>
    <hyperlink ref="R58" r:id="rId377" display="https://secure.gcmtotalsolutions.com/league/reports/standingsDetails.aspx?golferID=2941&amp;weekNum=17&amp;aID=27" xr:uid="{46AD8E15-C74C-45AF-AB85-6429FB98E7D9}"/>
    <hyperlink ref="S58" r:id="rId378" display="https://secure.gcmtotalsolutions.com/league/reports/standingsDetails.aspx?golferID=2941&amp;weekNum=18&amp;aID=27" xr:uid="{7426D7D3-7778-4C44-BE4E-D85BAB9FCA9C}"/>
    <hyperlink ref="B137" r:id="rId379" display="https://secure.gcmtotalsolutions.com/league/reports/standingsDetails.aspx?golferID=2942&amp;weekNum=1&amp;aID=27" xr:uid="{E2B40777-4DA2-4C5A-9244-886637C6C9F7}"/>
    <hyperlink ref="C137" r:id="rId380" display="https://secure.gcmtotalsolutions.com/league/reports/standingsDetails.aspx?golferID=2942&amp;weekNum=2&amp;aID=27" xr:uid="{1A927437-0AF8-437E-8174-98639C331CAE}"/>
    <hyperlink ref="D137" r:id="rId381" display="https://secure.gcmtotalsolutions.com/league/reports/standingsDetails.aspx?golferID=2942&amp;weekNum=3&amp;aID=27" xr:uid="{63FE0D9D-39AD-46FD-B927-D9B4DC248CEB}"/>
    <hyperlink ref="E137" r:id="rId382" display="https://secure.gcmtotalsolutions.com/league/reports/standingsDetails.aspx?golferID=2942&amp;weekNum=4&amp;aID=27" xr:uid="{8B5952FB-EDB6-4286-9DF9-9D5ED6F57ADC}"/>
    <hyperlink ref="F137" r:id="rId383" display="https://secure.gcmtotalsolutions.com/league/reports/standingsDetails.aspx?golferID=2942&amp;weekNum=5&amp;aID=27" xr:uid="{507783B6-5672-4D8B-96D3-CA946C486548}"/>
    <hyperlink ref="G137" r:id="rId384" display="https://secure.gcmtotalsolutions.com/league/reports/standingsDetails.aspx?golferID=2942&amp;weekNum=6&amp;aID=27" xr:uid="{42F54419-DD0E-4EC5-9C2C-472FA9D10DCB}"/>
    <hyperlink ref="H137" r:id="rId385" display="https://secure.gcmtotalsolutions.com/league/reports/standingsDetails.aspx?golferID=2942&amp;weekNum=7&amp;aID=27" xr:uid="{3769F828-043B-4140-BEF7-D56ADFF5FE1A}"/>
    <hyperlink ref="I137" r:id="rId386" display="https://secure.gcmtotalsolutions.com/league/reports/standingsDetails.aspx?golferID=2942&amp;weekNum=8&amp;aID=27" xr:uid="{EB445731-2A03-4D55-B46E-5E6B8E46D1CD}"/>
    <hyperlink ref="J137" r:id="rId387" display="https://secure.gcmtotalsolutions.com/league/reports/standingsDetails.aspx?golferID=2942&amp;weekNum=9&amp;aID=27" xr:uid="{90FBF313-9682-4A44-A051-82211C8D1563}"/>
    <hyperlink ref="K137" r:id="rId388" display="https://secure.gcmtotalsolutions.com/league/reports/standingsDetails.aspx?golferID=2942&amp;weekNum=10&amp;aID=27" xr:uid="{9E3CE9AD-C4DF-4765-8752-B75CDBF1D87D}"/>
    <hyperlink ref="L137" r:id="rId389" display="https://secure.gcmtotalsolutions.com/league/reports/standingsDetails.aspx?golferID=2942&amp;weekNum=11&amp;aID=27" xr:uid="{A65F4156-586D-47F7-B4C7-24F7A5F717AE}"/>
    <hyperlink ref="M137" r:id="rId390" display="https://secure.gcmtotalsolutions.com/league/reports/standingsDetails.aspx?golferID=2942&amp;weekNum=12&amp;aID=27" xr:uid="{D6FCC09B-2D02-4B67-9B07-CE0E43A1160E}"/>
    <hyperlink ref="N137" r:id="rId391" display="https://secure.gcmtotalsolutions.com/league/reports/standingsDetails.aspx?golferID=2942&amp;weekNum=13&amp;aID=27" xr:uid="{F3FD8B45-C888-4871-B077-1F162F0D97E0}"/>
    <hyperlink ref="O137" r:id="rId392" display="https://secure.gcmtotalsolutions.com/league/reports/standingsDetails.aspx?golferID=2942&amp;weekNum=14&amp;aID=27" xr:uid="{70D4408F-FA5B-4270-BD39-0B2343659055}"/>
    <hyperlink ref="P137" r:id="rId393" display="https://secure.gcmtotalsolutions.com/league/reports/standingsDetails.aspx?golferID=2942&amp;weekNum=15&amp;aID=27" xr:uid="{2F93F9F9-8A53-474C-BBF3-A11AE0AB5F39}"/>
    <hyperlink ref="Q137" r:id="rId394" display="https://secure.gcmtotalsolutions.com/league/reports/standingsDetails.aspx?golferID=2942&amp;weekNum=16&amp;aID=27" xr:uid="{DC906436-B4D8-468F-8EE5-AE610F26C1CC}"/>
    <hyperlink ref="R137" r:id="rId395" display="https://secure.gcmtotalsolutions.com/league/reports/standingsDetails.aspx?golferID=2942&amp;weekNum=17&amp;aID=27" xr:uid="{22F21D52-1569-477D-B0EA-85158BA9C07B}"/>
    <hyperlink ref="S137" r:id="rId396" display="https://secure.gcmtotalsolutions.com/league/reports/standingsDetails.aspx?golferID=2942&amp;weekNum=18&amp;aID=27" xr:uid="{B872DF00-2D73-41F0-8252-087791281CAE}"/>
    <hyperlink ref="B81" r:id="rId397" display="https://secure.gcmtotalsolutions.com/league/reports/standingsDetails.aspx?golferID=2943&amp;weekNum=1&amp;aID=27" xr:uid="{084E6030-18F4-4A02-B3BC-BB47BC25BCA6}"/>
    <hyperlink ref="C81" r:id="rId398" display="https://secure.gcmtotalsolutions.com/league/reports/standingsDetails.aspx?golferID=2943&amp;weekNum=2&amp;aID=27" xr:uid="{E76C0117-20BB-46B7-90E4-CCCD13BB32C2}"/>
    <hyperlink ref="D81" r:id="rId399" display="https://secure.gcmtotalsolutions.com/league/reports/standingsDetails.aspx?golferID=2943&amp;weekNum=3&amp;aID=27" xr:uid="{0B0A5BC7-C924-45E3-91D9-58868939C37E}"/>
    <hyperlink ref="E81" r:id="rId400" display="https://secure.gcmtotalsolutions.com/league/reports/standingsDetails.aspx?golferID=2943&amp;weekNum=4&amp;aID=27" xr:uid="{3EBAF856-A633-4285-98ED-0ACC7555AFAC}"/>
    <hyperlink ref="F81" r:id="rId401" display="https://secure.gcmtotalsolutions.com/league/reports/standingsDetails.aspx?golferID=2943&amp;weekNum=5&amp;aID=27" xr:uid="{99E81A99-13B4-4AD0-8BE3-FE8CDAEB33A8}"/>
    <hyperlink ref="G81" r:id="rId402" display="https://secure.gcmtotalsolutions.com/league/reports/standingsDetails.aspx?golferID=2943&amp;weekNum=6&amp;aID=27" xr:uid="{76250709-D684-4AAF-8736-CE51871C7A0B}"/>
    <hyperlink ref="H81" r:id="rId403" display="https://secure.gcmtotalsolutions.com/league/reports/standingsDetails.aspx?golferID=2943&amp;weekNum=7&amp;aID=27" xr:uid="{9E47DAD1-B5FD-4CEB-8333-DE8FBC1C4913}"/>
    <hyperlink ref="I81" r:id="rId404" display="https://secure.gcmtotalsolutions.com/league/reports/standingsDetails.aspx?golferID=2943&amp;weekNum=8&amp;aID=27" xr:uid="{2E0C5B60-A040-427D-9709-C8A082DB11AB}"/>
    <hyperlink ref="J81" r:id="rId405" display="https://secure.gcmtotalsolutions.com/league/reports/standingsDetails.aspx?golferID=2943&amp;weekNum=9&amp;aID=27" xr:uid="{3CEA2D55-6C07-41DD-A250-C8226FB335C1}"/>
    <hyperlink ref="K81" r:id="rId406" display="https://secure.gcmtotalsolutions.com/league/reports/standingsDetails.aspx?golferID=2943&amp;weekNum=10&amp;aID=27" xr:uid="{B4605820-7081-4168-A184-E1175BE98031}"/>
    <hyperlink ref="L81" r:id="rId407" display="https://secure.gcmtotalsolutions.com/league/reports/standingsDetails.aspx?golferID=2943&amp;weekNum=11&amp;aID=27" xr:uid="{69E4B1EE-9866-448F-A9E4-9667AEDE0BCA}"/>
    <hyperlink ref="M81" r:id="rId408" display="https://secure.gcmtotalsolutions.com/league/reports/standingsDetails.aspx?golferID=2943&amp;weekNum=12&amp;aID=27" xr:uid="{659CD629-FF1A-459C-B52E-02CDC521C4C4}"/>
    <hyperlink ref="N81" r:id="rId409" display="https://secure.gcmtotalsolutions.com/league/reports/standingsDetails.aspx?golferID=2943&amp;weekNum=13&amp;aID=27" xr:uid="{C78245C2-47A6-414D-87E2-4001F4818A43}"/>
    <hyperlink ref="O81" r:id="rId410" display="https://secure.gcmtotalsolutions.com/league/reports/standingsDetails.aspx?golferID=2943&amp;weekNum=14&amp;aID=27" xr:uid="{7D4D1A4F-3109-41D7-9757-B72FA4712029}"/>
    <hyperlink ref="P81" r:id="rId411" display="https://secure.gcmtotalsolutions.com/league/reports/standingsDetails.aspx?golferID=2943&amp;weekNum=15&amp;aID=27" xr:uid="{FEF12C71-097A-4714-99BF-E665528047C6}"/>
    <hyperlink ref="Q81" r:id="rId412" display="https://secure.gcmtotalsolutions.com/league/reports/standingsDetails.aspx?golferID=2943&amp;weekNum=16&amp;aID=27" xr:uid="{4B55570F-A009-4E9D-8C90-BF4301F3BB66}"/>
    <hyperlink ref="R81" r:id="rId413" display="https://secure.gcmtotalsolutions.com/league/reports/standingsDetails.aspx?golferID=2943&amp;weekNum=17&amp;aID=27" xr:uid="{9AE5A028-0172-4EBA-AC7C-577CA2E59EF6}"/>
    <hyperlink ref="S81" r:id="rId414" display="https://secure.gcmtotalsolutions.com/league/reports/standingsDetails.aspx?golferID=2943&amp;weekNum=18&amp;aID=27" xr:uid="{6575FED3-62B5-4F1D-B4B9-C35693C76C9E}"/>
    <hyperlink ref="B127" r:id="rId415" display="https://secure.gcmtotalsolutions.com/league/reports/standingsDetails.aspx?golferID=2944&amp;weekNum=1&amp;aID=27" xr:uid="{5365560C-B4C9-4BEE-99FA-6AAB035370FF}"/>
    <hyperlink ref="C127" r:id="rId416" display="https://secure.gcmtotalsolutions.com/league/reports/standingsDetails.aspx?golferID=2944&amp;weekNum=2&amp;aID=27" xr:uid="{5D1669E4-298B-43C2-B218-FDE292A098E3}"/>
    <hyperlink ref="D127" r:id="rId417" display="https://secure.gcmtotalsolutions.com/league/reports/standingsDetails.aspx?golferID=2944&amp;weekNum=3&amp;aID=27" xr:uid="{8DC05FC9-845E-4C29-950A-C94F7B076F83}"/>
    <hyperlink ref="E127" r:id="rId418" display="https://secure.gcmtotalsolutions.com/league/reports/standingsDetails.aspx?golferID=2944&amp;weekNum=4&amp;aID=27" xr:uid="{4953FEDB-FA34-4219-BE89-9B461F729A24}"/>
    <hyperlink ref="F127" r:id="rId419" display="https://secure.gcmtotalsolutions.com/league/reports/standingsDetails.aspx?golferID=2944&amp;weekNum=5&amp;aID=27" xr:uid="{563CCFCD-BFE3-4034-9B4D-C891E0E1D58D}"/>
    <hyperlink ref="G127" r:id="rId420" display="https://secure.gcmtotalsolutions.com/league/reports/standingsDetails.aspx?golferID=2944&amp;weekNum=6&amp;aID=27" xr:uid="{73536F03-F2C3-4D18-8A74-A8D9DA11424B}"/>
    <hyperlink ref="H127" r:id="rId421" display="https://secure.gcmtotalsolutions.com/league/reports/standingsDetails.aspx?golferID=2944&amp;weekNum=7&amp;aID=27" xr:uid="{93B36098-F489-4E2F-8423-69C5177C6686}"/>
    <hyperlink ref="I127" r:id="rId422" display="https://secure.gcmtotalsolutions.com/league/reports/standingsDetails.aspx?golferID=2944&amp;weekNum=8&amp;aID=27" xr:uid="{5E7D3854-DA1D-4780-97C1-D464F968CDB7}"/>
    <hyperlink ref="J127" r:id="rId423" display="https://secure.gcmtotalsolutions.com/league/reports/standingsDetails.aspx?golferID=2944&amp;weekNum=9&amp;aID=27" xr:uid="{C2810B66-8083-48B2-8D3B-34FB03953009}"/>
    <hyperlink ref="K127" r:id="rId424" display="https://secure.gcmtotalsolutions.com/league/reports/standingsDetails.aspx?golferID=2944&amp;weekNum=10&amp;aID=27" xr:uid="{FDEFBAC8-6B2A-4877-BC5D-C334E3E54072}"/>
    <hyperlink ref="L127" r:id="rId425" display="https://secure.gcmtotalsolutions.com/league/reports/standingsDetails.aspx?golferID=2944&amp;weekNum=11&amp;aID=27" xr:uid="{71666234-7740-42D4-83DA-2F4D38088110}"/>
    <hyperlink ref="M127" r:id="rId426" display="https://secure.gcmtotalsolutions.com/league/reports/standingsDetails.aspx?golferID=2944&amp;weekNum=12&amp;aID=27" xr:uid="{494C9081-6A1A-434B-823B-7888BE5517DC}"/>
    <hyperlink ref="N127" r:id="rId427" display="https://secure.gcmtotalsolutions.com/league/reports/standingsDetails.aspx?golferID=2944&amp;weekNum=13&amp;aID=27" xr:uid="{17EC22F0-EBCF-4FF5-ABF2-DCA37B84CDD7}"/>
    <hyperlink ref="O127" r:id="rId428" display="https://secure.gcmtotalsolutions.com/league/reports/standingsDetails.aspx?golferID=2944&amp;weekNum=14&amp;aID=27" xr:uid="{A1FA2073-F33C-4476-AD86-CDA244AC1405}"/>
    <hyperlink ref="P127" r:id="rId429" display="https://secure.gcmtotalsolutions.com/league/reports/standingsDetails.aspx?golferID=2944&amp;weekNum=15&amp;aID=27" xr:uid="{F7137D88-53D0-4A31-9A1A-05412687D71D}"/>
    <hyperlink ref="Q127" r:id="rId430" display="https://secure.gcmtotalsolutions.com/league/reports/standingsDetails.aspx?golferID=2944&amp;weekNum=16&amp;aID=27" xr:uid="{A3980710-495E-43CD-98C8-2721BC859357}"/>
    <hyperlink ref="R127" r:id="rId431" display="https://secure.gcmtotalsolutions.com/league/reports/standingsDetails.aspx?golferID=2944&amp;weekNum=17&amp;aID=27" xr:uid="{E46A41D4-F1D2-4DCB-BFA1-CE77B8C363FA}"/>
    <hyperlink ref="S127" r:id="rId432" display="https://secure.gcmtotalsolutions.com/league/reports/standingsDetails.aspx?golferID=2944&amp;weekNum=18&amp;aID=27" xr:uid="{6CB7C7FB-2086-45DC-99DD-4E33C59C1B3D}"/>
    <hyperlink ref="B138" r:id="rId433" display="https://secure.gcmtotalsolutions.com/league/reports/standingsDetails.aspx?golferID=2945&amp;weekNum=1&amp;aID=27" xr:uid="{1117A05B-ED8B-4B0E-ABC4-028ABCF58B5F}"/>
    <hyperlink ref="C138" r:id="rId434" display="https://secure.gcmtotalsolutions.com/league/reports/standingsDetails.aspx?golferID=2945&amp;weekNum=2&amp;aID=27" xr:uid="{EC96D10D-5C7F-4ACC-B505-A8338444FFF0}"/>
    <hyperlink ref="D138" r:id="rId435" display="https://secure.gcmtotalsolutions.com/league/reports/standingsDetails.aspx?golferID=2945&amp;weekNum=3&amp;aID=27" xr:uid="{2F5B5C10-97FD-466E-BC91-0E907BD2161B}"/>
    <hyperlink ref="E138" r:id="rId436" display="https://secure.gcmtotalsolutions.com/league/reports/standingsDetails.aspx?golferID=2945&amp;weekNum=4&amp;aID=27" xr:uid="{2FEEEF8C-3AD2-4196-8E9C-C5FA953DDBAF}"/>
    <hyperlink ref="F138" r:id="rId437" display="https://secure.gcmtotalsolutions.com/league/reports/standingsDetails.aspx?golferID=2945&amp;weekNum=5&amp;aID=27" xr:uid="{153807CC-DEAB-428F-A2AB-68E15FB6B0FD}"/>
    <hyperlink ref="G138" r:id="rId438" display="https://secure.gcmtotalsolutions.com/league/reports/standingsDetails.aspx?golferID=2945&amp;weekNum=6&amp;aID=27" xr:uid="{669656EC-408E-4EA8-8545-0AA7DB0DAF4C}"/>
    <hyperlink ref="H138" r:id="rId439" display="https://secure.gcmtotalsolutions.com/league/reports/standingsDetails.aspx?golferID=2945&amp;weekNum=7&amp;aID=27" xr:uid="{3D58629F-1528-4E2B-B9DE-3E2D57265CF6}"/>
    <hyperlink ref="I138" r:id="rId440" display="https://secure.gcmtotalsolutions.com/league/reports/standingsDetails.aspx?golferID=2945&amp;weekNum=8&amp;aID=27" xr:uid="{F0AA4F97-141E-4EB6-A0ED-C922C1F5E28D}"/>
    <hyperlink ref="J138" r:id="rId441" display="https://secure.gcmtotalsolutions.com/league/reports/standingsDetails.aspx?golferID=2945&amp;weekNum=9&amp;aID=27" xr:uid="{54948AE5-AD87-41A4-8E43-FE6CB56BCF7F}"/>
    <hyperlink ref="K138" r:id="rId442" display="https://secure.gcmtotalsolutions.com/league/reports/standingsDetails.aspx?golferID=2945&amp;weekNum=10&amp;aID=27" xr:uid="{24E31646-44AA-4C8A-ABE5-460A4C765548}"/>
    <hyperlink ref="L138" r:id="rId443" display="https://secure.gcmtotalsolutions.com/league/reports/standingsDetails.aspx?golferID=2945&amp;weekNum=11&amp;aID=27" xr:uid="{08D50106-5CAF-4195-BA72-D106080D6672}"/>
    <hyperlink ref="M138" r:id="rId444" display="https://secure.gcmtotalsolutions.com/league/reports/standingsDetails.aspx?golferID=2945&amp;weekNum=12&amp;aID=27" xr:uid="{4F566BF1-42F7-4EA4-99EF-DF52F3821EAB}"/>
    <hyperlink ref="N138" r:id="rId445" display="https://secure.gcmtotalsolutions.com/league/reports/standingsDetails.aspx?golferID=2945&amp;weekNum=13&amp;aID=27" xr:uid="{68782C73-B491-4937-8448-B7C071692260}"/>
    <hyperlink ref="O138" r:id="rId446" display="https://secure.gcmtotalsolutions.com/league/reports/standingsDetails.aspx?golferID=2945&amp;weekNum=14&amp;aID=27" xr:uid="{0340F2B5-3746-4350-B33B-0157B1CFD047}"/>
    <hyperlink ref="P138" r:id="rId447" display="https://secure.gcmtotalsolutions.com/league/reports/standingsDetails.aspx?golferID=2945&amp;weekNum=15&amp;aID=27" xr:uid="{D99C3FAF-EECF-44FB-BAF0-0924082C3DD3}"/>
    <hyperlink ref="Q138" r:id="rId448" display="https://secure.gcmtotalsolutions.com/league/reports/standingsDetails.aspx?golferID=2945&amp;weekNum=16&amp;aID=27" xr:uid="{CD95C1D7-4D56-46BD-9E19-C96F298F6CCC}"/>
    <hyperlink ref="R138" r:id="rId449" display="https://secure.gcmtotalsolutions.com/league/reports/standingsDetails.aspx?golferID=2945&amp;weekNum=17&amp;aID=27" xr:uid="{5D0D2EAB-765F-42A5-9A96-6FED18001B01}"/>
    <hyperlink ref="S138" r:id="rId450" display="https://secure.gcmtotalsolutions.com/league/reports/standingsDetails.aspx?golferID=2945&amp;weekNum=18&amp;aID=27" xr:uid="{09C07B31-61D5-4BA6-9B09-310A4BF5A87B}"/>
    <hyperlink ref="B41" r:id="rId451" display="https://secure.gcmtotalsolutions.com/league/reports/standingsDetails.aspx?golferID=2946&amp;weekNum=1&amp;aID=27" xr:uid="{1F4CA569-2C15-4A5A-82E9-2F451A5FBF8C}"/>
    <hyperlink ref="C41" r:id="rId452" display="https://secure.gcmtotalsolutions.com/league/reports/standingsDetails.aspx?golferID=2946&amp;weekNum=2&amp;aID=27" xr:uid="{CCFA0864-9148-40C2-9351-3088AE375842}"/>
    <hyperlink ref="D41" r:id="rId453" display="https://secure.gcmtotalsolutions.com/league/reports/standingsDetails.aspx?golferID=2946&amp;weekNum=3&amp;aID=27" xr:uid="{3ADB395A-09DD-4581-9BFE-2CCE9B352E76}"/>
    <hyperlink ref="E41" r:id="rId454" display="https://secure.gcmtotalsolutions.com/league/reports/standingsDetails.aspx?golferID=2946&amp;weekNum=4&amp;aID=27" xr:uid="{A418E36E-2548-4DD3-8D4C-7F02963AAA77}"/>
    <hyperlink ref="F41" r:id="rId455" display="https://secure.gcmtotalsolutions.com/league/reports/standingsDetails.aspx?golferID=2946&amp;weekNum=5&amp;aID=27" xr:uid="{57386466-2969-4848-A8BD-1BD38B7FF6D8}"/>
    <hyperlink ref="G41" r:id="rId456" display="https://secure.gcmtotalsolutions.com/league/reports/standingsDetails.aspx?golferID=2946&amp;weekNum=6&amp;aID=27" xr:uid="{92401CFB-D99C-4BC8-8B58-AEDE4AAD7AB3}"/>
    <hyperlink ref="H41" r:id="rId457" display="https://secure.gcmtotalsolutions.com/league/reports/standingsDetails.aspx?golferID=2946&amp;weekNum=7&amp;aID=27" xr:uid="{DF0F8928-B5AD-4832-9BEA-1DCCBF1A70D6}"/>
    <hyperlink ref="I41" r:id="rId458" display="https://secure.gcmtotalsolutions.com/league/reports/standingsDetails.aspx?golferID=2946&amp;weekNum=8&amp;aID=27" xr:uid="{B5A00567-B1B6-49B9-900F-BBE72136259B}"/>
    <hyperlink ref="J41" r:id="rId459" display="https://secure.gcmtotalsolutions.com/league/reports/standingsDetails.aspx?golferID=2946&amp;weekNum=9&amp;aID=27" xr:uid="{BE70B2EF-5A36-4FAE-A6C1-D73E7B8CFC6A}"/>
    <hyperlink ref="K41" r:id="rId460" display="https://secure.gcmtotalsolutions.com/league/reports/standingsDetails.aspx?golferID=2946&amp;weekNum=10&amp;aID=27" xr:uid="{62E8AEF8-95A7-47E5-9CDA-6B33CE377AE8}"/>
    <hyperlink ref="L41" r:id="rId461" display="https://secure.gcmtotalsolutions.com/league/reports/standingsDetails.aspx?golferID=2946&amp;weekNum=11&amp;aID=27" xr:uid="{82C623C4-6831-4381-B778-1254C06B739F}"/>
    <hyperlink ref="M41" r:id="rId462" display="https://secure.gcmtotalsolutions.com/league/reports/standingsDetails.aspx?golferID=2946&amp;weekNum=12&amp;aID=27" xr:uid="{07280BEF-45AF-4444-BA5B-C27537F426F4}"/>
    <hyperlink ref="N41" r:id="rId463" display="https://secure.gcmtotalsolutions.com/league/reports/standingsDetails.aspx?golferID=2946&amp;weekNum=13&amp;aID=27" xr:uid="{F8B9F69F-DBB4-470C-913C-C33DFD6CAC35}"/>
    <hyperlink ref="O41" r:id="rId464" display="https://secure.gcmtotalsolutions.com/league/reports/standingsDetails.aspx?golferID=2946&amp;weekNum=14&amp;aID=27" xr:uid="{7B16CDCD-706F-4D9C-B5F3-57709B2EC6FD}"/>
    <hyperlink ref="P41" r:id="rId465" display="https://secure.gcmtotalsolutions.com/league/reports/standingsDetails.aspx?golferID=2946&amp;weekNum=15&amp;aID=27" xr:uid="{6BFCA857-9344-4B63-AB0A-DE89610DE6E0}"/>
    <hyperlink ref="Q41" r:id="rId466" display="https://secure.gcmtotalsolutions.com/league/reports/standingsDetails.aspx?golferID=2946&amp;weekNum=16&amp;aID=27" xr:uid="{D71AD9FD-0440-4EC8-81C3-E6B5B80E82E1}"/>
    <hyperlink ref="R41" r:id="rId467" display="https://secure.gcmtotalsolutions.com/league/reports/standingsDetails.aspx?golferID=2946&amp;weekNum=17&amp;aID=27" xr:uid="{E88E2C2D-DFF4-4B73-9729-F42C64F69A86}"/>
    <hyperlink ref="S41" r:id="rId468" display="https://secure.gcmtotalsolutions.com/league/reports/standingsDetails.aspx?golferID=2946&amp;weekNum=18&amp;aID=27" xr:uid="{A45EB71D-D6C0-4907-AEB4-11728D63DD09}"/>
    <hyperlink ref="B82" r:id="rId469" display="https://secure.gcmtotalsolutions.com/league/reports/standingsDetails.aspx?golferID=2947&amp;weekNum=1&amp;aID=27" xr:uid="{D7CB9890-3EBB-4902-A20B-C9DFD3E670DD}"/>
    <hyperlink ref="C82" r:id="rId470" display="https://secure.gcmtotalsolutions.com/league/reports/standingsDetails.aspx?golferID=2947&amp;weekNum=2&amp;aID=27" xr:uid="{2DE39883-3209-49DC-BF50-59924CE6DEA7}"/>
    <hyperlink ref="D82" r:id="rId471" display="https://secure.gcmtotalsolutions.com/league/reports/standingsDetails.aspx?golferID=2947&amp;weekNum=3&amp;aID=27" xr:uid="{89DB8FFD-5312-4F11-92DC-5C596973F721}"/>
    <hyperlink ref="E82" r:id="rId472" display="https://secure.gcmtotalsolutions.com/league/reports/standingsDetails.aspx?golferID=2947&amp;weekNum=4&amp;aID=27" xr:uid="{ABE0B6B0-8D93-48B7-884E-D5878C6C918A}"/>
    <hyperlink ref="F82" r:id="rId473" display="https://secure.gcmtotalsolutions.com/league/reports/standingsDetails.aspx?golferID=2947&amp;weekNum=5&amp;aID=27" xr:uid="{A4D0CFB8-F204-487E-BCFE-5E81B6FC761E}"/>
    <hyperlink ref="G82" r:id="rId474" display="https://secure.gcmtotalsolutions.com/league/reports/standingsDetails.aspx?golferID=2947&amp;weekNum=6&amp;aID=27" xr:uid="{F2EBCBF7-C748-4ADC-9D31-800865FF148B}"/>
    <hyperlink ref="H82" r:id="rId475" display="https://secure.gcmtotalsolutions.com/league/reports/standingsDetails.aspx?golferID=2947&amp;weekNum=7&amp;aID=27" xr:uid="{89E7F5EC-8EDA-4982-B5E0-C32285B0DB4F}"/>
    <hyperlink ref="I82" r:id="rId476" display="https://secure.gcmtotalsolutions.com/league/reports/standingsDetails.aspx?golferID=2947&amp;weekNum=8&amp;aID=27" xr:uid="{7BA02488-B921-4D96-8EA4-27E08EE670AF}"/>
    <hyperlink ref="J82" r:id="rId477" display="https://secure.gcmtotalsolutions.com/league/reports/standingsDetails.aspx?golferID=2947&amp;weekNum=9&amp;aID=27" xr:uid="{8A2640E5-940B-4E52-ABE0-1C84220B116B}"/>
    <hyperlink ref="K82" r:id="rId478" display="https://secure.gcmtotalsolutions.com/league/reports/standingsDetails.aspx?golferID=2947&amp;weekNum=10&amp;aID=27" xr:uid="{375FC00E-C712-4D70-8029-34FEED48298E}"/>
    <hyperlink ref="L82" r:id="rId479" display="https://secure.gcmtotalsolutions.com/league/reports/standingsDetails.aspx?golferID=2947&amp;weekNum=11&amp;aID=27" xr:uid="{3017015E-7D07-463C-8ECE-6426D4A3666E}"/>
    <hyperlink ref="M82" r:id="rId480" display="https://secure.gcmtotalsolutions.com/league/reports/standingsDetails.aspx?golferID=2947&amp;weekNum=12&amp;aID=27" xr:uid="{CCEED242-1BC4-4479-AAEB-78322995F27D}"/>
    <hyperlink ref="N82" r:id="rId481" display="https://secure.gcmtotalsolutions.com/league/reports/standingsDetails.aspx?golferID=2947&amp;weekNum=13&amp;aID=27" xr:uid="{D91E0BE1-0B0B-411A-A845-0DACE19956B8}"/>
    <hyperlink ref="O82" r:id="rId482" display="https://secure.gcmtotalsolutions.com/league/reports/standingsDetails.aspx?golferID=2947&amp;weekNum=14&amp;aID=27" xr:uid="{17A9B385-4E00-4CF8-AC52-6404BC8E007D}"/>
    <hyperlink ref="P82" r:id="rId483" display="https://secure.gcmtotalsolutions.com/league/reports/standingsDetails.aspx?golferID=2947&amp;weekNum=15&amp;aID=27" xr:uid="{A40238E2-7E0E-4547-8153-F3A5AC93BE69}"/>
    <hyperlink ref="Q82" r:id="rId484" display="https://secure.gcmtotalsolutions.com/league/reports/standingsDetails.aspx?golferID=2947&amp;weekNum=16&amp;aID=27" xr:uid="{CE1F4993-E8A4-4AAF-92F7-979000242885}"/>
    <hyperlink ref="R82" r:id="rId485" display="https://secure.gcmtotalsolutions.com/league/reports/standingsDetails.aspx?golferID=2947&amp;weekNum=17&amp;aID=27" xr:uid="{DB0BC240-D999-4EE8-A26F-A9262AC95149}"/>
    <hyperlink ref="S82" r:id="rId486" display="https://secure.gcmtotalsolutions.com/league/reports/standingsDetails.aspx?golferID=2947&amp;weekNum=18&amp;aID=27" xr:uid="{D1855BC7-0859-4A22-9C2C-8F964106A9FF}"/>
    <hyperlink ref="B110" r:id="rId487" display="https://secure.gcmtotalsolutions.com/league/reports/standingsDetails.aspx?golferID=2948&amp;weekNum=1&amp;aID=27" xr:uid="{01D5B4D2-31DB-4504-918A-669F7E3476ED}"/>
    <hyperlink ref="C110" r:id="rId488" display="https://secure.gcmtotalsolutions.com/league/reports/standingsDetails.aspx?golferID=2948&amp;weekNum=2&amp;aID=27" xr:uid="{A614782D-A934-41C3-9FB4-5C00180B5D46}"/>
    <hyperlink ref="D110" r:id="rId489" display="https://secure.gcmtotalsolutions.com/league/reports/standingsDetails.aspx?golferID=2948&amp;weekNum=3&amp;aID=27" xr:uid="{5E625270-42E3-4222-B58B-17448423A4CB}"/>
    <hyperlink ref="E110" r:id="rId490" display="https://secure.gcmtotalsolutions.com/league/reports/standingsDetails.aspx?golferID=2948&amp;weekNum=4&amp;aID=27" xr:uid="{B23FD3A8-BB25-4D6B-8EA6-473CB17ED7EB}"/>
    <hyperlink ref="F110" r:id="rId491" display="https://secure.gcmtotalsolutions.com/league/reports/standingsDetails.aspx?golferID=2948&amp;weekNum=5&amp;aID=27" xr:uid="{25190681-ABFD-4121-9CFB-08D277C982F7}"/>
    <hyperlink ref="G110" r:id="rId492" display="https://secure.gcmtotalsolutions.com/league/reports/standingsDetails.aspx?golferID=2948&amp;weekNum=6&amp;aID=27" xr:uid="{6734EEA8-A46E-4368-BBA1-53941DDFF3EE}"/>
    <hyperlink ref="H110" r:id="rId493" display="https://secure.gcmtotalsolutions.com/league/reports/standingsDetails.aspx?golferID=2948&amp;weekNum=7&amp;aID=27" xr:uid="{DE641BC7-046C-475B-A433-3CBEA452086F}"/>
    <hyperlink ref="I110" r:id="rId494" display="https://secure.gcmtotalsolutions.com/league/reports/standingsDetails.aspx?golferID=2948&amp;weekNum=8&amp;aID=27" xr:uid="{B49EF92D-902B-4FE3-9D09-C38E37ADD37A}"/>
    <hyperlink ref="J110" r:id="rId495" display="https://secure.gcmtotalsolutions.com/league/reports/standingsDetails.aspx?golferID=2948&amp;weekNum=9&amp;aID=27" xr:uid="{0A935EF4-0C02-4587-84B3-BBE41D838F7E}"/>
    <hyperlink ref="K110" r:id="rId496" display="https://secure.gcmtotalsolutions.com/league/reports/standingsDetails.aspx?golferID=2948&amp;weekNum=10&amp;aID=27" xr:uid="{483544D6-7BD2-45F2-BE31-8C9A5E45693F}"/>
    <hyperlink ref="L110" r:id="rId497" display="https://secure.gcmtotalsolutions.com/league/reports/standingsDetails.aspx?golferID=2948&amp;weekNum=11&amp;aID=27" xr:uid="{21469694-769C-4185-85C5-71AB19F23B11}"/>
    <hyperlink ref="M110" r:id="rId498" display="https://secure.gcmtotalsolutions.com/league/reports/standingsDetails.aspx?golferID=2948&amp;weekNum=12&amp;aID=27" xr:uid="{FDFA1F94-6310-4248-9094-380B9B15DD0F}"/>
    <hyperlink ref="N110" r:id="rId499" display="https://secure.gcmtotalsolutions.com/league/reports/standingsDetails.aspx?golferID=2948&amp;weekNum=13&amp;aID=27" xr:uid="{24B2DBAD-F815-430B-B5FC-94041E58EDD7}"/>
    <hyperlink ref="O110" r:id="rId500" display="https://secure.gcmtotalsolutions.com/league/reports/standingsDetails.aspx?golferID=2948&amp;weekNum=14&amp;aID=27" xr:uid="{A0E9552F-1B98-4F84-87C5-FF3626A1F3AF}"/>
    <hyperlink ref="P110" r:id="rId501" display="https://secure.gcmtotalsolutions.com/league/reports/standingsDetails.aspx?golferID=2948&amp;weekNum=15&amp;aID=27" xr:uid="{C5525DFF-0269-4DFC-8460-5B61775D0BE0}"/>
    <hyperlink ref="Q110" r:id="rId502" display="https://secure.gcmtotalsolutions.com/league/reports/standingsDetails.aspx?golferID=2948&amp;weekNum=16&amp;aID=27" xr:uid="{140AA336-6410-4D08-BE5A-D31026DD7892}"/>
    <hyperlink ref="R110" r:id="rId503" display="https://secure.gcmtotalsolutions.com/league/reports/standingsDetails.aspx?golferID=2948&amp;weekNum=17&amp;aID=27" xr:uid="{F807E495-B23B-4BDD-9B72-7F30A26204E1}"/>
    <hyperlink ref="S110" r:id="rId504" display="https://secure.gcmtotalsolutions.com/league/reports/standingsDetails.aspx?golferID=2948&amp;weekNum=18&amp;aID=27" xr:uid="{5A3036B3-B2FC-4DD2-89F5-40734F86832D}"/>
    <hyperlink ref="B83" r:id="rId505" display="https://secure.gcmtotalsolutions.com/league/reports/standingsDetails.aspx?golferID=2949&amp;weekNum=1&amp;aID=27" xr:uid="{84CC7FA4-5FFA-40D4-A1F5-58770E8C340D}"/>
    <hyperlink ref="C83" r:id="rId506" display="https://secure.gcmtotalsolutions.com/league/reports/standingsDetails.aspx?golferID=2949&amp;weekNum=2&amp;aID=27" xr:uid="{C4F73239-9EF9-4556-BBD2-2BBA56884604}"/>
    <hyperlink ref="D83" r:id="rId507" display="https://secure.gcmtotalsolutions.com/league/reports/standingsDetails.aspx?golferID=2949&amp;weekNum=3&amp;aID=27" xr:uid="{55922387-5D1E-4DB7-A661-022D15809CA5}"/>
    <hyperlink ref="E83" r:id="rId508" display="https://secure.gcmtotalsolutions.com/league/reports/standingsDetails.aspx?golferID=2949&amp;weekNum=4&amp;aID=27" xr:uid="{A2A011A5-5475-4B5A-A2F5-E5AE1C44B453}"/>
    <hyperlink ref="F83" r:id="rId509" display="https://secure.gcmtotalsolutions.com/league/reports/standingsDetails.aspx?golferID=2949&amp;weekNum=5&amp;aID=27" xr:uid="{B9BC9F23-188A-4195-A084-01E728FF35A7}"/>
    <hyperlink ref="G83" r:id="rId510" display="https://secure.gcmtotalsolutions.com/league/reports/standingsDetails.aspx?golferID=2949&amp;weekNum=6&amp;aID=27" xr:uid="{1F2BA768-991E-48F5-90E2-8917FCEF833B}"/>
    <hyperlink ref="H83" r:id="rId511" display="https://secure.gcmtotalsolutions.com/league/reports/standingsDetails.aspx?golferID=2949&amp;weekNum=7&amp;aID=27" xr:uid="{62450F28-452B-4AB4-9297-EAEC1AD69592}"/>
    <hyperlink ref="I83" r:id="rId512" display="https://secure.gcmtotalsolutions.com/league/reports/standingsDetails.aspx?golferID=2949&amp;weekNum=8&amp;aID=27" xr:uid="{631FAF6D-B304-490A-AAB7-AEDBB1E188E9}"/>
    <hyperlink ref="J83" r:id="rId513" display="https://secure.gcmtotalsolutions.com/league/reports/standingsDetails.aspx?golferID=2949&amp;weekNum=9&amp;aID=27" xr:uid="{EB008A57-CEBD-4DA9-8361-7EDE9AB2273C}"/>
    <hyperlink ref="K83" r:id="rId514" display="https://secure.gcmtotalsolutions.com/league/reports/standingsDetails.aspx?golferID=2949&amp;weekNum=10&amp;aID=27" xr:uid="{D4F0852E-4449-4384-8D62-977A854A954B}"/>
    <hyperlink ref="L83" r:id="rId515" display="https://secure.gcmtotalsolutions.com/league/reports/standingsDetails.aspx?golferID=2949&amp;weekNum=11&amp;aID=27" xr:uid="{A6283B71-1F18-4C73-A87D-FC134AFEC55B}"/>
    <hyperlink ref="M83" r:id="rId516" display="https://secure.gcmtotalsolutions.com/league/reports/standingsDetails.aspx?golferID=2949&amp;weekNum=12&amp;aID=27" xr:uid="{337770CE-9FED-4725-822B-E3EC8846E87B}"/>
    <hyperlink ref="N83" r:id="rId517" display="https://secure.gcmtotalsolutions.com/league/reports/standingsDetails.aspx?golferID=2949&amp;weekNum=13&amp;aID=27" xr:uid="{CF2FE5C3-2C24-4962-8D13-D08B37DFFB83}"/>
    <hyperlink ref="O83" r:id="rId518" display="https://secure.gcmtotalsolutions.com/league/reports/standingsDetails.aspx?golferID=2949&amp;weekNum=14&amp;aID=27" xr:uid="{109D9EA1-5F94-4B61-9683-7D8247286641}"/>
    <hyperlink ref="P83" r:id="rId519" display="https://secure.gcmtotalsolutions.com/league/reports/standingsDetails.aspx?golferID=2949&amp;weekNum=15&amp;aID=27" xr:uid="{E2DF5FD9-8726-4BB9-8052-8036CB31451E}"/>
    <hyperlink ref="Q83" r:id="rId520" display="https://secure.gcmtotalsolutions.com/league/reports/standingsDetails.aspx?golferID=2949&amp;weekNum=16&amp;aID=27" xr:uid="{68534BE8-915C-40CE-A87D-E0959261302B}"/>
    <hyperlink ref="R83" r:id="rId521" display="https://secure.gcmtotalsolutions.com/league/reports/standingsDetails.aspx?golferID=2949&amp;weekNum=17&amp;aID=27" xr:uid="{EB959822-B41C-4FC5-B431-FD54FD3B70FF}"/>
    <hyperlink ref="S83" r:id="rId522" display="https://secure.gcmtotalsolutions.com/league/reports/standingsDetails.aspx?golferID=2949&amp;weekNum=18&amp;aID=27" xr:uid="{CD940FC8-E7B3-4EE0-80C9-AF146EE57701}"/>
    <hyperlink ref="B59" r:id="rId523" display="https://secure.gcmtotalsolutions.com/league/reports/standingsDetails.aspx?golferID=2950&amp;weekNum=1&amp;aID=27" xr:uid="{81EF0B1D-DBB5-4088-BED0-67E96687CCF4}"/>
    <hyperlink ref="C59" r:id="rId524" display="https://secure.gcmtotalsolutions.com/league/reports/standingsDetails.aspx?golferID=2950&amp;weekNum=2&amp;aID=27" xr:uid="{42774C40-9CAD-42F1-A06B-4F8F8FBC3CC5}"/>
    <hyperlink ref="D59" r:id="rId525" display="https://secure.gcmtotalsolutions.com/league/reports/standingsDetails.aspx?golferID=2950&amp;weekNum=3&amp;aID=27" xr:uid="{AC7AD03D-99C4-4088-A2E6-30FB307677AD}"/>
    <hyperlink ref="E59" r:id="rId526" display="https://secure.gcmtotalsolutions.com/league/reports/standingsDetails.aspx?golferID=2950&amp;weekNum=4&amp;aID=27" xr:uid="{8ABD08B4-B669-4B44-B806-32AA240F2FC3}"/>
    <hyperlink ref="F59" r:id="rId527" display="https://secure.gcmtotalsolutions.com/league/reports/standingsDetails.aspx?golferID=2950&amp;weekNum=5&amp;aID=27" xr:uid="{0A38AC80-5880-4745-9633-CABE52214613}"/>
    <hyperlink ref="G59" r:id="rId528" display="https://secure.gcmtotalsolutions.com/league/reports/standingsDetails.aspx?golferID=2950&amp;weekNum=6&amp;aID=27" xr:uid="{2CFD6ABE-EC43-4BB7-B429-3920EE54FA7B}"/>
    <hyperlink ref="H59" r:id="rId529" display="https://secure.gcmtotalsolutions.com/league/reports/standingsDetails.aspx?golferID=2950&amp;weekNum=7&amp;aID=27" xr:uid="{76F2BF10-2E7F-4C25-971C-1E086A45107C}"/>
    <hyperlink ref="I59" r:id="rId530" display="https://secure.gcmtotalsolutions.com/league/reports/standingsDetails.aspx?golferID=2950&amp;weekNum=8&amp;aID=27" xr:uid="{8702C9D6-BFA0-407E-ACAB-E6EBAFDEBFA1}"/>
    <hyperlink ref="J59" r:id="rId531" display="https://secure.gcmtotalsolutions.com/league/reports/standingsDetails.aspx?golferID=2950&amp;weekNum=9&amp;aID=27" xr:uid="{311FA3D2-4153-422D-9A27-288A2A647131}"/>
    <hyperlink ref="K59" r:id="rId532" display="https://secure.gcmtotalsolutions.com/league/reports/standingsDetails.aspx?golferID=2950&amp;weekNum=10&amp;aID=27" xr:uid="{2C572308-9627-4FE4-A46C-4DA884D62C4F}"/>
    <hyperlink ref="L59" r:id="rId533" display="https://secure.gcmtotalsolutions.com/league/reports/standingsDetails.aspx?golferID=2950&amp;weekNum=11&amp;aID=27" xr:uid="{212953C8-41C0-46BB-985D-536AF2DD4A9B}"/>
    <hyperlink ref="M59" r:id="rId534" display="https://secure.gcmtotalsolutions.com/league/reports/standingsDetails.aspx?golferID=2950&amp;weekNum=12&amp;aID=27" xr:uid="{46C71F7C-BDBD-403F-B76C-0AA33A07B35A}"/>
    <hyperlink ref="N59" r:id="rId535" display="https://secure.gcmtotalsolutions.com/league/reports/standingsDetails.aspx?golferID=2950&amp;weekNum=13&amp;aID=27" xr:uid="{A7D617F6-F4CD-44F4-8A13-6FDCDFAC4F7A}"/>
    <hyperlink ref="O59" r:id="rId536" display="https://secure.gcmtotalsolutions.com/league/reports/standingsDetails.aspx?golferID=2950&amp;weekNum=14&amp;aID=27" xr:uid="{2A457131-521E-439E-B4B1-3658661F0F76}"/>
    <hyperlink ref="P59" r:id="rId537" display="https://secure.gcmtotalsolutions.com/league/reports/standingsDetails.aspx?golferID=2950&amp;weekNum=15&amp;aID=27" xr:uid="{1862EFE6-042F-453F-BDB9-980E45EE13DE}"/>
    <hyperlink ref="Q59" r:id="rId538" display="https://secure.gcmtotalsolutions.com/league/reports/standingsDetails.aspx?golferID=2950&amp;weekNum=16&amp;aID=27" xr:uid="{7287029E-69BF-463F-A0B7-A9B328440B6D}"/>
    <hyperlink ref="R59" r:id="rId539" display="https://secure.gcmtotalsolutions.com/league/reports/standingsDetails.aspx?golferID=2950&amp;weekNum=17&amp;aID=27" xr:uid="{2201BDD7-0DE1-4792-BA03-2C50F2980E8F}"/>
    <hyperlink ref="S59" r:id="rId540" display="https://secure.gcmtotalsolutions.com/league/reports/standingsDetails.aspx?golferID=2950&amp;weekNum=18&amp;aID=27" xr:uid="{9D12D7B7-EFCA-42BE-9804-BE2105FE5CEA}"/>
    <hyperlink ref="B139" r:id="rId541" display="https://secure.gcmtotalsolutions.com/league/reports/standingsDetails.aspx?golferID=2951&amp;weekNum=1&amp;aID=27" xr:uid="{0B024548-F427-4D99-96FD-77E0B0E8B297}"/>
    <hyperlink ref="C139" r:id="rId542" display="https://secure.gcmtotalsolutions.com/league/reports/standingsDetails.aspx?golferID=2951&amp;weekNum=2&amp;aID=27" xr:uid="{6CE5AA75-327E-4EC8-A996-89250261A636}"/>
    <hyperlink ref="D139" r:id="rId543" display="https://secure.gcmtotalsolutions.com/league/reports/standingsDetails.aspx?golferID=2951&amp;weekNum=3&amp;aID=27" xr:uid="{FC34A9B9-54ED-46D9-976B-5C0E12A3A240}"/>
    <hyperlink ref="E139" r:id="rId544" display="https://secure.gcmtotalsolutions.com/league/reports/standingsDetails.aspx?golferID=2951&amp;weekNum=4&amp;aID=27" xr:uid="{ED075D06-B97D-45D7-9E5D-DB541B1A5463}"/>
    <hyperlink ref="F139" r:id="rId545" display="https://secure.gcmtotalsolutions.com/league/reports/standingsDetails.aspx?golferID=2951&amp;weekNum=5&amp;aID=27" xr:uid="{750B9A44-D090-4BC4-A89C-22468B3467C4}"/>
    <hyperlink ref="G139" r:id="rId546" display="https://secure.gcmtotalsolutions.com/league/reports/standingsDetails.aspx?golferID=2951&amp;weekNum=6&amp;aID=27" xr:uid="{BE24ABFB-7F0B-4EB6-B3BE-2D45AE75CB7A}"/>
    <hyperlink ref="H139" r:id="rId547" display="https://secure.gcmtotalsolutions.com/league/reports/standingsDetails.aspx?golferID=2951&amp;weekNum=7&amp;aID=27" xr:uid="{E1FF62F3-4B26-438A-842E-5D3565FA6671}"/>
    <hyperlink ref="I139" r:id="rId548" display="https://secure.gcmtotalsolutions.com/league/reports/standingsDetails.aspx?golferID=2951&amp;weekNum=8&amp;aID=27" xr:uid="{100BDCD4-7BD2-47BC-8948-2145575507E3}"/>
    <hyperlink ref="J139" r:id="rId549" display="https://secure.gcmtotalsolutions.com/league/reports/standingsDetails.aspx?golferID=2951&amp;weekNum=9&amp;aID=27" xr:uid="{C9F28C79-B2A0-4657-8CF0-B498D89BA5DE}"/>
    <hyperlink ref="K139" r:id="rId550" display="https://secure.gcmtotalsolutions.com/league/reports/standingsDetails.aspx?golferID=2951&amp;weekNum=10&amp;aID=27" xr:uid="{07144AA4-75AE-4B6D-8E96-0CE6BB6D6308}"/>
    <hyperlink ref="L139" r:id="rId551" display="https://secure.gcmtotalsolutions.com/league/reports/standingsDetails.aspx?golferID=2951&amp;weekNum=11&amp;aID=27" xr:uid="{3461E9CE-50F3-47B9-AD57-E049DD553C5C}"/>
    <hyperlink ref="M139" r:id="rId552" display="https://secure.gcmtotalsolutions.com/league/reports/standingsDetails.aspx?golferID=2951&amp;weekNum=12&amp;aID=27" xr:uid="{DDAFCA3D-D898-4296-BB0D-E88D35F4D08E}"/>
    <hyperlink ref="N139" r:id="rId553" display="https://secure.gcmtotalsolutions.com/league/reports/standingsDetails.aspx?golferID=2951&amp;weekNum=13&amp;aID=27" xr:uid="{EC08679F-69BA-4DA1-9D65-DDD9A2B689A3}"/>
    <hyperlink ref="O139" r:id="rId554" display="https://secure.gcmtotalsolutions.com/league/reports/standingsDetails.aspx?golferID=2951&amp;weekNum=14&amp;aID=27" xr:uid="{EAC38B84-8119-44BA-970A-201C5E8D53A3}"/>
    <hyperlink ref="P139" r:id="rId555" display="https://secure.gcmtotalsolutions.com/league/reports/standingsDetails.aspx?golferID=2951&amp;weekNum=15&amp;aID=27" xr:uid="{9DA4C748-441B-4298-967A-69F7EC556EAE}"/>
    <hyperlink ref="Q139" r:id="rId556" display="https://secure.gcmtotalsolutions.com/league/reports/standingsDetails.aspx?golferID=2951&amp;weekNum=16&amp;aID=27" xr:uid="{0441CD2D-4861-42A9-AFDF-3164FD7CF4C6}"/>
    <hyperlink ref="R139" r:id="rId557" display="https://secure.gcmtotalsolutions.com/league/reports/standingsDetails.aspx?golferID=2951&amp;weekNum=17&amp;aID=27" xr:uid="{08BEBE5F-C14D-42C8-9BC9-FB7258E7D629}"/>
    <hyperlink ref="S139" r:id="rId558" display="https://secure.gcmtotalsolutions.com/league/reports/standingsDetails.aspx?golferID=2951&amp;weekNum=18&amp;aID=27" xr:uid="{8908FA08-336B-4958-9C58-930F06C2154D}"/>
    <hyperlink ref="B60" r:id="rId559" display="https://secure.gcmtotalsolutions.com/league/reports/standingsDetails.aspx?golferID=2952&amp;weekNum=1&amp;aID=27" xr:uid="{8112B799-04E8-459B-A6CF-1A944A6D569B}"/>
    <hyperlink ref="C60" r:id="rId560" display="https://secure.gcmtotalsolutions.com/league/reports/standingsDetails.aspx?golferID=2952&amp;weekNum=2&amp;aID=27" xr:uid="{0FB30B5C-132A-4B1F-BC66-F4BCB6DF963E}"/>
    <hyperlink ref="D60" r:id="rId561" display="https://secure.gcmtotalsolutions.com/league/reports/standingsDetails.aspx?golferID=2952&amp;weekNum=3&amp;aID=27" xr:uid="{18A060E3-132C-44FD-8E9E-4CECFB4AC3CC}"/>
    <hyperlink ref="E60" r:id="rId562" display="https://secure.gcmtotalsolutions.com/league/reports/standingsDetails.aspx?golferID=2952&amp;weekNum=4&amp;aID=27" xr:uid="{80A44E17-A318-4DA3-BF2A-66D9C47A7CEF}"/>
    <hyperlink ref="F60" r:id="rId563" display="https://secure.gcmtotalsolutions.com/league/reports/standingsDetails.aspx?golferID=2952&amp;weekNum=5&amp;aID=27" xr:uid="{3F058FA2-927B-4E8C-961B-787415E79110}"/>
    <hyperlink ref="G60" r:id="rId564" display="https://secure.gcmtotalsolutions.com/league/reports/standingsDetails.aspx?golferID=2952&amp;weekNum=6&amp;aID=27" xr:uid="{E20DAD1A-C2E2-4144-98ED-65855BF0E652}"/>
    <hyperlink ref="H60" r:id="rId565" display="https://secure.gcmtotalsolutions.com/league/reports/standingsDetails.aspx?golferID=2952&amp;weekNum=7&amp;aID=27" xr:uid="{288721CC-CAB4-43D1-B912-51A4364B5153}"/>
    <hyperlink ref="I60" r:id="rId566" display="https://secure.gcmtotalsolutions.com/league/reports/standingsDetails.aspx?golferID=2952&amp;weekNum=8&amp;aID=27" xr:uid="{7F25F63B-9A31-493C-981C-23F0DB3AA4BC}"/>
    <hyperlink ref="J60" r:id="rId567" display="https://secure.gcmtotalsolutions.com/league/reports/standingsDetails.aspx?golferID=2952&amp;weekNum=9&amp;aID=27" xr:uid="{1798BA8A-64EB-46B2-A3F7-13C0EB7E472A}"/>
    <hyperlink ref="K60" r:id="rId568" display="https://secure.gcmtotalsolutions.com/league/reports/standingsDetails.aspx?golferID=2952&amp;weekNum=10&amp;aID=27" xr:uid="{B22F4F7D-AEDA-4D71-9837-C64561B85CAD}"/>
    <hyperlink ref="L60" r:id="rId569" display="https://secure.gcmtotalsolutions.com/league/reports/standingsDetails.aspx?golferID=2952&amp;weekNum=11&amp;aID=27" xr:uid="{73B6E0EA-0F23-4C9C-BFAC-5C0A6CC5B5AB}"/>
    <hyperlink ref="M60" r:id="rId570" display="https://secure.gcmtotalsolutions.com/league/reports/standingsDetails.aspx?golferID=2952&amp;weekNum=12&amp;aID=27" xr:uid="{1D86E3E7-B914-4BC4-8BDB-3904AF2FE99B}"/>
    <hyperlink ref="N60" r:id="rId571" display="https://secure.gcmtotalsolutions.com/league/reports/standingsDetails.aspx?golferID=2952&amp;weekNum=13&amp;aID=27" xr:uid="{FC49E246-CDA9-4C50-83CF-AE06F7A6C3DD}"/>
    <hyperlink ref="O60" r:id="rId572" display="https://secure.gcmtotalsolutions.com/league/reports/standingsDetails.aspx?golferID=2952&amp;weekNum=14&amp;aID=27" xr:uid="{130C5221-B121-45C7-A0C3-89112F93B9BA}"/>
    <hyperlink ref="P60" r:id="rId573" display="https://secure.gcmtotalsolutions.com/league/reports/standingsDetails.aspx?golferID=2952&amp;weekNum=15&amp;aID=27" xr:uid="{0CB758C1-7DC6-49AB-97E3-604855F69F1E}"/>
    <hyperlink ref="Q60" r:id="rId574" display="https://secure.gcmtotalsolutions.com/league/reports/standingsDetails.aspx?golferID=2952&amp;weekNum=16&amp;aID=27" xr:uid="{535E216C-229D-4FBF-B206-CB0E3EDBBACF}"/>
    <hyperlink ref="R60" r:id="rId575" display="https://secure.gcmtotalsolutions.com/league/reports/standingsDetails.aspx?golferID=2952&amp;weekNum=17&amp;aID=27" xr:uid="{43763DC6-E7A3-4F45-B9AB-FAB02EF94079}"/>
    <hyperlink ref="S60" r:id="rId576" display="https://secure.gcmtotalsolutions.com/league/reports/standingsDetails.aspx?golferID=2952&amp;weekNum=18&amp;aID=27" xr:uid="{0C9B5C37-500B-4E7B-9B87-B68A8F85B46D}"/>
    <hyperlink ref="B140" r:id="rId577" display="https://secure.gcmtotalsolutions.com/league/reports/standingsDetails.aspx?golferID=2953&amp;weekNum=1&amp;aID=27" xr:uid="{1289A4E4-CD5B-4A28-922E-D50C9E316554}"/>
    <hyperlink ref="C140" r:id="rId578" display="https://secure.gcmtotalsolutions.com/league/reports/standingsDetails.aspx?golferID=2953&amp;weekNum=2&amp;aID=27" xr:uid="{10A97BED-E4F1-4907-9027-0E4780B494CD}"/>
    <hyperlink ref="D140" r:id="rId579" display="https://secure.gcmtotalsolutions.com/league/reports/standingsDetails.aspx?golferID=2953&amp;weekNum=3&amp;aID=27" xr:uid="{3A129DEC-101B-4B35-A5EA-41BEA107FE6C}"/>
    <hyperlink ref="E140" r:id="rId580" display="https://secure.gcmtotalsolutions.com/league/reports/standingsDetails.aspx?golferID=2953&amp;weekNum=4&amp;aID=27" xr:uid="{70C73A01-37F0-4AF0-B011-685C51E829A1}"/>
    <hyperlink ref="F140" r:id="rId581" display="https://secure.gcmtotalsolutions.com/league/reports/standingsDetails.aspx?golferID=2953&amp;weekNum=5&amp;aID=27" xr:uid="{BFD047E5-95F2-4073-87A2-08418F52017E}"/>
    <hyperlink ref="G140" r:id="rId582" display="https://secure.gcmtotalsolutions.com/league/reports/standingsDetails.aspx?golferID=2953&amp;weekNum=6&amp;aID=27" xr:uid="{182E8B36-B163-4BCB-8395-0984A03A068D}"/>
    <hyperlink ref="H140" r:id="rId583" display="https://secure.gcmtotalsolutions.com/league/reports/standingsDetails.aspx?golferID=2953&amp;weekNum=7&amp;aID=27" xr:uid="{0EEC5D5F-77B7-4012-983A-7D0FA730E869}"/>
    <hyperlink ref="I140" r:id="rId584" display="https://secure.gcmtotalsolutions.com/league/reports/standingsDetails.aspx?golferID=2953&amp;weekNum=8&amp;aID=27" xr:uid="{FAA911AB-ABBC-462E-A761-BBC8C798AD85}"/>
    <hyperlink ref="J140" r:id="rId585" display="https://secure.gcmtotalsolutions.com/league/reports/standingsDetails.aspx?golferID=2953&amp;weekNum=9&amp;aID=27" xr:uid="{33C2E69E-BA48-4426-92EC-C78F9A7E989E}"/>
    <hyperlink ref="K140" r:id="rId586" display="https://secure.gcmtotalsolutions.com/league/reports/standingsDetails.aspx?golferID=2953&amp;weekNum=10&amp;aID=27" xr:uid="{09D88A32-B9EE-4A99-8FB8-6698A235F549}"/>
    <hyperlink ref="L140" r:id="rId587" display="https://secure.gcmtotalsolutions.com/league/reports/standingsDetails.aspx?golferID=2953&amp;weekNum=11&amp;aID=27" xr:uid="{114761FA-3BB1-4A15-A510-31AE12CD149C}"/>
    <hyperlink ref="M140" r:id="rId588" display="https://secure.gcmtotalsolutions.com/league/reports/standingsDetails.aspx?golferID=2953&amp;weekNum=12&amp;aID=27" xr:uid="{E626538C-BEBB-4EB7-A0EF-96DA8309AC77}"/>
    <hyperlink ref="N140" r:id="rId589" display="https://secure.gcmtotalsolutions.com/league/reports/standingsDetails.aspx?golferID=2953&amp;weekNum=13&amp;aID=27" xr:uid="{00A70647-31A6-410B-B19D-47EE02502A05}"/>
    <hyperlink ref="O140" r:id="rId590" display="https://secure.gcmtotalsolutions.com/league/reports/standingsDetails.aspx?golferID=2953&amp;weekNum=14&amp;aID=27" xr:uid="{7124B13E-A8F5-4A3E-9872-65703C7B5426}"/>
    <hyperlink ref="P140" r:id="rId591" display="https://secure.gcmtotalsolutions.com/league/reports/standingsDetails.aspx?golferID=2953&amp;weekNum=15&amp;aID=27" xr:uid="{0EB09B4A-E46B-4FC1-904C-7AEBB1379813}"/>
    <hyperlink ref="Q140" r:id="rId592" display="https://secure.gcmtotalsolutions.com/league/reports/standingsDetails.aspx?golferID=2953&amp;weekNum=16&amp;aID=27" xr:uid="{C3F2D12C-343C-419E-9651-0B8399E49533}"/>
    <hyperlink ref="R140" r:id="rId593" display="https://secure.gcmtotalsolutions.com/league/reports/standingsDetails.aspx?golferID=2953&amp;weekNum=17&amp;aID=27" xr:uid="{C2573527-281D-44E0-A053-1AD5C4485896}"/>
    <hyperlink ref="S140" r:id="rId594" display="https://secure.gcmtotalsolutions.com/league/reports/standingsDetails.aspx?golferID=2953&amp;weekNum=18&amp;aID=27" xr:uid="{014F31FC-ECDC-44F2-8DDC-D0D21445D052}"/>
    <hyperlink ref="B141" r:id="rId595" display="https://secure.gcmtotalsolutions.com/league/reports/standingsDetails.aspx?golferID=2954&amp;weekNum=1&amp;aID=27" xr:uid="{94F35968-82FB-4128-B398-42F2948AB470}"/>
    <hyperlink ref="C141" r:id="rId596" display="https://secure.gcmtotalsolutions.com/league/reports/standingsDetails.aspx?golferID=2954&amp;weekNum=2&amp;aID=27" xr:uid="{1B7AAE83-01C7-4FEF-AF2D-0D21EBD33F49}"/>
    <hyperlink ref="D141" r:id="rId597" display="https://secure.gcmtotalsolutions.com/league/reports/standingsDetails.aspx?golferID=2954&amp;weekNum=3&amp;aID=27" xr:uid="{8BC7F9BE-33CE-4A63-904A-2AB86E23BBA0}"/>
    <hyperlink ref="E141" r:id="rId598" display="https://secure.gcmtotalsolutions.com/league/reports/standingsDetails.aspx?golferID=2954&amp;weekNum=4&amp;aID=27" xr:uid="{6896F564-C668-4B0A-8683-BAA91D8F8126}"/>
    <hyperlink ref="F141" r:id="rId599" display="https://secure.gcmtotalsolutions.com/league/reports/standingsDetails.aspx?golferID=2954&amp;weekNum=5&amp;aID=27" xr:uid="{29863986-F096-45DE-8A98-D40B7C9AF85E}"/>
    <hyperlink ref="G141" r:id="rId600" display="https://secure.gcmtotalsolutions.com/league/reports/standingsDetails.aspx?golferID=2954&amp;weekNum=6&amp;aID=27" xr:uid="{820017E1-48C7-4D01-82D9-B73A684EB92D}"/>
    <hyperlink ref="H141" r:id="rId601" display="https://secure.gcmtotalsolutions.com/league/reports/standingsDetails.aspx?golferID=2954&amp;weekNum=7&amp;aID=27" xr:uid="{E2E2807B-133B-4949-80E1-7EA2A4EFDA7B}"/>
    <hyperlink ref="I141" r:id="rId602" display="https://secure.gcmtotalsolutions.com/league/reports/standingsDetails.aspx?golferID=2954&amp;weekNum=8&amp;aID=27" xr:uid="{02BAD634-C37A-44FD-9D8F-2A75C3E69595}"/>
    <hyperlink ref="J141" r:id="rId603" display="https://secure.gcmtotalsolutions.com/league/reports/standingsDetails.aspx?golferID=2954&amp;weekNum=9&amp;aID=27" xr:uid="{5D13C4C3-6C14-415A-9FA7-B11B8E4B6423}"/>
    <hyperlink ref="K141" r:id="rId604" display="https://secure.gcmtotalsolutions.com/league/reports/standingsDetails.aspx?golferID=2954&amp;weekNum=10&amp;aID=27" xr:uid="{AC3FEA61-D9C7-4296-92B6-7F5E61140F49}"/>
    <hyperlink ref="L141" r:id="rId605" display="https://secure.gcmtotalsolutions.com/league/reports/standingsDetails.aspx?golferID=2954&amp;weekNum=11&amp;aID=27" xr:uid="{CE1169C3-199B-4E5E-AEB5-89B96515244C}"/>
    <hyperlink ref="M141" r:id="rId606" display="https://secure.gcmtotalsolutions.com/league/reports/standingsDetails.aspx?golferID=2954&amp;weekNum=12&amp;aID=27" xr:uid="{D8B4C7BD-BB44-43D5-8EBB-097E380A851F}"/>
    <hyperlink ref="N141" r:id="rId607" display="https://secure.gcmtotalsolutions.com/league/reports/standingsDetails.aspx?golferID=2954&amp;weekNum=13&amp;aID=27" xr:uid="{392529A8-10F2-4E82-8FD4-572AE1F78D21}"/>
    <hyperlink ref="O141" r:id="rId608" display="https://secure.gcmtotalsolutions.com/league/reports/standingsDetails.aspx?golferID=2954&amp;weekNum=14&amp;aID=27" xr:uid="{B74CF7F4-DEB9-4A43-8220-D2AC7E39CC22}"/>
    <hyperlink ref="P141" r:id="rId609" display="https://secure.gcmtotalsolutions.com/league/reports/standingsDetails.aspx?golferID=2954&amp;weekNum=15&amp;aID=27" xr:uid="{1D9EF04D-DDDB-4D34-924D-CA5EB714E3BC}"/>
    <hyperlink ref="Q141" r:id="rId610" display="https://secure.gcmtotalsolutions.com/league/reports/standingsDetails.aspx?golferID=2954&amp;weekNum=16&amp;aID=27" xr:uid="{D22539EB-D3F9-4818-AE6F-1C26622ABD9D}"/>
    <hyperlink ref="R141" r:id="rId611" display="https://secure.gcmtotalsolutions.com/league/reports/standingsDetails.aspx?golferID=2954&amp;weekNum=17&amp;aID=27" xr:uid="{88D2D0DC-79A5-48B0-936D-449844BD76F4}"/>
    <hyperlink ref="S141" r:id="rId612" display="https://secure.gcmtotalsolutions.com/league/reports/standingsDetails.aspx?golferID=2954&amp;weekNum=18&amp;aID=27" xr:uid="{1841E9D4-EAAE-4949-A6D2-12632896E4B5}"/>
    <hyperlink ref="B97" r:id="rId613" display="https://secure.gcmtotalsolutions.com/league/reports/standingsDetails.aspx?golferID=2955&amp;weekNum=1&amp;aID=27" xr:uid="{F0F993D9-D4C1-4A06-906C-DA4AC1FDAD8D}"/>
    <hyperlink ref="C97" r:id="rId614" display="https://secure.gcmtotalsolutions.com/league/reports/standingsDetails.aspx?golferID=2955&amp;weekNum=2&amp;aID=27" xr:uid="{25339DC1-3898-46E3-A924-D42F47B317D3}"/>
    <hyperlink ref="D97" r:id="rId615" display="https://secure.gcmtotalsolutions.com/league/reports/standingsDetails.aspx?golferID=2955&amp;weekNum=3&amp;aID=27" xr:uid="{B65BA347-EEB7-41B1-8186-D51B71D6B67B}"/>
    <hyperlink ref="E97" r:id="rId616" display="https://secure.gcmtotalsolutions.com/league/reports/standingsDetails.aspx?golferID=2955&amp;weekNum=4&amp;aID=27" xr:uid="{1EF49F49-944D-476B-ADBC-2C5998F82479}"/>
    <hyperlink ref="F97" r:id="rId617" display="https://secure.gcmtotalsolutions.com/league/reports/standingsDetails.aspx?golferID=2955&amp;weekNum=5&amp;aID=27" xr:uid="{ED308586-B0B1-4423-8C0E-83045C2D5572}"/>
    <hyperlink ref="G97" r:id="rId618" display="https://secure.gcmtotalsolutions.com/league/reports/standingsDetails.aspx?golferID=2955&amp;weekNum=6&amp;aID=27" xr:uid="{5DB53591-C9C8-47CE-9E34-F9C0A9B638D4}"/>
    <hyperlink ref="H97" r:id="rId619" display="https://secure.gcmtotalsolutions.com/league/reports/standingsDetails.aspx?golferID=2955&amp;weekNum=7&amp;aID=27" xr:uid="{8EC7AC6A-4B80-4615-8F00-449149572342}"/>
    <hyperlink ref="I97" r:id="rId620" display="https://secure.gcmtotalsolutions.com/league/reports/standingsDetails.aspx?golferID=2955&amp;weekNum=8&amp;aID=27" xr:uid="{907529FF-C109-480B-966F-852A06DF38DD}"/>
    <hyperlink ref="J97" r:id="rId621" display="https://secure.gcmtotalsolutions.com/league/reports/standingsDetails.aspx?golferID=2955&amp;weekNum=9&amp;aID=27" xr:uid="{3CACCCDA-80B9-4136-BBBC-C20C127AAEF7}"/>
    <hyperlink ref="K97" r:id="rId622" display="https://secure.gcmtotalsolutions.com/league/reports/standingsDetails.aspx?golferID=2955&amp;weekNum=10&amp;aID=27" xr:uid="{92689285-0092-48A0-8594-10795AA59DC1}"/>
    <hyperlink ref="L97" r:id="rId623" display="https://secure.gcmtotalsolutions.com/league/reports/standingsDetails.aspx?golferID=2955&amp;weekNum=11&amp;aID=27" xr:uid="{AFC48B59-2F61-4426-8E8C-BBD836A20F45}"/>
    <hyperlink ref="M97" r:id="rId624" display="https://secure.gcmtotalsolutions.com/league/reports/standingsDetails.aspx?golferID=2955&amp;weekNum=12&amp;aID=27" xr:uid="{CBF6E6B9-711A-4E0A-869E-5AF97032A673}"/>
    <hyperlink ref="N97" r:id="rId625" display="https://secure.gcmtotalsolutions.com/league/reports/standingsDetails.aspx?golferID=2955&amp;weekNum=13&amp;aID=27" xr:uid="{52BB8E38-56DA-4178-B233-A25C4E2D64C6}"/>
    <hyperlink ref="O97" r:id="rId626" display="https://secure.gcmtotalsolutions.com/league/reports/standingsDetails.aspx?golferID=2955&amp;weekNum=14&amp;aID=27" xr:uid="{B2F43ABD-10D9-44B2-8DA7-E977445B0E5F}"/>
    <hyperlink ref="P97" r:id="rId627" display="https://secure.gcmtotalsolutions.com/league/reports/standingsDetails.aspx?golferID=2955&amp;weekNum=15&amp;aID=27" xr:uid="{73EAF2BB-B126-4B68-B425-DB90CE8D5087}"/>
    <hyperlink ref="Q97" r:id="rId628" display="https://secure.gcmtotalsolutions.com/league/reports/standingsDetails.aspx?golferID=2955&amp;weekNum=16&amp;aID=27" xr:uid="{5481A535-3E8B-44F9-BEE0-087A278BE879}"/>
    <hyperlink ref="R97" r:id="rId629" display="https://secure.gcmtotalsolutions.com/league/reports/standingsDetails.aspx?golferID=2955&amp;weekNum=17&amp;aID=27" xr:uid="{D53DC8DD-DD2C-4C05-A88E-EAD1B06DB50F}"/>
    <hyperlink ref="S97" r:id="rId630" display="https://secure.gcmtotalsolutions.com/league/reports/standingsDetails.aspx?golferID=2955&amp;weekNum=18&amp;aID=27" xr:uid="{09BC9F8D-6A66-45BC-A089-29D16FF52C66}"/>
    <hyperlink ref="B42" r:id="rId631" display="https://secure.gcmtotalsolutions.com/league/reports/standingsDetails.aspx?golferID=2956&amp;weekNum=1&amp;aID=27" xr:uid="{A5A9191F-9ED2-4B9E-AA8D-474AA330C6FB}"/>
    <hyperlink ref="C42" r:id="rId632" display="https://secure.gcmtotalsolutions.com/league/reports/standingsDetails.aspx?golferID=2956&amp;weekNum=2&amp;aID=27" xr:uid="{DB345053-A209-4768-A167-55BD3D977983}"/>
    <hyperlink ref="D42" r:id="rId633" display="https://secure.gcmtotalsolutions.com/league/reports/standingsDetails.aspx?golferID=2956&amp;weekNum=3&amp;aID=27" xr:uid="{ABC3754A-85D4-4ACD-B60D-AE672DA46A5D}"/>
    <hyperlink ref="E42" r:id="rId634" display="https://secure.gcmtotalsolutions.com/league/reports/standingsDetails.aspx?golferID=2956&amp;weekNum=4&amp;aID=27" xr:uid="{15FC5A45-F561-4950-B9CB-D2F6D2EFEDA3}"/>
    <hyperlink ref="F42" r:id="rId635" display="https://secure.gcmtotalsolutions.com/league/reports/standingsDetails.aspx?golferID=2956&amp;weekNum=5&amp;aID=27" xr:uid="{773198E2-2AD3-4206-8BD3-FBA2760B576A}"/>
    <hyperlink ref="G42" r:id="rId636" display="https://secure.gcmtotalsolutions.com/league/reports/standingsDetails.aspx?golferID=2956&amp;weekNum=6&amp;aID=27" xr:uid="{7D0E14F9-1B05-4676-BA13-05C7C349947C}"/>
    <hyperlink ref="H42" r:id="rId637" display="https://secure.gcmtotalsolutions.com/league/reports/standingsDetails.aspx?golferID=2956&amp;weekNum=7&amp;aID=27" xr:uid="{BE75A21F-25C0-4968-B5BB-44AF859F9BE8}"/>
    <hyperlink ref="I42" r:id="rId638" display="https://secure.gcmtotalsolutions.com/league/reports/standingsDetails.aspx?golferID=2956&amp;weekNum=8&amp;aID=27" xr:uid="{725D0412-7F95-4381-AA5A-93BEC24DF801}"/>
    <hyperlink ref="J42" r:id="rId639" display="https://secure.gcmtotalsolutions.com/league/reports/standingsDetails.aspx?golferID=2956&amp;weekNum=9&amp;aID=27" xr:uid="{79A9925B-77F7-4A93-B36E-19CF2664747B}"/>
    <hyperlink ref="K42" r:id="rId640" display="https://secure.gcmtotalsolutions.com/league/reports/standingsDetails.aspx?golferID=2956&amp;weekNum=10&amp;aID=27" xr:uid="{12F09BEC-D043-4988-AD0C-AE00CCA4717F}"/>
    <hyperlink ref="L42" r:id="rId641" display="https://secure.gcmtotalsolutions.com/league/reports/standingsDetails.aspx?golferID=2956&amp;weekNum=11&amp;aID=27" xr:uid="{0F1149A3-E59D-4C88-948C-582C945CE72C}"/>
    <hyperlink ref="M42" r:id="rId642" display="https://secure.gcmtotalsolutions.com/league/reports/standingsDetails.aspx?golferID=2956&amp;weekNum=12&amp;aID=27" xr:uid="{6ADC31FE-9764-40ED-8693-3F0E4FF5E07A}"/>
    <hyperlink ref="N42" r:id="rId643" display="https://secure.gcmtotalsolutions.com/league/reports/standingsDetails.aspx?golferID=2956&amp;weekNum=13&amp;aID=27" xr:uid="{E27E7ECC-C3D9-4AE9-916F-34E1088C3FAC}"/>
    <hyperlink ref="O42" r:id="rId644" display="https://secure.gcmtotalsolutions.com/league/reports/standingsDetails.aspx?golferID=2956&amp;weekNum=14&amp;aID=27" xr:uid="{497F1562-BD29-4723-99F6-E12197F3949F}"/>
    <hyperlink ref="P42" r:id="rId645" display="https://secure.gcmtotalsolutions.com/league/reports/standingsDetails.aspx?golferID=2956&amp;weekNum=15&amp;aID=27" xr:uid="{9DE97FCF-D600-46F4-BCFC-871F83173EBA}"/>
    <hyperlink ref="Q42" r:id="rId646" display="https://secure.gcmtotalsolutions.com/league/reports/standingsDetails.aspx?golferID=2956&amp;weekNum=16&amp;aID=27" xr:uid="{25CF5283-5FE3-440D-80C4-B009AF21B94F}"/>
    <hyperlink ref="R42" r:id="rId647" display="https://secure.gcmtotalsolutions.com/league/reports/standingsDetails.aspx?golferID=2956&amp;weekNum=17&amp;aID=27" xr:uid="{1EB1FB87-E9D3-4048-B161-32D93BDBAA06}"/>
    <hyperlink ref="S42" r:id="rId648" display="https://secure.gcmtotalsolutions.com/league/reports/standingsDetails.aspx?golferID=2956&amp;weekNum=18&amp;aID=27" xr:uid="{F32EFE7D-1C93-4494-819A-7ED9013D86AB}"/>
    <hyperlink ref="B111" r:id="rId649" display="https://secure.gcmtotalsolutions.com/league/reports/standingsDetails.aspx?golferID=2957&amp;weekNum=1&amp;aID=27" xr:uid="{4A550AF4-0721-4E6C-B4EB-EB58465B94F6}"/>
    <hyperlink ref="C111" r:id="rId650" display="https://secure.gcmtotalsolutions.com/league/reports/standingsDetails.aspx?golferID=2957&amp;weekNum=2&amp;aID=27" xr:uid="{055CCA7F-C900-4E05-B32C-6B7CEB7C08D4}"/>
    <hyperlink ref="D111" r:id="rId651" display="https://secure.gcmtotalsolutions.com/league/reports/standingsDetails.aspx?golferID=2957&amp;weekNum=3&amp;aID=27" xr:uid="{DDAC38AD-000B-4AC3-8464-AD9475C96CA0}"/>
    <hyperlink ref="E111" r:id="rId652" display="https://secure.gcmtotalsolutions.com/league/reports/standingsDetails.aspx?golferID=2957&amp;weekNum=4&amp;aID=27" xr:uid="{D3414AD7-58F0-4EF0-831E-EE009E69E1F0}"/>
    <hyperlink ref="F111" r:id="rId653" display="https://secure.gcmtotalsolutions.com/league/reports/standingsDetails.aspx?golferID=2957&amp;weekNum=5&amp;aID=27" xr:uid="{94136838-1142-4AB9-8DD2-835D1C0E1BBC}"/>
    <hyperlink ref="G111" r:id="rId654" display="https://secure.gcmtotalsolutions.com/league/reports/standingsDetails.aspx?golferID=2957&amp;weekNum=6&amp;aID=27" xr:uid="{1C310CAE-6A58-4A49-A1E7-FAD8CA3203B4}"/>
    <hyperlink ref="H111" r:id="rId655" display="https://secure.gcmtotalsolutions.com/league/reports/standingsDetails.aspx?golferID=2957&amp;weekNum=7&amp;aID=27" xr:uid="{6FC686F4-C337-4157-95A4-640B048AB260}"/>
    <hyperlink ref="I111" r:id="rId656" display="https://secure.gcmtotalsolutions.com/league/reports/standingsDetails.aspx?golferID=2957&amp;weekNum=8&amp;aID=27" xr:uid="{4E50CE14-3EA8-4723-BF7C-8891C96548B2}"/>
    <hyperlink ref="J111" r:id="rId657" display="https://secure.gcmtotalsolutions.com/league/reports/standingsDetails.aspx?golferID=2957&amp;weekNum=9&amp;aID=27" xr:uid="{E09F3277-8FEB-4ED6-B1DD-C7476BD7BB86}"/>
    <hyperlink ref="K111" r:id="rId658" display="https://secure.gcmtotalsolutions.com/league/reports/standingsDetails.aspx?golferID=2957&amp;weekNum=10&amp;aID=27" xr:uid="{E714DA93-0940-4AF0-BFC0-71C2BAFC9C3D}"/>
    <hyperlink ref="L111" r:id="rId659" display="https://secure.gcmtotalsolutions.com/league/reports/standingsDetails.aspx?golferID=2957&amp;weekNum=11&amp;aID=27" xr:uid="{E988652A-F17A-41D5-87CB-293E104D1CAB}"/>
    <hyperlink ref="M111" r:id="rId660" display="https://secure.gcmtotalsolutions.com/league/reports/standingsDetails.aspx?golferID=2957&amp;weekNum=12&amp;aID=27" xr:uid="{62A39D82-C4F7-4FE8-A855-8BE4CE09065F}"/>
    <hyperlink ref="N111" r:id="rId661" display="https://secure.gcmtotalsolutions.com/league/reports/standingsDetails.aspx?golferID=2957&amp;weekNum=13&amp;aID=27" xr:uid="{96B6ACBB-9C36-4EF5-972F-4A478187604A}"/>
    <hyperlink ref="O111" r:id="rId662" display="https://secure.gcmtotalsolutions.com/league/reports/standingsDetails.aspx?golferID=2957&amp;weekNum=14&amp;aID=27" xr:uid="{A69544A1-6C3A-4F9E-B92C-7409DAB02314}"/>
    <hyperlink ref="P111" r:id="rId663" display="https://secure.gcmtotalsolutions.com/league/reports/standingsDetails.aspx?golferID=2957&amp;weekNum=15&amp;aID=27" xr:uid="{25F77726-696B-4C0A-8107-1D79AA49BB32}"/>
    <hyperlink ref="Q111" r:id="rId664" display="https://secure.gcmtotalsolutions.com/league/reports/standingsDetails.aspx?golferID=2957&amp;weekNum=16&amp;aID=27" xr:uid="{19B5FA98-3C2E-4B8C-8939-A2112F6E027E}"/>
    <hyperlink ref="R111" r:id="rId665" display="https://secure.gcmtotalsolutions.com/league/reports/standingsDetails.aspx?golferID=2957&amp;weekNum=17&amp;aID=27" xr:uid="{1091E128-964E-4669-AD73-FADFFE1DD9EB}"/>
    <hyperlink ref="S111" r:id="rId666" display="https://secure.gcmtotalsolutions.com/league/reports/standingsDetails.aspx?golferID=2957&amp;weekNum=18&amp;aID=27" xr:uid="{91900514-6DAF-40B7-A2B3-A3BE0876DE76}"/>
    <hyperlink ref="B12" r:id="rId667" display="https://secure.gcmtotalsolutions.com/league/reports/standingsDetails.aspx?golferID=2958&amp;weekNum=1&amp;aID=27" xr:uid="{C18FBC1B-7763-4929-8245-83D6B1F57D8C}"/>
    <hyperlink ref="C12" r:id="rId668" display="https://secure.gcmtotalsolutions.com/league/reports/standingsDetails.aspx?golferID=2958&amp;weekNum=2&amp;aID=27" xr:uid="{8CA712D3-06F9-4FF4-863B-A023A4A7AEA9}"/>
    <hyperlink ref="D12" r:id="rId669" display="https://secure.gcmtotalsolutions.com/league/reports/standingsDetails.aspx?golferID=2958&amp;weekNum=3&amp;aID=27" xr:uid="{AE045054-A472-4B9B-AC52-9074612D2325}"/>
    <hyperlink ref="E12" r:id="rId670" display="https://secure.gcmtotalsolutions.com/league/reports/standingsDetails.aspx?golferID=2958&amp;weekNum=4&amp;aID=27" xr:uid="{53BF6EE5-2E6D-4455-A836-6A03DEA0D229}"/>
    <hyperlink ref="F12" r:id="rId671" display="https://secure.gcmtotalsolutions.com/league/reports/standingsDetails.aspx?golferID=2958&amp;weekNum=5&amp;aID=27" xr:uid="{FFE3E73A-F9CD-4269-BE23-8996C9A4AA70}"/>
    <hyperlink ref="G12" r:id="rId672" display="https://secure.gcmtotalsolutions.com/league/reports/standingsDetails.aspx?golferID=2958&amp;weekNum=6&amp;aID=27" xr:uid="{CFD08CC5-4B24-46C4-9679-5EA0D6A7B1F4}"/>
    <hyperlink ref="H12" r:id="rId673" display="https://secure.gcmtotalsolutions.com/league/reports/standingsDetails.aspx?golferID=2958&amp;weekNum=7&amp;aID=27" xr:uid="{122127F7-9CFB-461E-8B41-51AA9A1FA250}"/>
    <hyperlink ref="I12" r:id="rId674" display="https://secure.gcmtotalsolutions.com/league/reports/standingsDetails.aspx?golferID=2958&amp;weekNum=8&amp;aID=27" xr:uid="{9110583C-0ECD-4743-8462-3994F8E2F561}"/>
    <hyperlink ref="J12" r:id="rId675" display="https://secure.gcmtotalsolutions.com/league/reports/standingsDetails.aspx?golferID=2958&amp;weekNum=9&amp;aID=27" xr:uid="{24CD62D9-B1C8-4CBE-8B95-DD9561DB9E5E}"/>
    <hyperlink ref="K12" r:id="rId676" display="https://secure.gcmtotalsolutions.com/league/reports/standingsDetails.aspx?golferID=2958&amp;weekNum=10&amp;aID=27" xr:uid="{533C47A7-92D5-496F-8928-BDEA9283410A}"/>
    <hyperlink ref="L12" r:id="rId677" display="https://secure.gcmtotalsolutions.com/league/reports/standingsDetails.aspx?golferID=2958&amp;weekNum=11&amp;aID=27" xr:uid="{194BF2A1-8A92-4AA7-AA80-158A6070672A}"/>
    <hyperlink ref="M12" r:id="rId678" display="https://secure.gcmtotalsolutions.com/league/reports/standingsDetails.aspx?golferID=2958&amp;weekNum=12&amp;aID=27" xr:uid="{1CA088D8-84CC-43DB-A6DC-9C80A37E33B3}"/>
    <hyperlink ref="N12" r:id="rId679" display="https://secure.gcmtotalsolutions.com/league/reports/standingsDetails.aspx?golferID=2958&amp;weekNum=13&amp;aID=27" xr:uid="{35DB86DD-355C-41D9-97A3-C3FC489AE128}"/>
    <hyperlink ref="O12" r:id="rId680" display="https://secure.gcmtotalsolutions.com/league/reports/standingsDetails.aspx?golferID=2958&amp;weekNum=14&amp;aID=27" xr:uid="{3B56E909-3CB1-4BC9-BF32-EA798EAD8A97}"/>
    <hyperlink ref="P12" r:id="rId681" display="https://secure.gcmtotalsolutions.com/league/reports/standingsDetails.aspx?golferID=2958&amp;weekNum=15&amp;aID=27" xr:uid="{ECEF5E23-69F6-401A-AA23-AE7BE8F973D3}"/>
    <hyperlink ref="Q12" r:id="rId682" display="https://secure.gcmtotalsolutions.com/league/reports/standingsDetails.aspx?golferID=2958&amp;weekNum=16&amp;aID=27" xr:uid="{6556EC60-323C-4DCD-AB7C-3AC11709B85F}"/>
    <hyperlink ref="R12" r:id="rId683" display="https://secure.gcmtotalsolutions.com/league/reports/standingsDetails.aspx?golferID=2958&amp;weekNum=17&amp;aID=27" xr:uid="{8986A6D6-0148-409D-8BF0-217AE3C3E0CD}"/>
    <hyperlink ref="S12" r:id="rId684" display="https://secure.gcmtotalsolutions.com/league/reports/standingsDetails.aspx?golferID=2958&amp;weekNum=18&amp;aID=27" xr:uid="{243EA117-1D45-47EC-8782-FB8E936E8186}"/>
    <hyperlink ref="B142" r:id="rId685" display="https://secure.gcmtotalsolutions.com/league/reports/standingsDetails.aspx?golferID=2959&amp;weekNum=1&amp;aID=27" xr:uid="{B5C0BC32-47F8-4964-A190-A1D7AA6477E2}"/>
    <hyperlink ref="C142" r:id="rId686" display="https://secure.gcmtotalsolutions.com/league/reports/standingsDetails.aspx?golferID=2959&amp;weekNum=2&amp;aID=27" xr:uid="{09F2B4FA-59C6-4D92-B2CB-4BB52CAD60B2}"/>
    <hyperlink ref="D142" r:id="rId687" display="https://secure.gcmtotalsolutions.com/league/reports/standingsDetails.aspx?golferID=2959&amp;weekNum=3&amp;aID=27" xr:uid="{58A35D7E-2FDF-4FB9-913E-A3D6CBF97E91}"/>
    <hyperlink ref="E142" r:id="rId688" display="https://secure.gcmtotalsolutions.com/league/reports/standingsDetails.aspx?golferID=2959&amp;weekNum=4&amp;aID=27" xr:uid="{2B16989D-55ED-494D-9322-102EF637EF1E}"/>
    <hyperlink ref="F142" r:id="rId689" display="https://secure.gcmtotalsolutions.com/league/reports/standingsDetails.aspx?golferID=2959&amp;weekNum=5&amp;aID=27" xr:uid="{E332A636-9762-4215-9B47-42F976D72597}"/>
    <hyperlink ref="G142" r:id="rId690" display="https://secure.gcmtotalsolutions.com/league/reports/standingsDetails.aspx?golferID=2959&amp;weekNum=6&amp;aID=27" xr:uid="{83B128B9-2382-4C84-8353-CD886B9E4979}"/>
    <hyperlink ref="H142" r:id="rId691" display="https://secure.gcmtotalsolutions.com/league/reports/standingsDetails.aspx?golferID=2959&amp;weekNum=7&amp;aID=27" xr:uid="{C832156D-D603-42A4-84E3-4D944661CA64}"/>
    <hyperlink ref="I142" r:id="rId692" display="https://secure.gcmtotalsolutions.com/league/reports/standingsDetails.aspx?golferID=2959&amp;weekNum=8&amp;aID=27" xr:uid="{67702980-6757-4F5F-B20A-E0F4199A620B}"/>
    <hyperlink ref="J142" r:id="rId693" display="https://secure.gcmtotalsolutions.com/league/reports/standingsDetails.aspx?golferID=2959&amp;weekNum=9&amp;aID=27" xr:uid="{6986DF44-51A9-49FF-B3B3-B5B0FAF175BA}"/>
    <hyperlink ref="K142" r:id="rId694" display="https://secure.gcmtotalsolutions.com/league/reports/standingsDetails.aspx?golferID=2959&amp;weekNum=10&amp;aID=27" xr:uid="{AC9BD0A3-E05E-4506-A8FD-4AE76FA75426}"/>
    <hyperlink ref="L142" r:id="rId695" display="https://secure.gcmtotalsolutions.com/league/reports/standingsDetails.aspx?golferID=2959&amp;weekNum=11&amp;aID=27" xr:uid="{E00717FC-A292-45A0-B02B-069C87A6214E}"/>
    <hyperlink ref="M142" r:id="rId696" display="https://secure.gcmtotalsolutions.com/league/reports/standingsDetails.aspx?golferID=2959&amp;weekNum=12&amp;aID=27" xr:uid="{4FF7304E-BF8C-4146-9213-D036AA31A4E7}"/>
    <hyperlink ref="N142" r:id="rId697" display="https://secure.gcmtotalsolutions.com/league/reports/standingsDetails.aspx?golferID=2959&amp;weekNum=13&amp;aID=27" xr:uid="{194E2018-7D3C-4097-BD4A-32E62CFE9983}"/>
    <hyperlink ref="O142" r:id="rId698" display="https://secure.gcmtotalsolutions.com/league/reports/standingsDetails.aspx?golferID=2959&amp;weekNum=14&amp;aID=27" xr:uid="{5F7E88CB-B6D2-4B43-B9B8-3BB25AD7B270}"/>
    <hyperlink ref="P142" r:id="rId699" display="https://secure.gcmtotalsolutions.com/league/reports/standingsDetails.aspx?golferID=2959&amp;weekNum=15&amp;aID=27" xr:uid="{A9A164BE-74B2-4A55-95FB-AEDC5538F396}"/>
    <hyperlink ref="Q142" r:id="rId700" display="https://secure.gcmtotalsolutions.com/league/reports/standingsDetails.aspx?golferID=2959&amp;weekNum=16&amp;aID=27" xr:uid="{A33DAF71-AABE-4975-AB6B-E04DF014C293}"/>
    <hyperlink ref="R142" r:id="rId701" display="https://secure.gcmtotalsolutions.com/league/reports/standingsDetails.aspx?golferID=2959&amp;weekNum=17&amp;aID=27" xr:uid="{2D5100EF-48F9-451A-92E2-6BF00A5EE807}"/>
    <hyperlink ref="S142" r:id="rId702" display="https://secure.gcmtotalsolutions.com/league/reports/standingsDetails.aspx?golferID=2959&amp;weekNum=18&amp;aID=27" xr:uid="{014BCC7D-E83D-4256-86D0-879A88A1F6D2}"/>
    <hyperlink ref="B112" r:id="rId703" display="https://secure.gcmtotalsolutions.com/league/reports/standingsDetails.aspx?golferID=2960&amp;weekNum=1&amp;aID=27" xr:uid="{0DA13D6B-CCDB-4BA4-BEE4-A17DC66FA96D}"/>
    <hyperlink ref="C112" r:id="rId704" display="https://secure.gcmtotalsolutions.com/league/reports/standingsDetails.aspx?golferID=2960&amp;weekNum=2&amp;aID=27" xr:uid="{5D038219-C0FF-438E-A064-41713C220082}"/>
    <hyperlink ref="D112" r:id="rId705" display="https://secure.gcmtotalsolutions.com/league/reports/standingsDetails.aspx?golferID=2960&amp;weekNum=3&amp;aID=27" xr:uid="{317B94D8-B4F6-458D-8966-F5B3D574F6B6}"/>
    <hyperlink ref="E112" r:id="rId706" display="https://secure.gcmtotalsolutions.com/league/reports/standingsDetails.aspx?golferID=2960&amp;weekNum=4&amp;aID=27" xr:uid="{6DA464BB-4DB8-4B85-A35E-117D153AFEF3}"/>
    <hyperlink ref="F112" r:id="rId707" display="https://secure.gcmtotalsolutions.com/league/reports/standingsDetails.aspx?golferID=2960&amp;weekNum=5&amp;aID=27" xr:uid="{DEA5E19A-1F62-4EFD-A43C-9F5D0B8CD2A5}"/>
    <hyperlink ref="G112" r:id="rId708" display="https://secure.gcmtotalsolutions.com/league/reports/standingsDetails.aspx?golferID=2960&amp;weekNum=6&amp;aID=27" xr:uid="{E68D2702-961E-47CC-ABD5-A04FAED61D5B}"/>
    <hyperlink ref="H112" r:id="rId709" display="https://secure.gcmtotalsolutions.com/league/reports/standingsDetails.aspx?golferID=2960&amp;weekNum=7&amp;aID=27" xr:uid="{9388ABBF-80B9-4FB2-ABE6-CD2B14B9D2E5}"/>
    <hyperlink ref="I112" r:id="rId710" display="https://secure.gcmtotalsolutions.com/league/reports/standingsDetails.aspx?golferID=2960&amp;weekNum=8&amp;aID=27" xr:uid="{8307D933-B30B-4482-AD92-B5959F9FB407}"/>
    <hyperlink ref="J112" r:id="rId711" display="https://secure.gcmtotalsolutions.com/league/reports/standingsDetails.aspx?golferID=2960&amp;weekNum=9&amp;aID=27" xr:uid="{D294B882-9C5F-4F1E-AE8B-D22D52FD6E71}"/>
    <hyperlink ref="K112" r:id="rId712" display="https://secure.gcmtotalsolutions.com/league/reports/standingsDetails.aspx?golferID=2960&amp;weekNum=10&amp;aID=27" xr:uid="{91956E36-C18F-4BA5-9F24-01A28D084120}"/>
    <hyperlink ref="L112" r:id="rId713" display="https://secure.gcmtotalsolutions.com/league/reports/standingsDetails.aspx?golferID=2960&amp;weekNum=11&amp;aID=27" xr:uid="{53C0380B-DE4F-4538-B1FD-11BB7C2FD816}"/>
    <hyperlink ref="M112" r:id="rId714" display="https://secure.gcmtotalsolutions.com/league/reports/standingsDetails.aspx?golferID=2960&amp;weekNum=12&amp;aID=27" xr:uid="{7D9680FE-02A4-4EEC-B382-DAFC33C11D51}"/>
    <hyperlink ref="N112" r:id="rId715" display="https://secure.gcmtotalsolutions.com/league/reports/standingsDetails.aspx?golferID=2960&amp;weekNum=13&amp;aID=27" xr:uid="{3D2AFD39-18FA-4CEA-97C2-7CC6A6B9FDDF}"/>
    <hyperlink ref="O112" r:id="rId716" display="https://secure.gcmtotalsolutions.com/league/reports/standingsDetails.aspx?golferID=2960&amp;weekNum=14&amp;aID=27" xr:uid="{192810DC-E7C0-4DA2-B109-098F435B0EEA}"/>
    <hyperlink ref="P112" r:id="rId717" display="https://secure.gcmtotalsolutions.com/league/reports/standingsDetails.aspx?golferID=2960&amp;weekNum=15&amp;aID=27" xr:uid="{A7048AA3-C6DC-4189-8306-3CF023579C9B}"/>
    <hyperlink ref="Q112" r:id="rId718" display="https://secure.gcmtotalsolutions.com/league/reports/standingsDetails.aspx?golferID=2960&amp;weekNum=16&amp;aID=27" xr:uid="{A537B953-4AD5-4810-BD4B-802429FA8458}"/>
    <hyperlink ref="R112" r:id="rId719" display="https://secure.gcmtotalsolutions.com/league/reports/standingsDetails.aspx?golferID=2960&amp;weekNum=17&amp;aID=27" xr:uid="{B09D9BE8-7BDB-486B-BA90-7A7A4FF3139D}"/>
    <hyperlink ref="S112" r:id="rId720" display="https://secure.gcmtotalsolutions.com/league/reports/standingsDetails.aspx?golferID=2960&amp;weekNum=18&amp;aID=27" xr:uid="{589C5C41-C803-4444-B171-7BE919735900}"/>
    <hyperlink ref="B13" r:id="rId721" display="https://secure.gcmtotalsolutions.com/league/reports/standingsDetails.aspx?golferID=2961&amp;weekNum=1&amp;aID=27" xr:uid="{62F2F1FB-D65B-4C06-8585-4B7695F279BF}"/>
    <hyperlink ref="C13" r:id="rId722" display="https://secure.gcmtotalsolutions.com/league/reports/standingsDetails.aspx?golferID=2961&amp;weekNum=2&amp;aID=27" xr:uid="{26FA36AA-2FB7-474C-8BB2-A8EAED38720D}"/>
    <hyperlink ref="D13" r:id="rId723" display="https://secure.gcmtotalsolutions.com/league/reports/standingsDetails.aspx?golferID=2961&amp;weekNum=3&amp;aID=27" xr:uid="{492BE959-60D7-4B37-A31B-9D593E0C5908}"/>
    <hyperlink ref="E13" r:id="rId724" display="https://secure.gcmtotalsolutions.com/league/reports/standingsDetails.aspx?golferID=2961&amp;weekNum=4&amp;aID=27" xr:uid="{C7C62A85-3DCA-4414-96AB-3C32F8C67C5A}"/>
    <hyperlink ref="F13" r:id="rId725" display="https://secure.gcmtotalsolutions.com/league/reports/standingsDetails.aspx?golferID=2961&amp;weekNum=5&amp;aID=27" xr:uid="{C3BB84D3-FFC8-4A0E-A90B-ADAAB2D4FC56}"/>
    <hyperlink ref="G13" r:id="rId726" display="https://secure.gcmtotalsolutions.com/league/reports/standingsDetails.aspx?golferID=2961&amp;weekNum=6&amp;aID=27" xr:uid="{C97B76BA-6C0E-43A6-9B9A-B1F4C46DF351}"/>
    <hyperlink ref="H13" r:id="rId727" display="https://secure.gcmtotalsolutions.com/league/reports/standingsDetails.aspx?golferID=2961&amp;weekNum=7&amp;aID=27" xr:uid="{213625B7-2E6B-4CE2-8849-73B4DBB3B1B8}"/>
    <hyperlink ref="I13" r:id="rId728" display="https://secure.gcmtotalsolutions.com/league/reports/standingsDetails.aspx?golferID=2961&amp;weekNum=8&amp;aID=27" xr:uid="{59AE3319-4000-48EE-A2D6-60EB97A8F2AF}"/>
    <hyperlink ref="J13" r:id="rId729" display="https://secure.gcmtotalsolutions.com/league/reports/standingsDetails.aspx?golferID=2961&amp;weekNum=9&amp;aID=27" xr:uid="{961263F9-A36E-40EF-8F84-CEAAB7712310}"/>
    <hyperlink ref="K13" r:id="rId730" display="https://secure.gcmtotalsolutions.com/league/reports/standingsDetails.aspx?golferID=2961&amp;weekNum=10&amp;aID=27" xr:uid="{32043175-FD42-4ABE-8515-131162FA5D87}"/>
    <hyperlink ref="L13" r:id="rId731" display="https://secure.gcmtotalsolutions.com/league/reports/standingsDetails.aspx?golferID=2961&amp;weekNum=11&amp;aID=27" xr:uid="{05FEA3BE-8A35-4FD9-86C2-F11DF1F6D0E6}"/>
    <hyperlink ref="M13" r:id="rId732" display="https://secure.gcmtotalsolutions.com/league/reports/standingsDetails.aspx?golferID=2961&amp;weekNum=12&amp;aID=27" xr:uid="{2CBDDFDF-B621-45A8-AF9B-A149352DC61E}"/>
    <hyperlink ref="N13" r:id="rId733" display="https://secure.gcmtotalsolutions.com/league/reports/standingsDetails.aspx?golferID=2961&amp;weekNum=13&amp;aID=27" xr:uid="{98F683C9-6402-4EBA-8299-FEC0FF07149B}"/>
    <hyperlink ref="O13" r:id="rId734" display="https://secure.gcmtotalsolutions.com/league/reports/standingsDetails.aspx?golferID=2961&amp;weekNum=14&amp;aID=27" xr:uid="{4D190B3C-3194-47BF-8155-D58DEE431D4E}"/>
    <hyperlink ref="P13" r:id="rId735" display="https://secure.gcmtotalsolutions.com/league/reports/standingsDetails.aspx?golferID=2961&amp;weekNum=15&amp;aID=27" xr:uid="{248D48DE-98AC-4B71-BFDF-C9AC1F5011DA}"/>
    <hyperlink ref="Q13" r:id="rId736" display="https://secure.gcmtotalsolutions.com/league/reports/standingsDetails.aspx?golferID=2961&amp;weekNum=16&amp;aID=27" xr:uid="{A65DBE95-A03F-4E4B-9327-7C3FFABC4816}"/>
    <hyperlink ref="R13" r:id="rId737" display="https://secure.gcmtotalsolutions.com/league/reports/standingsDetails.aspx?golferID=2961&amp;weekNum=17&amp;aID=27" xr:uid="{00E98D77-1F77-4949-A1B2-2B29B3B1984A}"/>
    <hyperlink ref="S13" r:id="rId738" display="https://secure.gcmtotalsolutions.com/league/reports/standingsDetails.aspx?golferID=2961&amp;weekNum=18&amp;aID=27" xr:uid="{20D7C44A-CBD8-4570-914C-5DBE27ADC278}"/>
    <hyperlink ref="B84" r:id="rId739" display="https://secure.gcmtotalsolutions.com/league/reports/standingsDetails.aspx?golferID=2962&amp;weekNum=1&amp;aID=27" xr:uid="{91B2BE39-A19D-4FF8-B093-A1B86EE2E1E7}"/>
    <hyperlink ref="C84" r:id="rId740" display="https://secure.gcmtotalsolutions.com/league/reports/standingsDetails.aspx?golferID=2962&amp;weekNum=2&amp;aID=27" xr:uid="{9E1FAE0C-DE40-4961-98BC-B701392B2ACF}"/>
    <hyperlink ref="D84" r:id="rId741" display="https://secure.gcmtotalsolutions.com/league/reports/standingsDetails.aspx?golferID=2962&amp;weekNum=3&amp;aID=27" xr:uid="{B967BB4F-3295-4F7A-B8C1-5D11B0270474}"/>
    <hyperlink ref="E84" r:id="rId742" display="https://secure.gcmtotalsolutions.com/league/reports/standingsDetails.aspx?golferID=2962&amp;weekNum=4&amp;aID=27" xr:uid="{808456E0-2696-43D7-B6D8-3E75E2081AA0}"/>
    <hyperlink ref="F84" r:id="rId743" display="https://secure.gcmtotalsolutions.com/league/reports/standingsDetails.aspx?golferID=2962&amp;weekNum=5&amp;aID=27" xr:uid="{744C381B-CC40-468E-A618-15CCBDC03D33}"/>
    <hyperlink ref="G84" r:id="rId744" display="https://secure.gcmtotalsolutions.com/league/reports/standingsDetails.aspx?golferID=2962&amp;weekNum=6&amp;aID=27" xr:uid="{19CBDBFC-D208-48B3-BEB3-FF24680627BF}"/>
    <hyperlink ref="H84" r:id="rId745" display="https://secure.gcmtotalsolutions.com/league/reports/standingsDetails.aspx?golferID=2962&amp;weekNum=7&amp;aID=27" xr:uid="{2BE284DE-DFE5-4B60-B836-9E6377171E87}"/>
    <hyperlink ref="I84" r:id="rId746" display="https://secure.gcmtotalsolutions.com/league/reports/standingsDetails.aspx?golferID=2962&amp;weekNum=8&amp;aID=27" xr:uid="{6BF94E4E-9478-4D02-B888-90252CA1BA38}"/>
    <hyperlink ref="J84" r:id="rId747" display="https://secure.gcmtotalsolutions.com/league/reports/standingsDetails.aspx?golferID=2962&amp;weekNum=9&amp;aID=27" xr:uid="{A7DF34F9-14CE-45D0-AD64-FDB66EF40A72}"/>
    <hyperlink ref="K84" r:id="rId748" display="https://secure.gcmtotalsolutions.com/league/reports/standingsDetails.aspx?golferID=2962&amp;weekNum=10&amp;aID=27" xr:uid="{7984DCAB-FAF6-4F13-8A51-2ECEB1509EE8}"/>
    <hyperlink ref="L84" r:id="rId749" display="https://secure.gcmtotalsolutions.com/league/reports/standingsDetails.aspx?golferID=2962&amp;weekNum=11&amp;aID=27" xr:uid="{94A2AD0F-4141-46B2-8DC5-1FFFB805A301}"/>
    <hyperlink ref="M84" r:id="rId750" display="https://secure.gcmtotalsolutions.com/league/reports/standingsDetails.aspx?golferID=2962&amp;weekNum=12&amp;aID=27" xr:uid="{925FB2E8-E11E-4EA2-B81F-C3D60813E3CB}"/>
    <hyperlink ref="N84" r:id="rId751" display="https://secure.gcmtotalsolutions.com/league/reports/standingsDetails.aspx?golferID=2962&amp;weekNum=13&amp;aID=27" xr:uid="{0071606D-57CE-4E77-A8CC-B914C5C305B1}"/>
    <hyperlink ref="O84" r:id="rId752" display="https://secure.gcmtotalsolutions.com/league/reports/standingsDetails.aspx?golferID=2962&amp;weekNum=14&amp;aID=27" xr:uid="{13ABE338-D560-4475-8EAE-FE8BFDB3A17A}"/>
    <hyperlink ref="P84" r:id="rId753" display="https://secure.gcmtotalsolutions.com/league/reports/standingsDetails.aspx?golferID=2962&amp;weekNum=15&amp;aID=27" xr:uid="{94695BAF-6941-4DE9-B2DD-486F93303673}"/>
    <hyperlink ref="Q84" r:id="rId754" display="https://secure.gcmtotalsolutions.com/league/reports/standingsDetails.aspx?golferID=2962&amp;weekNum=16&amp;aID=27" xr:uid="{63BC50C0-5B9E-471D-9B1A-34A04F6AD2DE}"/>
    <hyperlink ref="R84" r:id="rId755" display="https://secure.gcmtotalsolutions.com/league/reports/standingsDetails.aspx?golferID=2962&amp;weekNum=17&amp;aID=27" xr:uid="{910A211B-61DC-4996-9928-8C719E2F5990}"/>
    <hyperlink ref="S84" r:id="rId756" display="https://secure.gcmtotalsolutions.com/league/reports/standingsDetails.aspx?golferID=2962&amp;weekNum=18&amp;aID=27" xr:uid="{2FD517BA-8A7E-48B1-9BBA-8A0998DB380A}"/>
    <hyperlink ref="B143" r:id="rId757" display="https://secure.gcmtotalsolutions.com/league/reports/standingsDetails.aspx?golferID=2963&amp;weekNum=1&amp;aID=27" xr:uid="{C7860E0F-7F6E-4216-8675-E82657F803E2}"/>
    <hyperlink ref="C143" r:id="rId758" display="https://secure.gcmtotalsolutions.com/league/reports/standingsDetails.aspx?golferID=2963&amp;weekNum=2&amp;aID=27" xr:uid="{FEF824DC-B602-4C98-9A05-A6A17D7CBAEC}"/>
    <hyperlink ref="D143" r:id="rId759" display="https://secure.gcmtotalsolutions.com/league/reports/standingsDetails.aspx?golferID=2963&amp;weekNum=3&amp;aID=27" xr:uid="{5821E8CD-063D-4E4E-B74B-977EC433BEBC}"/>
    <hyperlink ref="E143" r:id="rId760" display="https://secure.gcmtotalsolutions.com/league/reports/standingsDetails.aspx?golferID=2963&amp;weekNum=4&amp;aID=27" xr:uid="{38E4BFBE-FA49-46CB-BE75-8F0C64ACC31A}"/>
    <hyperlink ref="F143" r:id="rId761" display="https://secure.gcmtotalsolutions.com/league/reports/standingsDetails.aspx?golferID=2963&amp;weekNum=5&amp;aID=27" xr:uid="{41A3D8E0-7751-493A-832C-F2738F4728DC}"/>
    <hyperlink ref="G143" r:id="rId762" display="https://secure.gcmtotalsolutions.com/league/reports/standingsDetails.aspx?golferID=2963&amp;weekNum=6&amp;aID=27" xr:uid="{6B5FCBD7-4D45-44D3-A5C1-9B763526B53E}"/>
    <hyperlink ref="H143" r:id="rId763" display="https://secure.gcmtotalsolutions.com/league/reports/standingsDetails.aspx?golferID=2963&amp;weekNum=7&amp;aID=27" xr:uid="{8B5C3BD7-C3C4-4E49-80D8-9D144EC034BC}"/>
    <hyperlink ref="I143" r:id="rId764" display="https://secure.gcmtotalsolutions.com/league/reports/standingsDetails.aspx?golferID=2963&amp;weekNum=8&amp;aID=27" xr:uid="{C0BE8B42-E104-4358-A97C-9FBB4A0E2EF7}"/>
    <hyperlink ref="J143" r:id="rId765" display="https://secure.gcmtotalsolutions.com/league/reports/standingsDetails.aspx?golferID=2963&amp;weekNum=9&amp;aID=27" xr:uid="{2F537F1F-1D41-41FD-A805-C6AFD550AA42}"/>
    <hyperlink ref="K143" r:id="rId766" display="https://secure.gcmtotalsolutions.com/league/reports/standingsDetails.aspx?golferID=2963&amp;weekNum=10&amp;aID=27" xr:uid="{A7EC2E83-C719-4A54-8D6B-821DAFD6A93C}"/>
    <hyperlink ref="L143" r:id="rId767" display="https://secure.gcmtotalsolutions.com/league/reports/standingsDetails.aspx?golferID=2963&amp;weekNum=11&amp;aID=27" xr:uid="{4DEF344D-4890-472D-84FF-3A25933A73BC}"/>
    <hyperlink ref="M143" r:id="rId768" display="https://secure.gcmtotalsolutions.com/league/reports/standingsDetails.aspx?golferID=2963&amp;weekNum=12&amp;aID=27" xr:uid="{5E62684C-375E-4D87-8CF3-6C0341D6BC2C}"/>
    <hyperlink ref="N143" r:id="rId769" display="https://secure.gcmtotalsolutions.com/league/reports/standingsDetails.aspx?golferID=2963&amp;weekNum=13&amp;aID=27" xr:uid="{5D5BC5E3-6E51-4A63-9351-05F6353AF3F7}"/>
    <hyperlink ref="O143" r:id="rId770" display="https://secure.gcmtotalsolutions.com/league/reports/standingsDetails.aspx?golferID=2963&amp;weekNum=14&amp;aID=27" xr:uid="{CF4428F9-D71A-49B5-8A15-A6D3A8D7741E}"/>
    <hyperlink ref="P143" r:id="rId771" display="https://secure.gcmtotalsolutions.com/league/reports/standingsDetails.aspx?golferID=2963&amp;weekNum=15&amp;aID=27" xr:uid="{D32874AD-88A7-443D-82A2-D6424EAB95BE}"/>
    <hyperlink ref="Q143" r:id="rId772" display="https://secure.gcmtotalsolutions.com/league/reports/standingsDetails.aspx?golferID=2963&amp;weekNum=16&amp;aID=27" xr:uid="{5E1AE405-F615-4A34-90DB-7BD6BC2FC3F4}"/>
    <hyperlink ref="R143" r:id="rId773" display="https://secure.gcmtotalsolutions.com/league/reports/standingsDetails.aspx?golferID=2963&amp;weekNum=17&amp;aID=27" xr:uid="{F7FAF587-8557-4FB6-B94C-054A54E01590}"/>
    <hyperlink ref="S143" r:id="rId774" display="https://secure.gcmtotalsolutions.com/league/reports/standingsDetails.aspx?golferID=2963&amp;weekNum=18&amp;aID=27" xr:uid="{FAADD21B-E415-4B46-B9EF-E78D6E767368}"/>
    <hyperlink ref="B144" r:id="rId775" display="https://secure.gcmtotalsolutions.com/league/reports/standingsDetails.aspx?golferID=2964&amp;weekNum=1&amp;aID=27" xr:uid="{F9A34AA5-A96E-4351-8160-A1C7B1054116}"/>
    <hyperlink ref="C144" r:id="rId776" display="https://secure.gcmtotalsolutions.com/league/reports/standingsDetails.aspx?golferID=2964&amp;weekNum=2&amp;aID=27" xr:uid="{19B8EA39-EA89-4DD2-BBE1-55849E1E962D}"/>
    <hyperlink ref="D144" r:id="rId777" display="https://secure.gcmtotalsolutions.com/league/reports/standingsDetails.aspx?golferID=2964&amp;weekNum=3&amp;aID=27" xr:uid="{BCAD838B-8210-44C4-87D9-F5207E07E1BB}"/>
    <hyperlink ref="E144" r:id="rId778" display="https://secure.gcmtotalsolutions.com/league/reports/standingsDetails.aspx?golferID=2964&amp;weekNum=4&amp;aID=27" xr:uid="{6CD498DB-1878-49DB-A2E1-39F86495D7B4}"/>
    <hyperlink ref="F144" r:id="rId779" display="https://secure.gcmtotalsolutions.com/league/reports/standingsDetails.aspx?golferID=2964&amp;weekNum=5&amp;aID=27" xr:uid="{795B68E7-EDA8-49C7-91ED-6864E7AFEB36}"/>
    <hyperlink ref="G144" r:id="rId780" display="https://secure.gcmtotalsolutions.com/league/reports/standingsDetails.aspx?golferID=2964&amp;weekNum=6&amp;aID=27" xr:uid="{2EE13F58-3916-4201-9EDC-8E1A7C3BC2AB}"/>
    <hyperlink ref="H144" r:id="rId781" display="https://secure.gcmtotalsolutions.com/league/reports/standingsDetails.aspx?golferID=2964&amp;weekNum=7&amp;aID=27" xr:uid="{C45F34F3-998B-4711-B33E-A16E37B6BEFC}"/>
    <hyperlink ref="I144" r:id="rId782" display="https://secure.gcmtotalsolutions.com/league/reports/standingsDetails.aspx?golferID=2964&amp;weekNum=8&amp;aID=27" xr:uid="{3C219A5D-1183-416C-BB43-B711B7568F14}"/>
    <hyperlink ref="J144" r:id="rId783" display="https://secure.gcmtotalsolutions.com/league/reports/standingsDetails.aspx?golferID=2964&amp;weekNum=9&amp;aID=27" xr:uid="{C9E87442-E1D4-424A-B072-3C4C490ED722}"/>
    <hyperlink ref="K144" r:id="rId784" display="https://secure.gcmtotalsolutions.com/league/reports/standingsDetails.aspx?golferID=2964&amp;weekNum=10&amp;aID=27" xr:uid="{009468C7-F2EF-49C8-93D0-E2DF69BAC63C}"/>
    <hyperlink ref="L144" r:id="rId785" display="https://secure.gcmtotalsolutions.com/league/reports/standingsDetails.aspx?golferID=2964&amp;weekNum=11&amp;aID=27" xr:uid="{B92D6876-41D7-41B3-9222-5D2602CE90FB}"/>
    <hyperlink ref="M144" r:id="rId786" display="https://secure.gcmtotalsolutions.com/league/reports/standingsDetails.aspx?golferID=2964&amp;weekNum=12&amp;aID=27" xr:uid="{3BAB67E5-998F-4E7E-9C2F-E54D856C8018}"/>
    <hyperlink ref="N144" r:id="rId787" display="https://secure.gcmtotalsolutions.com/league/reports/standingsDetails.aspx?golferID=2964&amp;weekNum=13&amp;aID=27" xr:uid="{747EFA03-E51D-4A76-AC69-F39BB53B8C23}"/>
    <hyperlink ref="O144" r:id="rId788" display="https://secure.gcmtotalsolutions.com/league/reports/standingsDetails.aspx?golferID=2964&amp;weekNum=14&amp;aID=27" xr:uid="{A862FD81-FFB5-4E95-B2F2-2947D759AFFD}"/>
    <hyperlink ref="P144" r:id="rId789" display="https://secure.gcmtotalsolutions.com/league/reports/standingsDetails.aspx?golferID=2964&amp;weekNum=15&amp;aID=27" xr:uid="{AF15ED80-509F-4EF7-AB8F-08988874CBD8}"/>
    <hyperlink ref="Q144" r:id="rId790" display="https://secure.gcmtotalsolutions.com/league/reports/standingsDetails.aspx?golferID=2964&amp;weekNum=16&amp;aID=27" xr:uid="{07CDC4F0-90AC-4115-BFE3-6F89E75F99F1}"/>
    <hyperlink ref="R144" r:id="rId791" display="https://secure.gcmtotalsolutions.com/league/reports/standingsDetails.aspx?golferID=2964&amp;weekNum=17&amp;aID=27" xr:uid="{F2E579B2-F5CE-4254-A158-1A5D3B2CFD05}"/>
    <hyperlink ref="S144" r:id="rId792" display="https://secure.gcmtotalsolutions.com/league/reports/standingsDetails.aspx?golferID=2964&amp;weekNum=18&amp;aID=27" xr:uid="{C3F96050-B9B8-436A-9926-11DEDB59225F}"/>
    <hyperlink ref="B43" r:id="rId793" display="https://secure.gcmtotalsolutions.com/league/reports/standingsDetails.aspx?golferID=2965&amp;weekNum=1&amp;aID=27" xr:uid="{0349A2E7-C735-4924-85F6-37A2D16166E2}"/>
    <hyperlink ref="C43" r:id="rId794" display="https://secure.gcmtotalsolutions.com/league/reports/standingsDetails.aspx?golferID=2965&amp;weekNum=2&amp;aID=27" xr:uid="{AC519DD2-D154-4FA2-A168-BCB83D4F439B}"/>
    <hyperlink ref="D43" r:id="rId795" display="https://secure.gcmtotalsolutions.com/league/reports/standingsDetails.aspx?golferID=2965&amp;weekNum=3&amp;aID=27" xr:uid="{61664DD9-7033-4471-B28F-FF21B91671E5}"/>
    <hyperlink ref="E43" r:id="rId796" display="https://secure.gcmtotalsolutions.com/league/reports/standingsDetails.aspx?golferID=2965&amp;weekNum=4&amp;aID=27" xr:uid="{509AE6F0-6D99-4256-B31D-666D525C610F}"/>
    <hyperlink ref="F43" r:id="rId797" display="https://secure.gcmtotalsolutions.com/league/reports/standingsDetails.aspx?golferID=2965&amp;weekNum=5&amp;aID=27" xr:uid="{C0DD1541-37BE-413F-96AE-54582ED37811}"/>
    <hyperlink ref="G43" r:id="rId798" display="https://secure.gcmtotalsolutions.com/league/reports/standingsDetails.aspx?golferID=2965&amp;weekNum=6&amp;aID=27" xr:uid="{791AE5C0-A605-43BC-9AC4-02DF872C4B29}"/>
    <hyperlink ref="H43" r:id="rId799" display="https://secure.gcmtotalsolutions.com/league/reports/standingsDetails.aspx?golferID=2965&amp;weekNum=7&amp;aID=27" xr:uid="{E6EA80FD-0648-4FC2-A926-A8047F3410E0}"/>
    <hyperlink ref="I43" r:id="rId800" display="https://secure.gcmtotalsolutions.com/league/reports/standingsDetails.aspx?golferID=2965&amp;weekNum=8&amp;aID=27" xr:uid="{A7D063CA-7AEF-4041-873E-131BEF8EFF66}"/>
    <hyperlink ref="J43" r:id="rId801" display="https://secure.gcmtotalsolutions.com/league/reports/standingsDetails.aspx?golferID=2965&amp;weekNum=9&amp;aID=27" xr:uid="{1CE37BE9-B14B-4EF8-AF36-78405C905C0E}"/>
    <hyperlink ref="K43" r:id="rId802" display="https://secure.gcmtotalsolutions.com/league/reports/standingsDetails.aspx?golferID=2965&amp;weekNum=10&amp;aID=27" xr:uid="{208769A7-D8A8-4B3D-963D-551F6EDBCA22}"/>
    <hyperlink ref="L43" r:id="rId803" display="https://secure.gcmtotalsolutions.com/league/reports/standingsDetails.aspx?golferID=2965&amp;weekNum=11&amp;aID=27" xr:uid="{345FE7A6-F300-43AB-8BE9-E87B86348C78}"/>
    <hyperlink ref="M43" r:id="rId804" display="https://secure.gcmtotalsolutions.com/league/reports/standingsDetails.aspx?golferID=2965&amp;weekNum=12&amp;aID=27" xr:uid="{EF76862A-F254-4576-A16D-28108618743E}"/>
    <hyperlink ref="N43" r:id="rId805" display="https://secure.gcmtotalsolutions.com/league/reports/standingsDetails.aspx?golferID=2965&amp;weekNum=13&amp;aID=27" xr:uid="{89C25DFC-8BF7-4373-966A-12DA7EDF59C0}"/>
    <hyperlink ref="O43" r:id="rId806" display="https://secure.gcmtotalsolutions.com/league/reports/standingsDetails.aspx?golferID=2965&amp;weekNum=14&amp;aID=27" xr:uid="{6FED8BF4-5B35-4844-8935-C05B1BC1059C}"/>
    <hyperlink ref="P43" r:id="rId807" display="https://secure.gcmtotalsolutions.com/league/reports/standingsDetails.aspx?golferID=2965&amp;weekNum=15&amp;aID=27" xr:uid="{ADA2180B-E5A8-4AE3-80ED-102514B3FD25}"/>
    <hyperlink ref="Q43" r:id="rId808" display="https://secure.gcmtotalsolutions.com/league/reports/standingsDetails.aspx?golferID=2965&amp;weekNum=16&amp;aID=27" xr:uid="{67662466-3E99-4871-AECF-824E4DE18608}"/>
    <hyperlink ref="R43" r:id="rId809" display="https://secure.gcmtotalsolutions.com/league/reports/standingsDetails.aspx?golferID=2965&amp;weekNum=17&amp;aID=27" xr:uid="{C4B4AC68-247F-4183-8795-5B2CA6D5BE8B}"/>
    <hyperlink ref="S43" r:id="rId810" display="https://secure.gcmtotalsolutions.com/league/reports/standingsDetails.aspx?golferID=2965&amp;weekNum=18&amp;aID=27" xr:uid="{CDC07876-F523-4E7E-892A-9529B301EAC3}"/>
    <hyperlink ref="B113" r:id="rId811" display="https://secure.gcmtotalsolutions.com/league/reports/standingsDetails.aspx?golferID=2966&amp;weekNum=1&amp;aID=27" xr:uid="{3C23F271-E763-40D4-BDDE-A42042CE0994}"/>
    <hyperlink ref="C113" r:id="rId812" display="https://secure.gcmtotalsolutions.com/league/reports/standingsDetails.aspx?golferID=2966&amp;weekNum=2&amp;aID=27" xr:uid="{F076FEBB-8352-4637-9455-461C72F60A86}"/>
    <hyperlink ref="D113" r:id="rId813" display="https://secure.gcmtotalsolutions.com/league/reports/standingsDetails.aspx?golferID=2966&amp;weekNum=3&amp;aID=27" xr:uid="{265D337E-43C7-4A4B-B928-A8CE74B8F5B9}"/>
    <hyperlink ref="E113" r:id="rId814" display="https://secure.gcmtotalsolutions.com/league/reports/standingsDetails.aspx?golferID=2966&amp;weekNum=4&amp;aID=27" xr:uid="{F24FB765-98A2-4E02-BDFB-CD16D4EE6FF2}"/>
    <hyperlink ref="F113" r:id="rId815" display="https://secure.gcmtotalsolutions.com/league/reports/standingsDetails.aspx?golferID=2966&amp;weekNum=5&amp;aID=27" xr:uid="{1EC81B25-E3D5-4FE8-8B41-FE3CDFDE1443}"/>
    <hyperlink ref="G113" r:id="rId816" display="https://secure.gcmtotalsolutions.com/league/reports/standingsDetails.aspx?golferID=2966&amp;weekNum=6&amp;aID=27" xr:uid="{9F290DDF-A35E-4C96-8969-24B91CBA031E}"/>
    <hyperlink ref="H113" r:id="rId817" display="https://secure.gcmtotalsolutions.com/league/reports/standingsDetails.aspx?golferID=2966&amp;weekNum=7&amp;aID=27" xr:uid="{E15234BD-54DA-4623-8822-E1C17CC06D52}"/>
    <hyperlink ref="I113" r:id="rId818" display="https://secure.gcmtotalsolutions.com/league/reports/standingsDetails.aspx?golferID=2966&amp;weekNum=8&amp;aID=27" xr:uid="{DBCF41A7-8825-4BEE-AA29-44563497D5A4}"/>
    <hyperlink ref="J113" r:id="rId819" display="https://secure.gcmtotalsolutions.com/league/reports/standingsDetails.aspx?golferID=2966&amp;weekNum=9&amp;aID=27" xr:uid="{3D008A61-4F69-4C4B-9D9D-4528151FAC61}"/>
    <hyperlink ref="K113" r:id="rId820" display="https://secure.gcmtotalsolutions.com/league/reports/standingsDetails.aspx?golferID=2966&amp;weekNum=10&amp;aID=27" xr:uid="{E6531336-DB2F-4D11-880E-14D5217E5BB1}"/>
    <hyperlink ref="L113" r:id="rId821" display="https://secure.gcmtotalsolutions.com/league/reports/standingsDetails.aspx?golferID=2966&amp;weekNum=11&amp;aID=27" xr:uid="{3FF7EA95-34D9-4B69-B142-C10964D6037E}"/>
    <hyperlink ref="M113" r:id="rId822" display="https://secure.gcmtotalsolutions.com/league/reports/standingsDetails.aspx?golferID=2966&amp;weekNum=12&amp;aID=27" xr:uid="{E50D06C1-AABD-437C-BFB4-9BB0CF9545BB}"/>
    <hyperlink ref="N113" r:id="rId823" display="https://secure.gcmtotalsolutions.com/league/reports/standingsDetails.aspx?golferID=2966&amp;weekNum=13&amp;aID=27" xr:uid="{6A95EBC2-2FB8-4155-8855-BA1D192BA91C}"/>
    <hyperlink ref="O113" r:id="rId824" display="https://secure.gcmtotalsolutions.com/league/reports/standingsDetails.aspx?golferID=2966&amp;weekNum=14&amp;aID=27" xr:uid="{D77172C9-372E-4A2B-879E-DF2104A29540}"/>
    <hyperlink ref="P113" r:id="rId825" display="https://secure.gcmtotalsolutions.com/league/reports/standingsDetails.aspx?golferID=2966&amp;weekNum=15&amp;aID=27" xr:uid="{56DD9C45-0A16-47CE-A14D-6CE69777A33F}"/>
    <hyperlink ref="Q113" r:id="rId826" display="https://secure.gcmtotalsolutions.com/league/reports/standingsDetails.aspx?golferID=2966&amp;weekNum=16&amp;aID=27" xr:uid="{12C53E22-462A-4AA0-8BEA-54A2EC06B000}"/>
    <hyperlink ref="R113" r:id="rId827" display="https://secure.gcmtotalsolutions.com/league/reports/standingsDetails.aspx?golferID=2966&amp;weekNum=17&amp;aID=27" xr:uid="{C02BC2B3-B6DA-4688-A23F-BC4A205658FF}"/>
    <hyperlink ref="S113" r:id="rId828" display="https://secure.gcmtotalsolutions.com/league/reports/standingsDetails.aspx?golferID=2966&amp;weekNum=18&amp;aID=27" xr:uid="{1AD366B2-5770-422A-9DF6-81EE04F703AA}"/>
    <hyperlink ref="B14" r:id="rId829" display="https://secure.gcmtotalsolutions.com/league/reports/standingsDetails.aspx?golferID=2967&amp;weekNum=1&amp;aID=27" xr:uid="{5BF1D690-9873-41BC-AD73-37D83B8AB629}"/>
    <hyperlink ref="C14" r:id="rId830" display="https://secure.gcmtotalsolutions.com/league/reports/standingsDetails.aspx?golferID=2967&amp;weekNum=2&amp;aID=27" xr:uid="{248A18F7-FE5C-4856-B0A5-54D09D847708}"/>
    <hyperlink ref="D14" r:id="rId831" display="https://secure.gcmtotalsolutions.com/league/reports/standingsDetails.aspx?golferID=2967&amp;weekNum=3&amp;aID=27" xr:uid="{FD934347-6A78-441E-AB23-78D88F5D8DC1}"/>
    <hyperlink ref="E14" r:id="rId832" display="https://secure.gcmtotalsolutions.com/league/reports/standingsDetails.aspx?golferID=2967&amp;weekNum=4&amp;aID=27" xr:uid="{62178493-7807-4CA8-9D6D-6EC9891C15B3}"/>
    <hyperlink ref="F14" r:id="rId833" display="https://secure.gcmtotalsolutions.com/league/reports/standingsDetails.aspx?golferID=2967&amp;weekNum=5&amp;aID=27" xr:uid="{018370DA-F40C-480E-82D1-FE6333BD020A}"/>
    <hyperlink ref="G14" r:id="rId834" display="https://secure.gcmtotalsolutions.com/league/reports/standingsDetails.aspx?golferID=2967&amp;weekNum=6&amp;aID=27" xr:uid="{6C64F236-ADC4-4FDA-9BF3-4BA50623E4C9}"/>
    <hyperlink ref="H14" r:id="rId835" display="https://secure.gcmtotalsolutions.com/league/reports/standingsDetails.aspx?golferID=2967&amp;weekNum=7&amp;aID=27" xr:uid="{7AC4A276-6FED-44D3-B394-84C959F7DECF}"/>
    <hyperlink ref="I14" r:id="rId836" display="https://secure.gcmtotalsolutions.com/league/reports/standingsDetails.aspx?golferID=2967&amp;weekNum=8&amp;aID=27" xr:uid="{8546F349-9AD3-4282-AB15-2C8012EAACD7}"/>
    <hyperlink ref="J14" r:id="rId837" display="https://secure.gcmtotalsolutions.com/league/reports/standingsDetails.aspx?golferID=2967&amp;weekNum=9&amp;aID=27" xr:uid="{BE039CC6-FB18-4651-A8D3-90AE074F278D}"/>
    <hyperlink ref="K14" r:id="rId838" display="https://secure.gcmtotalsolutions.com/league/reports/standingsDetails.aspx?golferID=2967&amp;weekNum=10&amp;aID=27" xr:uid="{71E398CE-F16E-4B82-A4D4-7A7F8F72F03D}"/>
    <hyperlink ref="L14" r:id="rId839" display="https://secure.gcmtotalsolutions.com/league/reports/standingsDetails.aspx?golferID=2967&amp;weekNum=11&amp;aID=27" xr:uid="{16C95A63-E4BB-48F1-93AF-70137C95C7AF}"/>
    <hyperlink ref="M14" r:id="rId840" display="https://secure.gcmtotalsolutions.com/league/reports/standingsDetails.aspx?golferID=2967&amp;weekNum=12&amp;aID=27" xr:uid="{96F0C704-83B5-4BF3-8490-07E792436546}"/>
    <hyperlink ref="N14" r:id="rId841" display="https://secure.gcmtotalsolutions.com/league/reports/standingsDetails.aspx?golferID=2967&amp;weekNum=13&amp;aID=27" xr:uid="{14A60E7C-CEF2-4628-A96E-A4CE571C581A}"/>
    <hyperlink ref="O14" r:id="rId842" display="https://secure.gcmtotalsolutions.com/league/reports/standingsDetails.aspx?golferID=2967&amp;weekNum=14&amp;aID=27" xr:uid="{9849FA88-4424-4C72-9F5E-49D419DC6B25}"/>
    <hyperlink ref="P14" r:id="rId843" display="https://secure.gcmtotalsolutions.com/league/reports/standingsDetails.aspx?golferID=2967&amp;weekNum=15&amp;aID=27" xr:uid="{CFA25A4F-DD1F-48D0-A92C-5A6F01DF6100}"/>
    <hyperlink ref="Q14" r:id="rId844" display="https://secure.gcmtotalsolutions.com/league/reports/standingsDetails.aspx?golferID=2967&amp;weekNum=16&amp;aID=27" xr:uid="{63D59000-27A0-4E51-B2E6-D3D1C72FB647}"/>
    <hyperlink ref="R14" r:id="rId845" display="https://secure.gcmtotalsolutions.com/league/reports/standingsDetails.aspx?golferID=2967&amp;weekNum=17&amp;aID=27" xr:uid="{AC83BC92-6488-4A7F-962A-890E2F363D76}"/>
    <hyperlink ref="S14" r:id="rId846" display="https://secure.gcmtotalsolutions.com/league/reports/standingsDetails.aspx?golferID=2967&amp;weekNum=18&amp;aID=27" xr:uid="{0344DD03-E0D6-47DD-8546-A1151CB9775F}"/>
    <hyperlink ref="B145" r:id="rId847" display="https://secure.gcmtotalsolutions.com/league/reports/standingsDetails.aspx?golferID=2968&amp;weekNum=1&amp;aID=27" xr:uid="{82061BB5-6A1F-44DB-A7C9-F7611ED242B8}"/>
    <hyperlink ref="C145" r:id="rId848" display="https://secure.gcmtotalsolutions.com/league/reports/standingsDetails.aspx?golferID=2968&amp;weekNum=2&amp;aID=27" xr:uid="{DE15D5DA-6E02-46C3-9546-33FA10BB0E01}"/>
    <hyperlink ref="D145" r:id="rId849" display="https://secure.gcmtotalsolutions.com/league/reports/standingsDetails.aspx?golferID=2968&amp;weekNum=3&amp;aID=27" xr:uid="{0B99BE79-F4D7-40DB-9D02-4D056363381B}"/>
    <hyperlink ref="E145" r:id="rId850" display="https://secure.gcmtotalsolutions.com/league/reports/standingsDetails.aspx?golferID=2968&amp;weekNum=4&amp;aID=27" xr:uid="{94483B8A-4F04-4265-8A5A-C078635C8D99}"/>
    <hyperlink ref="F145" r:id="rId851" display="https://secure.gcmtotalsolutions.com/league/reports/standingsDetails.aspx?golferID=2968&amp;weekNum=5&amp;aID=27" xr:uid="{6EB08999-85D7-405B-8ACC-BA6803DFD249}"/>
    <hyperlink ref="G145" r:id="rId852" display="https://secure.gcmtotalsolutions.com/league/reports/standingsDetails.aspx?golferID=2968&amp;weekNum=6&amp;aID=27" xr:uid="{97217FB4-5450-4786-80A8-2F106C39C36F}"/>
    <hyperlink ref="H145" r:id="rId853" display="https://secure.gcmtotalsolutions.com/league/reports/standingsDetails.aspx?golferID=2968&amp;weekNum=7&amp;aID=27" xr:uid="{01FFDD3D-EBAF-4679-8811-696DC272D322}"/>
    <hyperlink ref="I145" r:id="rId854" display="https://secure.gcmtotalsolutions.com/league/reports/standingsDetails.aspx?golferID=2968&amp;weekNum=8&amp;aID=27" xr:uid="{18648F1F-5CFD-4996-916D-CA76222FC8DD}"/>
    <hyperlink ref="J145" r:id="rId855" display="https://secure.gcmtotalsolutions.com/league/reports/standingsDetails.aspx?golferID=2968&amp;weekNum=9&amp;aID=27" xr:uid="{3EC78522-23B5-4A82-8D35-0C3B3AB38F07}"/>
    <hyperlink ref="K145" r:id="rId856" display="https://secure.gcmtotalsolutions.com/league/reports/standingsDetails.aspx?golferID=2968&amp;weekNum=10&amp;aID=27" xr:uid="{9D864CEF-B1E5-435F-AF22-F73A5AA26594}"/>
    <hyperlink ref="L145" r:id="rId857" display="https://secure.gcmtotalsolutions.com/league/reports/standingsDetails.aspx?golferID=2968&amp;weekNum=11&amp;aID=27" xr:uid="{EBD9820E-171C-46D0-AA74-D1CA344A02BC}"/>
    <hyperlink ref="M145" r:id="rId858" display="https://secure.gcmtotalsolutions.com/league/reports/standingsDetails.aspx?golferID=2968&amp;weekNum=12&amp;aID=27" xr:uid="{B850DAEC-8207-4F4D-8A06-038FB41173B9}"/>
    <hyperlink ref="N145" r:id="rId859" display="https://secure.gcmtotalsolutions.com/league/reports/standingsDetails.aspx?golferID=2968&amp;weekNum=13&amp;aID=27" xr:uid="{DED7575F-4665-417A-BCB7-43F67E54464C}"/>
    <hyperlink ref="O145" r:id="rId860" display="https://secure.gcmtotalsolutions.com/league/reports/standingsDetails.aspx?golferID=2968&amp;weekNum=14&amp;aID=27" xr:uid="{B488E2AD-6518-4475-B237-9339BDEB81A9}"/>
    <hyperlink ref="P145" r:id="rId861" display="https://secure.gcmtotalsolutions.com/league/reports/standingsDetails.aspx?golferID=2968&amp;weekNum=15&amp;aID=27" xr:uid="{C560C53F-A66E-4D64-8963-2CB0FB17352F}"/>
    <hyperlink ref="Q145" r:id="rId862" display="https://secure.gcmtotalsolutions.com/league/reports/standingsDetails.aspx?golferID=2968&amp;weekNum=16&amp;aID=27" xr:uid="{58D8B777-432A-4874-91E2-2115EDB8E709}"/>
    <hyperlink ref="R145" r:id="rId863" display="https://secure.gcmtotalsolutions.com/league/reports/standingsDetails.aspx?golferID=2968&amp;weekNum=17&amp;aID=27" xr:uid="{F94C6CA1-7000-4494-B6E8-861738F667D2}"/>
    <hyperlink ref="S145" r:id="rId864" display="https://secure.gcmtotalsolutions.com/league/reports/standingsDetails.aspx?golferID=2968&amp;weekNum=18&amp;aID=27" xr:uid="{C2EB3000-1DEC-4EBC-AD60-EBF9DA15329F}"/>
    <hyperlink ref="B146" r:id="rId865" display="https://secure.gcmtotalsolutions.com/league/reports/standingsDetails.aspx?golferID=2969&amp;weekNum=1&amp;aID=27" xr:uid="{2C77417F-D9D2-4AAD-B1F4-1CC2EA1E8338}"/>
    <hyperlink ref="C146" r:id="rId866" display="https://secure.gcmtotalsolutions.com/league/reports/standingsDetails.aspx?golferID=2969&amp;weekNum=2&amp;aID=27" xr:uid="{E3CA62F5-471E-4D4A-AFC3-F2E7D3FAB35C}"/>
    <hyperlink ref="D146" r:id="rId867" display="https://secure.gcmtotalsolutions.com/league/reports/standingsDetails.aspx?golferID=2969&amp;weekNum=3&amp;aID=27" xr:uid="{92B57033-83FC-4FCE-BBD1-FA4B4F8B5428}"/>
    <hyperlink ref="E146" r:id="rId868" display="https://secure.gcmtotalsolutions.com/league/reports/standingsDetails.aspx?golferID=2969&amp;weekNum=4&amp;aID=27" xr:uid="{915CB572-06C2-416E-8BF1-2014655317D0}"/>
    <hyperlink ref="F146" r:id="rId869" display="https://secure.gcmtotalsolutions.com/league/reports/standingsDetails.aspx?golferID=2969&amp;weekNum=5&amp;aID=27" xr:uid="{11B1082F-416F-4A27-BF98-6A2513112294}"/>
    <hyperlink ref="G146" r:id="rId870" display="https://secure.gcmtotalsolutions.com/league/reports/standingsDetails.aspx?golferID=2969&amp;weekNum=6&amp;aID=27" xr:uid="{06E7C082-055B-4ECD-B6F2-819668613AF7}"/>
    <hyperlink ref="H146" r:id="rId871" display="https://secure.gcmtotalsolutions.com/league/reports/standingsDetails.aspx?golferID=2969&amp;weekNum=7&amp;aID=27" xr:uid="{4E86230B-7D33-4972-8F08-6EC322ADAFF3}"/>
    <hyperlink ref="I146" r:id="rId872" display="https://secure.gcmtotalsolutions.com/league/reports/standingsDetails.aspx?golferID=2969&amp;weekNum=8&amp;aID=27" xr:uid="{39541C16-BBBE-49F5-B1B7-353D87A03C1A}"/>
    <hyperlink ref="J146" r:id="rId873" display="https://secure.gcmtotalsolutions.com/league/reports/standingsDetails.aspx?golferID=2969&amp;weekNum=9&amp;aID=27" xr:uid="{B3545CF7-2055-4BDC-8963-368A9E82E1B6}"/>
    <hyperlink ref="K146" r:id="rId874" display="https://secure.gcmtotalsolutions.com/league/reports/standingsDetails.aspx?golferID=2969&amp;weekNum=10&amp;aID=27" xr:uid="{374B302D-BEF9-4C38-A317-606E28A52B74}"/>
    <hyperlink ref="L146" r:id="rId875" display="https://secure.gcmtotalsolutions.com/league/reports/standingsDetails.aspx?golferID=2969&amp;weekNum=11&amp;aID=27" xr:uid="{D1DB9680-B3D0-4C90-9754-AE0C5941FB6E}"/>
    <hyperlink ref="M146" r:id="rId876" display="https://secure.gcmtotalsolutions.com/league/reports/standingsDetails.aspx?golferID=2969&amp;weekNum=12&amp;aID=27" xr:uid="{2A4EBD31-E81D-425C-AFDE-1BADEF1F61D5}"/>
    <hyperlink ref="N146" r:id="rId877" display="https://secure.gcmtotalsolutions.com/league/reports/standingsDetails.aspx?golferID=2969&amp;weekNum=13&amp;aID=27" xr:uid="{4A396547-DB74-4841-9F72-83D8DD28A647}"/>
    <hyperlink ref="O146" r:id="rId878" display="https://secure.gcmtotalsolutions.com/league/reports/standingsDetails.aspx?golferID=2969&amp;weekNum=14&amp;aID=27" xr:uid="{52996E17-0E7D-4F63-95B5-6D6150AB1AC5}"/>
    <hyperlink ref="P146" r:id="rId879" display="https://secure.gcmtotalsolutions.com/league/reports/standingsDetails.aspx?golferID=2969&amp;weekNum=15&amp;aID=27" xr:uid="{0A57C33A-6FDC-4404-A16E-8DF79043A103}"/>
    <hyperlink ref="Q146" r:id="rId880" display="https://secure.gcmtotalsolutions.com/league/reports/standingsDetails.aspx?golferID=2969&amp;weekNum=16&amp;aID=27" xr:uid="{BEEECCF3-AFA1-4740-BC24-279C13E1F813}"/>
    <hyperlink ref="R146" r:id="rId881" display="https://secure.gcmtotalsolutions.com/league/reports/standingsDetails.aspx?golferID=2969&amp;weekNum=17&amp;aID=27" xr:uid="{AD89629E-BD87-4D46-9225-BEEE7A76B0E1}"/>
    <hyperlink ref="S146" r:id="rId882" display="https://secure.gcmtotalsolutions.com/league/reports/standingsDetails.aspx?golferID=2969&amp;weekNum=18&amp;aID=27" xr:uid="{9D317F13-D7A8-4AF5-BDED-BFE438058E59}"/>
    <hyperlink ref="B147" r:id="rId883" display="https://secure.gcmtotalsolutions.com/league/reports/standingsDetails.aspx?golferID=2970&amp;weekNum=1&amp;aID=27" xr:uid="{7AF291E6-B324-43C5-8677-4600ED27999C}"/>
    <hyperlink ref="C147" r:id="rId884" display="https://secure.gcmtotalsolutions.com/league/reports/standingsDetails.aspx?golferID=2970&amp;weekNum=2&amp;aID=27" xr:uid="{E0B92538-AD81-4F45-A490-E878EF4B8846}"/>
    <hyperlink ref="D147" r:id="rId885" display="https://secure.gcmtotalsolutions.com/league/reports/standingsDetails.aspx?golferID=2970&amp;weekNum=3&amp;aID=27" xr:uid="{FC1A0862-6253-4C8A-A6E5-3C760E485B17}"/>
    <hyperlink ref="E147" r:id="rId886" display="https://secure.gcmtotalsolutions.com/league/reports/standingsDetails.aspx?golferID=2970&amp;weekNum=4&amp;aID=27" xr:uid="{1F0F53BD-45D8-478D-A65B-82DCB05905D7}"/>
    <hyperlink ref="F147" r:id="rId887" display="https://secure.gcmtotalsolutions.com/league/reports/standingsDetails.aspx?golferID=2970&amp;weekNum=5&amp;aID=27" xr:uid="{C3E2E30D-A64B-470D-B4BB-8FFCEB4AA64D}"/>
    <hyperlink ref="G147" r:id="rId888" display="https://secure.gcmtotalsolutions.com/league/reports/standingsDetails.aspx?golferID=2970&amp;weekNum=6&amp;aID=27" xr:uid="{4AB2980F-1A4F-470E-9A0B-43C781EBFF6A}"/>
    <hyperlink ref="H147" r:id="rId889" display="https://secure.gcmtotalsolutions.com/league/reports/standingsDetails.aspx?golferID=2970&amp;weekNum=7&amp;aID=27" xr:uid="{3B2AEC5B-5C51-480C-A67C-120089029A3A}"/>
    <hyperlink ref="I147" r:id="rId890" display="https://secure.gcmtotalsolutions.com/league/reports/standingsDetails.aspx?golferID=2970&amp;weekNum=8&amp;aID=27" xr:uid="{4D9C8FA4-1586-402E-8DBF-4787AE962DF5}"/>
    <hyperlink ref="J147" r:id="rId891" display="https://secure.gcmtotalsolutions.com/league/reports/standingsDetails.aspx?golferID=2970&amp;weekNum=9&amp;aID=27" xr:uid="{DC7ED21B-B893-4DB1-9CC1-449FFEAA1EEC}"/>
    <hyperlink ref="K147" r:id="rId892" display="https://secure.gcmtotalsolutions.com/league/reports/standingsDetails.aspx?golferID=2970&amp;weekNum=10&amp;aID=27" xr:uid="{F850D151-A938-4DF6-9730-16C67FCDEFE9}"/>
    <hyperlink ref="L147" r:id="rId893" display="https://secure.gcmtotalsolutions.com/league/reports/standingsDetails.aspx?golferID=2970&amp;weekNum=11&amp;aID=27" xr:uid="{A75C7DEB-1829-42B1-9289-03A1A7832110}"/>
    <hyperlink ref="M147" r:id="rId894" display="https://secure.gcmtotalsolutions.com/league/reports/standingsDetails.aspx?golferID=2970&amp;weekNum=12&amp;aID=27" xr:uid="{91C0BD2F-4EAC-4BD5-80F6-3E640BCE6BA3}"/>
    <hyperlink ref="N147" r:id="rId895" display="https://secure.gcmtotalsolutions.com/league/reports/standingsDetails.aspx?golferID=2970&amp;weekNum=13&amp;aID=27" xr:uid="{6283E8C0-3424-4B0B-B086-5CBACD79FE59}"/>
    <hyperlink ref="O147" r:id="rId896" display="https://secure.gcmtotalsolutions.com/league/reports/standingsDetails.aspx?golferID=2970&amp;weekNum=14&amp;aID=27" xr:uid="{77BE3479-47BE-45A8-81F5-F48D99756C52}"/>
    <hyperlink ref="P147" r:id="rId897" display="https://secure.gcmtotalsolutions.com/league/reports/standingsDetails.aspx?golferID=2970&amp;weekNum=15&amp;aID=27" xr:uid="{FFC26E1B-29F8-4CEE-ACBA-8CA090396BCB}"/>
    <hyperlink ref="Q147" r:id="rId898" display="https://secure.gcmtotalsolutions.com/league/reports/standingsDetails.aspx?golferID=2970&amp;weekNum=16&amp;aID=27" xr:uid="{E4D2B385-F35B-4B40-B464-C02CEDF8836C}"/>
    <hyperlink ref="R147" r:id="rId899" display="https://secure.gcmtotalsolutions.com/league/reports/standingsDetails.aspx?golferID=2970&amp;weekNum=17&amp;aID=27" xr:uid="{8EFC97B0-081D-45C0-87AA-A4E1A9182FEB}"/>
    <hyperlink ref="S147" r:id="rId900" display="https://secure.gcmtotalsolutions.com/league/reports/standingsDetails.aspx?golferID=2970&amp;weekNum=18&amp;aID=27" xr:uid="{C8F269DC-FF93-4DA3-BD45-7A3F91537EE2}"/>
    <hyperlink ref="B61" r:id="rId901" display="https://secure.gcmtotalsolutions.com/league/reports/standingsDetails.aspx?golferID=2971&amp;weekNum=1&amp;aID=27" xr:uid="{962CA2E5-CB6C-429D-8D34-D497D13A1B8E}"/>
    <hyperlink ref="C61" r:id="rId902" display="https://secure.gcmtotalsolutions.com/league/reports/standingsDetails.aspx?golferID=2971&amp;weekNum=2&amp;aID=27" xr:uid="{B9345222-DBBF-4F4A-91D7-5847D0B75DFB}"/>
    <hyperlink ref="D61" r:id="rId903" display="https://secure.gcmtotalsolutions.com/league/reports/standingsDetails.aspx?golferID=2971&amp;weekNum=3&amp;aID=27" xr:uid="{278BCDE7-DB2D-4EA3-BB24-4C97A2D632BB}"/>
    <hyperlink ref="E61" r:id="rId904" display="https://secure.gcmtotalsolutions.com/league/reports/standingsDetails.aspx?golferID=2971&amp;weekNum=4&amp;aID=27" xr:uid="{E34BF0D4-FF34-4C75-990F-9BF32413B340}"/>
    <hyperlink ref="F61" r:id="rId905" display="https://secure.gcmtotalsolutions.com/league/reports/standingsDetails.aspx?golferID=2971&amp;weekNum=5&amp;aID=27" xr:uid="{0F988D2B-6BA6-4D5D-ADED-0D3FDC6A42DE}"/>
    <hyperlink ref="G61" r:id="rId906" display="https://secure.gcmtotalsolutions.com/league/reports/standingsDetails.aspx?golferID=2971&amp;weekNum=6&amp;aID=27" xr:uid="{87693989-5F3D-4EE2-8F40-DDEF58284AFE}"/>
    <hyperlink ref="H61" r:id="rId907" display="https://secure.gcmtotalsolutions.com/league/reports/standingsDetails.aspx?golferID=2971&amp;weekNum=7&amp;aID=27" xr:uid="{E2F73749-3828-4902-8253-C00EF687C7CB}"/>
    <hyperlink ref="I61" r:id="rId908" display="https://secure.gcmtotalsolutions.com/league/reports/standingsDetails.aspx?golferID=2971&amp;weekNum=8&amp;aID=27" xr:uid="{C0A6AB7B-B6EC-4801-BC99-B00EB6AA5A3B}"/>
    <hyperlink ref="J61" r:id="rId909" display="https://secure.gcmtotalsolutions.com/league/reports/standingsDetails.aspx?golferID=2971&amp;weekNum=9&amp;aID=27" xr:uid="{6F1D7A21-8A54-4F70-B062-36330C2B69F3}"/>
    <hyperlink ref="K61" r:id="rId910" display="https://secure.gcmtotalsolutions.com/league/reports/standingsDetails.aspx?golferID=2971&amp;weekNum=10&amp;aID=27" xr:uid="{81C47847-0A8A-4972-9503-F7F4C4F344BC}"/>
    <hyperlink ref="L61" r:id="rId911" display="https://secure.gcmtotalsolutions.com/league/reports/standingsDetails.aspx?golferID=2971&amp;weekNum=11&amp;aID=27" xr:uid="{A121DF8E-E18F-498E-BE26-DD0F39565420}"/>
    <hyperlink ref="M61" r:id="rId912" display="https://secure.gcmtotalsolutions.com/league/reports/standingsDetails.aspx?golferID=2971&amp;weekNum=12&amp;aID=27" xr:uid="{6192D3B7-AE6D-4DF3-A86B-1EBA395DB811}"/>
    <hyperlink ref="N61" r:id="rId913" display="https://secure.gcmtotalsolutions.com/league/reports/standingsDetails.aspx?golferID=2971&amp;weekNum=13&amp;aID=27" xr:uid="{DA9947E6-BA24-4D82-AB80-19E211767A48}"/>
    <hyperlink ref="O61" r:id="rId914" display="https://secure.gcmtotalsolutions.com/league/reports/standingsDetails.aspx?golferID=2971&amp;weekNum=14&amp;aID=27" xr:uid="{8D93D72F-4667-4958-991E-8F07D1D0F3F7}"/>
    <hyperlink ref="P61" r:id="rId915" display="https://secure.gcmtotalsolutions.com/league/reports/standingsDetails.aspx?golferID=2971&amp;weekNum=15&amp;aID=27" xr:uid="{04457F84-25C0-4374-8A5C-9BF42665BAC7}"/>
    <hyperlink ref="Q61" r:id="rId916" display="https://secure.gcmtotalsolutions.com/league/reports/standingsDetails.aspx?golferID=2971&amp;weekNum=16&amp;aID=27" xr:uid="{F9859062-C1DE-44EA-8D6C-85F0C46220B2}"/>
    <hyperlink ref="R61" r:id="rId917" display="https://secure.gcmtotalsolutions.com/league/reports/standingsDetails.aspx?golferID=2971&amp;weekNum=17&amp;aID=27" xr:uid="{4EFAC549-30A1-43D0-AF8E-1CDB89DD2CB8}"/>
    <hyperlink ref="S61" r:id="rId918" display="https://secure.gcmtotalsolutions.com/league/reports/standingsDetails.aspx?golferID=2971&amp;weekNum=18&amp;aID=27" xr:uid="{202BB8D1-BC09-4352-B36D-4DDFB788FBA8}"/>
    <hyperlink ref="B28" r:id="rId919" display="https://secure.gcmtotalsolutions.com/league/reports/standingsDetails.aspx?golferID=2972&amp;weekNum=1&amp;aID=27" xr:uid="{361DB17B-56C9-48D7-AF72-57E0114BF55F}"/>
    <hyperlink ref="C28" r:id="rId920" display="https://secure.gcmtotalsolutions.com/league/reports/standingsDetails.aspx?golferID=2972&amp;weekNum=2&amp;aID=27" xr:uid="{D54572DF-95B6-47F2-9791-6B2413E79947}"/>
    <hyperlink ref="D28" r:id="rId921" display="https://secure.gcmtotalsolutions.com/league/reports/standingsDetails.aspx?golferID=2972&amp;weekNum=3&amp;aID=27" xr:uid="{64C0BB90-C7A2-4A36-8C37-765BAFC2DC9A}"/>
    <hyperlink ref="E28" r:id="rId922" display="https://secure.gcmtotalsolutions.com/league/reports/standingsDetails.aspx?golferID=2972&amp;weekNum=4&amp;aID=27" xr:uid="{3CF1A3C4-99DA-4251-A1CC-365E7786AC79}"/>
    <hyperlink ref="F28" r:id="rId923" display="https://secure.gcmtotalsolutions.com/league/reports/standingsDetails.aspx?golferID=2972&amp;weekNum=5&amp;aID=27" xr:uid="{0FC689E3-0AD6-424E-B202-F23F165070C3}"/>
    <hyperlink ref="G28" r:id="rId924" display="https://secure.gcmtotalsolutions.com/league/reports/standingsDetails.aspx?golferID=2972&amp;weekNum=6&amp;aID=27" xr:uid="{04B9C059-60EB-44A6-BC59-094D34294B69}"/>
    <hyperlink ref="H28" r:id="rId925" display="https://secure.gcmtotalsolutions.com/league/reports/standingsDetails.aspx?golferID=2972&amp;weekNum=7&amp;aID=27" xr:uid="{60B5787E-9B50-4232-961E-CD2B85E8EA1A}"/>
    <hyperlink ref="I28" r:id="rId926" display="https://secure.gcmtotalsolutions.com/league/reports/standingsDetails.aspx?golferID=2972&amp;weekNum=8&amp;aID=27" xr:uid="{211B6EBB-4CBF-4A95-BAD6-74D367CBF4EC}"/>
    <hyperlink ref="J28" r:id="rId927" display="https://secure.gcmtotalsolutions.com/league/reports/standingsDetails.aspx?golferID=2972&amp;weekNum=9&amp;aID=27" xr:uid="{A3C08A2D-806C-46B8-8D2F-A75F6A137667}"/>
    <hyperlink ref="K28" r:id="rId928" display="https://secure.gcmtotalsolutions.com/league/reports/standingsDetails.aspx?golferID=2972&amp;weekNum=10&amp;aID=27" xr:uid="{6AFB4F9E-CB09-4CD8-ACF4-45AFD2BF2F35}"/>
    <hyperlink ref="L28" r:id="rId929" display="https://secure.gcmtotalsolutions.com/league/reports/standingsDetails.aspx?golferID=2972&amp;weekNum=11&amp;aID=27" xr:uid="{073CC04D-89B4-47DD-BAB7-CBBD2E0C7D42}"/>
    <hyperlink ref="M28" r:id="rId930" display="https://secure.gcmtotalsolutions.com/league/reports/standingsDetails.aspx?golferID=2972&amp;weekNum=12&amp;aID=27" xr:uid="{513760AB-6DBD-44C0-AE99-B1E77CC5AA15}"/>
    <hyperlink ref="N28" r:id="rId931" display="https://secure.gcmtotalsolutions.com/league/reports/standingsDetails.aspx?golferID=2972&amp;weekNum=13&amp;aID=27" xr:uid="{074BD320-EF81-43F8-AD7F-97CEF6AAA90E}"/>
    <hyperlink ref="O28" r:id="rId932" display="https://secure.gcmtotalsolutions.com/league/reports/standingsDetails.aspx?golferID=2972&amp;weekNum=14&amp;aID=27" xr:uid="{53D4D19B-5004-4055-9C4C-5823BB73D582}"/>
    <hyperlink ref="P28" r:id="rId933" display="https://secure.gcmtotalsolutions.com/league/reports/standingsDetails.aspx?golferID=2972&amp;weekNum=15&amp;aID=27" xr:uid="{6A065942-AEA0-4559-BE96-86CF111CB6C3}"/>
    <hyperlink ref="Q28" r:id="rId934" display="https://secure.gcmtotalsolutions.com/league/reports/standingsDetails.aspx?golferID=2972&amp;weekNum=16&amp;aID=27" xr:uid="{E1F56FDC-D609-4CD4-AA44-054E653F0B5A}"/>
    <hyperlink ref="R28" r:id="rId935" display="https://secure.gcmtotalsolutions.com/league/reports/standingsDetails.aspx?golferID=2972&amp;weekNum=17&amp;aID=27" xr:uid="{0A8182CB-D53F-4B78-A9E3-1BAE8576C165}"/>
    <hyperlink ref="S28" r:id="rId936" display="https://secure.gcmtotalsolutions.com/league/reports/standingsDetails.aspx?golferID=2972&amp;weekNum=18&amp;aID=27" xr:uid="{CE2F3D16-DAE0-48D2-BC2C-6565775E2DC9}"/>
    <hyperlink ref="B98" r:id="rId937" display="https://secure.gcmtotalsolutions.com/league/reports/standingsDetails.aspx?golferID=2973&amp;weekNum=1&amp;aID=27" xr:uid="{0B636FC1-648A-4A21-934C-2A9794F35497}"/>
    <hyperlink ref="C98" r:id="rId938" display="https://secure.gcmtotalsolutions.com/league/reports/standingsDetails.aspx?golferID=2973&amp;weekNum=2&amp;aID=27" xr:uid="{3140A456-0EBC-42DB-A46F-C899BC74246C}"/>
    <hyperlink ref="D98" r:id="rId939" display="https://secure.gcmtotalsolutions.com/league/reports/standingsDetails.aspx?golferID=2973&amp;weekNum=3&amp;aID=27" xr:uid="{87D1CBA8-76A8-438A-A096-6E498AA9C3AC}"/>
    <hyperlink ref="E98" r:id="rId940" display="https://secure.gcmtotalsolutions.com/league/reports/standingsDetails.aspx?golferID=2973&amp;weekNum=4&amp;aID=27" xr:uid="{B6C5B262-01AB-42F0-85F9-E51786FFB9BA}"/>
    <hyperlink ref="F98" r:id="rId941" display="https://secure.gcmtotalsolutions.com/league/reports/standingsDetails.aspx?golferID=2973&amp;weekNum=5&amp;aID=27" xr:uid="{11315C24-5F0F-49A6-BC65-554A9AFD7E33}"/>
    <hyperlink ref="G98" r:id="rId942" display="https://secure.gcmtotalsolutions.com/league/reports/standingsDetails.aspx?golferID=2973&amp;weekNum=6&amp;aID=27" xr:uid="{3E22A433-B828-4D8D-9E6F-C89439E81B93}"/>
    <hyperlink ref="H98" r:id="rId943" display="https://secure.gcmtotalsolutions.com/league/reports/standingsDetails.aspx?golferID=2973&amp;weekNum=7&amp;aID=27" xr:uid="{2F6AC5F9-F420-4702-B9C6-FC8D9CD57F5A}"/>
    <hyperlink ref="I98" r:id="rId944" display="https://secure.gcmtotalsolutions.com/league/reports/standingsDetails.aspx?golferID=2973&amp;weekNum=8&amp;aID=27" xr:uid="{1C0D6CDA-DA34-4F3F-9DC5-452EAD3F8BE7}"/>
    <hyperlink ref="J98" r:id="rId945" display="https://secure.gcmtotalsolutions.com/league/reports/standingsDetails.aspx?golferID=2973&amp;weekNum=9&amp;aID=27" xr:uid="{469EBFA1-638D-49D9-B9A2-EC502BBDFB5A}"/>
    <hyperlink ref="K98" r:id="rId946" display="https://secure.gcmtotalsolutions.com/league/reports/standingsDetails.aspx?golferID=2973&amp;weekNum=10&amp;aID=27" xr:uid="{BBDFD891-DDD7-4EF7-B776-01DDE32A4EA7}"/>
    <hyperlink ref="L98" r:id="rId947" display="https://secure.gcmtotalsolutions.com/league/reports/standingsDetails.aspx?golferID=2973&amp;weekNum=11&amp;aID=27" xr:uid="{A9081AD0-6CD3-4E3C-B4E4-55C7507A9942}"/>
    <hyperlink ref="M98" r:id="rId948" display="https://secure.gcmtotalsolutions.com/league/reports/standingsDetails.aspx?golferID=2973&amp;weekNum=12&amp;aID=27" xr:uid="{6ECAFA11-95AC-49C4-A5B3-9FE387FD3888}"/>
    <hyperlink ref="N98" r:id="rId949" display="https://secure.gcmtotalsolutions.com/league/reports/standingsDetails.aspx?golferID=2973&amp;weekNum=13&amp;aID=27" xr:uid="{ECBA84E6-9184-42FE-8F8F-DB720E5E5575}"/>
    <hyperlink ref="O98" r:id="rId950" display="https://secure.gcmtotalsolutions.com/league/reports/standingsDetails.aspx?golferID=2973&amp;weekNum=14&amp;aID=27" xr:uid="{CB52E11C-02D1-4AE3-988A-77D42D152593}"/>
    <hyperlink ref="P98" r:id="rId951" display="https://secure.gcmtotalsolutions.com/league/reports/standingsDetails.aspx?golferID=2973&amp;weekNum=15&amp;aID=27" xr:uid="{FEB6BC7D-4AAD-401F-B5A8-9EEDA454BD9C}"/>
    <hyperlink ref="Q98" r:id="rId952" display="https://secure.gcmtotalsolutions.com/league/reports/standingsDetails.aspx?golferID=2973&amp;weekNum=16&amp;aID=27" xr:uid="{25BB642C-5BF6-40BF-84FC-F5676D4D28C5}"/>
    <hyperlink ref="R98" r:id="rId953" display="https://secure.gcmtotalsolutions.com/league/reports/standingsDetails.aspx?golferID=2973&amp;weekNum=17&amp;aID=27" xr:uid="{FA6113BE-C7ED-45FC-8560-82A7B186978E}"/>
    <hyperlink ref="S98" r:id="rId954" display="https://secure.gcmtotalsolutions.com/league/reports/standingsDetails.aspx?golferID=2973&amp;weekNum=18&amp;aID=27" xr:uid="{B014D8C3-EDFD-4888-AA57-D624CBC0AA45}"/>
    <hyperlink ref="B148" r:id="rId955" display="https://secure.gcmtotalsolutions.com/league/reports/standingsDetails.aspx?golferID=2974&amp;weekNum=1&amp;aID=27" xr:uid="{D9DAC312-559B-4208-81A2-0653459FEFAE}"/>
    <hyperlink ref="C148" r:id="rId956" display="https://secure.gcmtotalsolutions.com/league/reports/standingsDetails.aspx?golferID=2974&amp;weekNum=2&amp;aID=27" xr:uid="{89C82BB2-F5E6-40EE-95A3-C517752CBACD}"/>
    <hyperlink ref="D148" r:id="rId957" display="https://secure.gcmtotalsolutions.com/league/reports/standingsDetails.aspx?golferID=2974&amp;weekNum=3&amp;aID=27" xr:uid="{C3089182-7552-45D2-8E25-A2EEC4CCD277}"/>
    <hyperlink ref="E148" r:id="rId958" display="https://secure.gcmtotalsolutions.com/league/reports/standingsDetails.aspx?golferID=2974&amp;weekNum=4&amp;aID=27" xr:uid="{5C93F2CA-E0CE-4852-A50D-6833850B896A}"/>
    <hyperlink ref="F148" r:id="rId959" display="https://secure.gcmtotalsolutions.com/league/reports/standingsDetails.aspx?golferID=2974&amp;weekNum=5&amp;aID=27" xr:uid="{6196C2EB-08F7-4B30-BD14-9F0E7154D22B}"/>
    <hyperlink ref="G148" r:id="rId960" display="https://secure.gcmtotalsolutions.com/league/reports/standingsDetails.aspx?golferID=2974&amp;weekNum=6&amp;aID=27" xr:uid="{758AC795-FBFF-42F0-9560-CA86929F1EC7}"/>
    <hyperlink ref="H148" r:id="rId961" display="https://secure.gcmtotalsolutions.com/league/reports/standingsDetails.aspx?golferID=2974&amp;weekNum=7&amp;aID=27" xr:uid="{F21658AF-BEF3-4C93-AEAF-A5C893E92957}"/>
    <hyperlink ref="I148" r:id="rId962" display="https://secure.gcmtotalsolutions.com/league/reports/standingsDetails.aspx?golferID=2974&amp;weekNum=8&amp;aID=27" xr:uid="{775FAC93-88C8-4B4D-85CB-BD891226E24A}"/>
    <hyperlink ref="J148" r:id="rId963" display="https://secure.gcmtotalsolutions.com/league/reports/standingsDetails.aspx?golferID=2974&amp;weekNum=9&amp;aID=27" xr:uid="{64CB16DC-4636-4E5C-BE6C-E63B4385FE95}"/>
    <hyperlink ref="K148" r:id="rId964" display="https://secure.gcmtotalsolutions.com/league/reports/standingsDetails.aspx?golferID=2974&amp;weekNum=10&amp;aID=27" xr:uid="{60BF2EFB-56BE-4B53-B895-7950AFE92365}"/>
    <hyperlink ref="L148" r:id="rId965" display="https://secure.gcmtotalsolutions.com/league/reports/standingsDetails.aspx?golferID=2974&amp;weekNum=11&amp;aID=27" xr:uid="{67C6B3DC-2F8C-4A37-BFD6-AF824D0D5033}"/>
    <hyperlink ref="M148" r:id="rId966" display="https://secure.gcmtotalsolutions.com/league/reports/standingsDetails.aspx?golferID=2974&amp;weekNum=12&amp;aID=27" xr:uid="{AD4D8FE1-87BA-4306-907F-831F66F9C6B2}"/>
    <hyperlink ref="N148" r:id="rId967" display="https://secure.gcmtotalsolutions.com/league/reports/standingsDetails.aspx?golferID=2974&amp;weekNum=13&amp;aID=27" xr:uid="{CE77FCEA-8C71-42A4-85B9-A10A626C5C35}"/>
    <hyperlink ref="O148" r:id="rId968" display="https://secure.gcmtotalsolutions.com/league/reports/standingsDetails.aspx?golferID=2974&amp;weekNum=14&amp;aID=27" xr:uid="{B84D1A72-8988-4238-B19D-B0AAB4CB5822}"/>
    <hyperlink ref="P148" r:id="rId969" display="https://secure.gcmtotalsolutions.com/league/reports/standingsDetails.aspx?golferID=2974&amp;weekNum=15&amp;aID=27" xr:uid="{3B19CA5E-AA71-4C2D-ABE3-E5866CFB89E5}"/>
    <hyperlink ref="Q148" r:id="rId970" display="https://secure.gcmtotalsolutions.com/league/reports/standingsDetails.aspx?golferID=2974&amp;weekNum=16&amp;aID=27" xr:uid="{A2379B6A-D9DA-4777-AA4C-1328168CDBF7}"/>
    <hyperlink ref="R148" r:id="rId971" display="https://secure.gcmtotalsolutions.com/league/reports/standingsDetails.aspx?golferID=2974&amp;weekNum=17&amp;aID=27" xr:uid="{11766E83-A3D4-4D15-AE85-8FD34C449D19}"/>
    <hyperlink ref="S148" r:id="rId972" display="https://secure.gcmtotalsolutions.com/league/reports/standingsDetails.aspx?golferID=2974&amp;weekNum=18&amp;aID=27" xr:uid="{67D76382-A7BB-4D5C-A897-2975602FAFAB}"/>
    <hyperlink ref="B62" r:id="rId973" display="https://secure.gcmtotalsolutions.com/league/reports/standingsDetails.aspx?golferID=2975&amp;weekNum=1&amp;aID=27" xr:uid="{717D36BF-766B-445D-B6D4-E1016A84B88B}"/>
    <hyperlink ref="C62" r:id="rId974" display="https://secure.gcmtotalsolutions.com/league/reports/standingsDetails.aspx?golferID=2975&amp;weekNum=2&amp;aID=27" xr:uid="{4B4FD62C-D17B-4E51-B2FA-39C109863310}"/>
    <hyperlink ref="D62" r:id="rId975" display="https://secure.gcmtotalsolutions.com/league/reports/standingsDetails.aspx?golferID=2975&amp;weekNum=3&amp;aID=27" xr:uid="{69BD9B16-E451-44E7-85D8-150AB1C812B7}"/>
    <hyperlink ref="E62" r:id="rId976" display="https://secure.gcmtotalsolutions.com/league/reports/standingsDetails.aspx?golferID=2975&amp;weekNum=4&amp;aID=27" xr:uid="{EABB81C6-B7DC-4C65-949F-DD881047072C}"/>
    <hyperlink ref="F62" r:id="rId977" display="https://secure.gcmtotalsolutions.com/league/reports/standingsDetails.aspx?golferID=2975&amp;weekNum=5&amp;aID=27" xr:uid="{1ABEC019-83D8-435D-A40D-D4710576D941}"/>
    <hyperlink ref="G62" r:id="rId978" display="https://secure.gcmtotalsolutions.com/league/reports/standingsDetails.aspx?golferID=2975&amp;weekNum=6&amp;aID=27" xr:uid="{EF9944B5-2765-4299-B1A7-71245BDE28E3}"/>
    <hyperlink ref="H62" r:id="rId979" display="https://secure.gcmtotalsolutions.com/league/reports/standingsDetails.aspx?golferID=2975&amp;weekNum=7&amp;aID=27" xr:uid="{9FD1E3C1-C961-43D9-BCF7-133745BF6ACE}"/>
    <hyperlink ref="I62" r:id="rId980" display="https://secure.gcmtotalsolutions.com/league/reports/standingsDetails.aspx?golferID=2975&amp;weekNum=8&amp;aID=27" xr:uid="{D49B80B7-E266-400C-BA9D-4C36A0E7D49A}"/>
    <hyperlink ref="J62" r:id="rId981" display="https://secure.gcmtotalsolutions.com/league/reports/standingsDetails.aspx?golferID=2975&amp;weekNum=9&amp;aID=27" xr:uid="{687D71A8-5881-4433-B41D-0A4790E64870}"/>
    <hyperlink ref="K62" r:id="rId982" display="https://secure.gcmtotalsolutions.com/league/reports/standingsDetails.aspx?golferID=2975&amp;weekNum=10&amp;aID=27" xr:uid="{81076FCF-24E8-40E9-AA47-B6DA8D3C1B21}"/>
    <hyperlink ref="L62" r:id="rId983" display="https://secure.gcmtotalsolutions.com/league/reports/standingsDetails.aspx?golferID=2975&amp;weekNum=11&amp;aID=27" xr:uid="{EEF69B53-80CA-4BCF-BFC3-030CD1485889}"/>
    <hyperlink ref="M62" r:id="rId984" display="https://secure.gcmtotalsolutions.com/league/reports/standingsDetails.aspx?golferID=2975&amp;weekNum=12&amp;aID=27" xr:uid="{96C78E4E-F97C-4A3D-9BA9-A3A8F887AC6A}"/>
    <hyperlink ref="N62" r:id="rId985" display="https://secure.gcmtotalsolutions.com/league/reports/standingsDetails.aspx?golferID=2975&amp;weekNum=13&amp;aID=27" xr:uid="{3B880785-A2BC-4078-8B5C-12FE3990256A}"/>
    <hyperlink ref="O62" r:id="rId986" display="https://secure.gcmtotalsolutions.com/league/reports/standingsDetails.aspx?golferID=2975&amp;weekNum=14&amp;aID=27" xr:uid="{4BA13538-886C-48F0-A4D7-3242CB713119}"/>
    <hyperlink ref="P62" r:id="rId987" display="https://secure.gcmtotalsolutions.com/league/reports/standingsDetails.aspx?golferID=2975&amp;weekNum=15&amp;aID=27" xr:uid="{ABBD2641-AC4F-484C-99F7-BCF6B6DF456F}"/>
    <hyperlink ref="Q62" r:id="rId988" display="https://secure.gcmtotalsolutions.com/league/reports/standingsDetails.aspx?golferID=2975&amp;weekNum=16&amp;aID=27" xr:uid="{79A0D11E-3B66-4848-B827-155D1D5BCEEA}"/>
    <hyperlink ref="R62" r:id="rId989" display="https://secure.gcmtotalsolutions.com/league/reports/standingsDetails.aspx?golferID=2975&amp;weekNum=17&amp;aID=27" xr:uid="{2E86F513-70FA-4CD4-8CE3-A6D8DDC0A1C9}"/>
    <hyperlink ref="S62" r:id="rId990" display="https://secure.gcmtotalsolutions.com/league/reports/standingsDetails.aspx?golferID=2975&amp;weekNum=18&amp;aID=27" xr:uid="{D6A92A62-AD91-445E-979D-DE37BA72194B}"/>
    <hyperlink ref="B85" r:id="rId991" display="https://secure.gcmtotalsolutions.com/league/reports/standingsDetails.aspx?golferID=2976&amp;weekNum=1&amp;aID=27" xr:uid="{6B49C0DB-FBA5-47F3-9E7B-035FEB913AC8}"/>
    <hyperlink ref="C85" r:id="rId992" display="https://secure.gcmtotalsolutions.com/league/reports/standingsDetails.aspx?golferID=2976&amp;weekNum=2&amp;aID=27" xr:uid="{DCB5D6F4-2442-4049-8DBE-C25767B15638}"/>
    <hyperlink ref="D85" r:id="rId993" display="https://secure.gcmtotalsolutions.com/league/reports/standingsDetails.aspx?golferID=2976&amp;weekNum=3&amp;aID=27" xr:uid="{B4674D5C-4919-46ED-94CE-12BD467B3855}"/>
    <hyperlink ref="E85" r:id="rId994" display="https://secure.gcmtotalsolutions.com/league/reports/standingsDetails.aspx?golferID=2976&amp;weekNum=4&amp;aID=27" xr:uid="{635EE988-90D3-4779-9EBA-B4352B2F8607}"/>
    <hyperlink ref="F85" r:id="rId995" display="https://secure.gcmtotalsolutions.com/league/reports/standingsDetails.aspx?golferID=2976&amp;weekNum=5&amp;aID=27" xr:uid="{8E7AF653-647C-41F4-8F43-A2FCAF9897D3}"/>
    <hyperlink ref="G85" r:id="rId996" display="https://secure.gcmtotalsolutions.com/league/reports/standingsDetails.aspx?golferID=2976&amp;weekNum=6&amp;aID=27" xr:uid="{A87E8C6F-5907-4074-9434-D73506FD3B26}"/>
    <hyperlink ref="H85" r:id="rId997" display="https://secure.gcmtotalsolutions.com/league/reports/standingsDetails.aspx?golferID=2976&amp;weekNum=7&amp;aID=27" xr:uid="{D6E78CC3-3A22-47CE-AB33-814DB8D75FBE}"/>
    <hyperlink ref="I85" r:id="rId998" display="https://secure.gcmtotalsolutions.com/league/reports/standingsDetails.aspx?golferID=2976&amp;weekNum=8&amp;aID=27" xr:uid="{DE115D08-7601-4F98-9AE8-241688FC1356}"/>
    <hyperlink ref="J85" r:id="rId999" display="https://secure.gcmtotalsolutions.com/league/reports/standingsDetails.aspx?golferID=2976&amp;weekNum=9&amp;aID=27" xr:uid="{0244ED30-0A07-406D-BA4C-4270400AB150}"/>
    <hyperlink ref="K85" r:id="rId1000" display="https://secure.gcmtotalsolutions.com/league/reports/standingsDetails.aspx?golferID=2976&amp;weekNum=10&amp;aID=27" xr:uid="{E66C895A-460D-4094-8180-05BD50A97542}"/>
    <hyperlink ref="L85" r:id="rId1001" display="https://secure.gcmtotalsolutions.com/league/reports/standingsDetails.aspx?golferID=2976&amp;weekNum=11&amp;aID=27" xr:uid="{CE8C34D2-D6A2-441B-9E3F-FBB80C9C66E5}"/>
    <hyperlink ref="M85" r:id="rId1002" display="https://secure.gcmtotalsolutions.com/league/reports/standingsDetails.aspx?golferID=2976&amp;weekNum=12&amp;aID=27" xr:uid="{01E8BF35-9633-4916-A5E0-471083AA1793}"/>
    <hyperlink ref="N85" r:id="rId1003" display="https://secure.gcmtotalsolutions.com/league/reports/standingsDetails.aspx?golferID=2976&amp;weekNum=13&amp;aID=27" xr:uid="{6C8EDE4B-8942-4A81-8939-2CC4FB81A686}"/>
    <hyperlink ref="O85" r:id="rId1004" display="https://secure.gcmtotalsolutions.com/league/reports/standingsDetails.aspx?golferID=2976&amp;weekNum=14&amp;aID=27" xr:uid="{A8E96B5A-E68A-4483-90A9-15DE9E7148CF}"/>
    <hyperlink ref="P85" r:id="rId1005" display="https://secure.gcmtotalsolutions.com/league/reports/standingsDetails.aspx?golferID=2976&amp;weekNum=15&amp;aID=27" xr:uid="{689596AC-D1E2-4107-A831-D0CC1F4F4489}"/>
    <hyperlink ref="Q85" r:id="rId1006" display="https://secure.gcmtotalsolutions.com/league/reports/standingsDetails.aspx?golferID=2976&amp;weekNum=16&amp;aID=27" xr:uid="{4669A1F7-308C-4589-90E1-644536F71BA4}"/>
    <hyperlink ref="R85" r:id="rId1007" display="https://secure.gcmtotalsolutions.com/league/reports/standingsDetails.aspx?golferID=2976&amp;weekNum=17&amp;aID=27" xr:uid="{099271DC-A258-49C3-9E17-8D5E084116C6}"/>
    <hyperlink ref="S85" r:id="rId1008" display="https://secure.gcmtotalsolutions.com/league/reports/standingsDetails.aspx?golferID=2976&amp;weekNum=18&amp;aID=27" xr:uid="{1738710D-031D-4824-BD34-720D3C363A69}"/>
    <hyperlink ref="B149" r:id="rId1009" display="https://secure.gcmtotalsolutions.com/league/reports/standingsDetails.aspx?golferID=2977&amp;weekNum=1&amp;aID=27" xr:uid="{FDA57651-29CA-4BBD-9C96-8BC0644E2BAC}"/>
    <hyperlink ref="C149" r:id="rId1010" display="https://secure.gcmtotalsolutions.com/league/reports/standingsDetails.aspx?golferID=2977&amp;weekNum=2&amp;aID=27" xr:uid="{387816DA-3EC3-4746-AEC3-2605A74E245F}"/>
    <hyperlink ref="D149" r:id="rId1011" display="https://secure.gcmtotalsolutions.com/league/reports/standingsDetails.aspx?golferID=2977&amp;weekNum=3&amp;aID=27" xr:uid="{B99A578C-2591-4D5D-A148-5D2F371AD55C}"/>
    <hyperlink ref="E149" r:id="rId1012" display="https://secure.gcmtotalsolutions.com/league/reports/standingsDetails.aspx?golferID=2977&amp;weekNum=4&amp;aID=27" xr:uid="{8E66A3C2-EE10-4654-8AFB-C2A94C246720}"/>
    <hyperlink ref="F149" r:id="rId1013" display="https://secure.gcmtotalsolutions.com/league/reports/standingsDetails.aspx?golferID=2977&amp;weekNum=5&amp;aID=27" xr:uid="{3C8ABB69-A0EF-4865-99EA-33539EA2B889}"/>
    <hyperlink ref="G149" r:id="rId1014" display="https://secure.gcmtotalsolutions.com/league/reports/standingsDetails.aspx?golferID=2977&amp;weekNum=6&amp;aID=27" xr:uid="{73BA9456-5485-4BFA-B70F-0573BD6959A1}"/>
    <hyperlink ref="H149" r:id="rId1015" display="https://secure.gcmtotalsolutions.com/league/reports/standingsDetails.aspx?golferID=2977&amp;weekNum=7&amp;aID=27" xr:uid="{2EA110F4-F8F5-4D4C-8812-A007A13AAABA}"/>
    <hyperlink ref="I149" r:id="rId1016" display="https://secure.gcmtotalsolutions.com/league/reports/standingsDetails.aspx?golferID=2977&amp;weekNum=8&amp;aID=27" xr:uid="{180D0AB9-1ABE-4E08-987C-5A35088D8687}"/>
    <hyperlink ref="J149" r:id="rId1017" display="https://secure.gcmtotalsolutions.com/league/reports/standingsDetails.aspx?golferID=2977&amp;weekNum=9&amp;aID=27" xr:uid="{9DFD011F-E037-4F98-B6A2-9A99C9C97B41}"/>
    <hyperlink ref="K149" r:id="rId1018" display="https://secure.gcmtotalsolutions.com/league/reports/standingsDetails.aspx?golferID=2977&amp;weekNum=10&amp;aID=27" xr:uid="{8957A8A8-AFCC-4EE5-BA7F-B409043EE3D4}"/>
    <hyperlink ref="L149" r:id="rId1019" display="https://secure.gcmtotalsolutions.com/league/reports/standingsDetails.aspx?golferID=2977&amp;weekNum=11&amp;aID=27" xr:uid="{ED5CAF2C-1D13-48AB-BE02-24D64DA3C737}"/>
    <hyperlink ref="M149" r:id="rId1020" display="https://secure.gcmtotalsolutions.com/league/reports/standingsDetails.aspx?golferID=2977&amp;weekNum=12&amp;aID=27" xr:uid="{40D8E91A-EADD-4915-9932-80FC194135F2}"/>
    <hyperlink ref="N149" r:id="rId1021" display="https://secure.gcmtotalsolutions.com/league/reports/standingsDetails.aspx?golferID=2977&amp;weekNum=13&amp;aID=27" xr:uid="{468FA4CD-55AE-4F89-A2D8-BE49A5CB2226}"/>
    <hyperlink ref="O149" r:id="rId1022" display="https://secure.gcmtotalsolutions.com/league/reports/standingsDetails.aspx?golferID=2977&amp;weekNum=14&amp;aID=27" xr:uid="{16BB4E22-9DFE-4B9C-B733-660C3CE1F7CF}"/>
    <hyperlink ref="P149" r:id="rId1023" display="https://secure.gcmtotalsolutions.com/league/reports/standingsDetails.aspx?golferID=2977&amp;weekNum=15&amp;aID=27" xr:uid="{B8C58742-9815-445F-B4B4-1542D5D67964}"/>
    <hyperlink ref="Q149" r:id="rId1024" display="https://secure.gcmtotalsolutions.com/league/reports/standingsDetails.aspx?golferID=2977&amp;weekNum=16&amp;aID=27" xr:uid="{F95F3BA4-35AA-49E7-B3BD-DB57975C5117}"/>
    <hyperlink ref="R149" r:id="rId1025" display="https://secure.gcmtotalsolutions.com/league/reports/standingsDetails.aspx?golferID=2977&amp;weekNum=17&amp;aID=27" xr:uid="{786CB270-10B4-4C25-8B83-BCE65A37C355}"/>
    <hyperlink ref="S149" r:id="rId1026" display="https://secure.gcmtotalsolutions.com/league/reports/standingsDetails.aspx?golferID=2977&amp;weekNum=18&amp;aID=27" xr:uid="{AE206599-5C9E-4A0C-AF06-8BEA92AF9185}"/>
    <hyperlink ref="B150" r:id="rId1027" display="https://secure.gcmtotalsolutions.com/league/reports/standingsDetails.aspx?golferID=2978&amp;weekNum=1&amp;aID=27" xr:uid="{71ABADD4-C7ED-4B26-B0F2-8BD325589CD3}"/>
    <hyperlink ref="C150" r:id="rId1028" display="https://secure.gcmtotalsolutions.com/league/reports/standingsDetails.aspx?golferID=2978&amp;weekNum=2&amp;aID=27" xr:uid="{C03234B3-F229-404E-83FD-C5E6393560CB}"/>
    <hyperlink ref="D150" r:id="rId1029" display="https://secure.gcmtotalsolutions.com/league/reports/standingsDetails.aspx?golferID=2978&amp;weekNum=3&amp;aID=27" xr:uid="{F5FDD47D-E0FC-497D-B6A1-B8D276F4D35A}"/>
    <hyperlink ref="E150" r:id="rId1030" display="https://secure.gcmtotalsolutions.com/league/reports/standingsDetails.aspx?golferID=2978&amp;weekNum=4&amp;aID=27" xr:uid="{8BFDE99E-E220-457D-A470-04D6EB41D690}"/>
    <hyperlink ref="F150" r:id="rId1031" display="https://secure.gcmtotalsolutions.com/league/reports/standingsDetails.aspx?golferID=2978&amp;weekNum=5&amp;aID=27" xr:uid="{759542FA-2D85-43B0-B03A-145408D77BF9}"/>
    <hyperlink ref="G150" r:id="rId1032" display="https://secure.gcmtotalsolutions.com/league/reports/standingsDetails.aspx?golferID=2978&amp;weekNum=6&amp;aID=27" xr:uid="{1376B5BD-7372-45AF-8521-678EC09F9376}"/>
    <hyperlink ref="H150" r:id="rId1033" display="https://secure.gcmtotalsolutions.com/league/reports/standingsDetails.aspx?golferID=2978&amp;weekNum=7&amp;aID=27" xr:uid="{677ED1A0-9E54-4DC3-86EE-A3A95050E28C}"/>
    <hyperlink ref="I150" r:id="rId1034" display="https://secure.gcmtotalsolutions.com/league/reports/standingsDetails.aspx?golferID=2978&amp;weekNum=8&amp;aID=27" xr:uid="{C0E53F22-A4FE-4386-B4F7-F152CCAA206B}"/>
    <hyperlink ref="J150" r:id="rId1035" display="https://secure.gcmtotalsolutions.com/league/reports/standingsDetails.aspx?golferID=2978&amp;weekNum=9&amp;aID=27" xr:uid="{DB9D7083-D8E6-45F2-9408-9DA50105D00A}"/>
    <hyperlink ref="K150" r:id="rId1036" display="https://secure.gcmtotalsolutions.com/league/reports/standingsDetails.aspx?golferID=2978&amp;weekNum=10&amp;aID=27" xr:uid="{ABDE380F-37AB-4456-A1B9-172D3EB8FA89}"/>
    <hyperlink ref="L150" r:id="rId1037" display="https://secure.gcmtotalsolutions.com/league/reports/standingsDetails.aspx?golferID=2978&amp;weekNum=11&amp;aID=27" xr:uid="{E84951FE-BFFD-435D-97E1-C6A9CC5F8AE5}"/>
    <hyperlink ref="M150" r:id="rId1038" display="https://secure.gcmtotalsolutions.com/league/reports/standingsDetails.aspx?golferID=2978&amp;weekNum=12&amp;aID=27" xr:uid="{B645D3C3-7A32-431F-AB58-CD70335CB1E6}"/>
    <hyperlink ref="N150" r:id="rId1039" display="https://secure.gcmtotalsolutions.com/league/reports/standingsDetails.aspx?golferID=2978&amp;weekNum=13&amp;aID=27" xr:uid="{42FF9FE0-0ABB-4761-B6D3-FF6B2E1A310D}"/>
    <hyperlink ref="O150" r:id="rId1040" display="https://secure.gcmtotalsolutions.com/league/reports/standingsDetails.aspx?golferID=2978&amp;weekNum=14&amp;aID=27" xr:uid="{493175F7-2EFE-47F8-85B1-BC1129314C99}"/>
    <hyperlink ref="P150" r:id="rId1041" display="https://secure.gcmtotalsolutions.com/league/reports/standingsDetails.aspx?golferID=2978&amp;weekNum=15&amp;aID=27" xr:uid="{02CDADB2-AD53-4482-8CB1-7CEAD5982063}"/>
    <hyperlink ref="Q150" r:id="rId1042" display="https://secure.gcmtotalsolutions.com/league/reports/standingsDetails.aspx?golferID=2978&amp;weekNum=16&amp;aID=27" xr:uid="{5003F862-479D-4E67-81EB-7D59726CFEED}"/>
    <hyperlink ref="R150" r:id="rId1043" display="https://secure.gcmtotalsolutions.com/league/reports/standingsDetails.aspx?golferID=2978&amp;weekNum=17&amp;aID=27" xr:uid="{EAD24D11-A5EB-46B5-8D98-C0D7E2BAE176}"/>
    <hyperlink ref="S150" r:id="rId1044" display="https://secure.gcmtotalsolutions.com/league/reports/standingsDetails.aspx?golferID=2978&amp;weekNum=18&amp;aID=27" xr:uid="{37E4F44D-4E7B-46BF-BE04-F481570146ED}"/>
    <hyperlink ref="B151" r:id="rId1045" display="https://secure.gcmtotalsolutions.com/league/reports/standingsDetails.aspx?golferID=2979&amp;weekNum=1&amp;aID=27" xr:uid="{F86A9710-D044-4115-80D1-31CDA8D05884}"/>
    <hyperlink ref="C151" r:id="rId1046" display="https://secure.gcmtotalsolutions.com/league/reports/standingsDetails.aspx?golferID=2979&amp;weekNum=2&amp;aID=27" xr:uid="{A9CA630A-8481-4A6A-B3F3-27B582A09DF5}"/>
    <hyperlink ref="D151" r:id="rId1047" display="https://secure.gcmtotalsolutions.com/league/reports/standingsDetails.aspx?golferID=2979&amp;weekNum=3&amp;aID=27" xr:uid="{F1224810-F349-44D5-9D78-8485908DD1BF}"/>
    <hyperlink ref="E151" r:id="rId1048" display="https://secure.gcmtotalsolutions.com/league/reports/standingsDetails.aspx?golferID=2979&amp;weekNum=4&amp;aID=27" xr:uid="{7F228D3E-526F-4785-A5CE-D3D488AF3CC3}"/>
    <hyperlink ref="F151" r:id="rId1049" display="https://secure.gcmtotalsolutions.com/league/reports/standingsDetails.aspx?golferID=2979&amp;weekNum=5&amp;aID=27" xr:uid="{9155B767-B00E-4CB1-8E13-E47EE809FAFF}"/>
    <hyperlink ref="G151" r:id="rId1050" display="https://secure.gcmtotalsolutions.com/league/reports/standingsDetails.aspx?golferID=2979&amp;weekNum=6&amp;aID=27" xr:uid="{C262A4D1-737E-4516-8325-1A32B67F88AC}"/>
    <hyperlink ref="H151" r:id="rId1051" display="https://secure.gcmtotalsolutions.com/league/reports/standingsDetails.aspx?golferID=2979&amp;weekNum=7&amp;aID=27" xr:uid="{97F611AB-37EF-48D2-BD3C-AD783DE5136F}"/>
    <hyperlink ref="I151" r:id="rId1052" display="https://secure.gcmtotalsolutions.com/league/reports/standingsDetails.aspx?golferID=2979&amp;weekNum=8&amp;aID=27" xr:uid="{837870FD-2FC9-4805-AFC7-7DBF1712DFAB}"/>
    <hyperlink ref="J151" r:id="rId1053" display="https://secure.gcmtotalsolutions.com/league/reports/standingsDetails.aspx?golferID=2979&amp;weekNum=9&amp;aID=27" xr:uid="{D65384CE-666E-4FEE-8C2F-CEE1C5D6FB45}"/>
    <hyperlink ref="K151" r:id="rId1054" display="https://secure.gcmtotalsolutions.com/league/reports/standingsDetails.aspx?golferID=2979&amp;weekNum=10&amp;aID=27" xr:uid="{C8DDE715-F833-46BF-BED6-E6B8C362E00C}"/>
    <hyperlink ref="L151" r:id="rId1055" display="https://secure.gcmtotalsolutions.com/league/reports/standingsDetails.aspx?golferID=2979&amp;weekNum=11&amp;aID=27" xr:uid="{5B8AD42E-7DDF-471F-8638-31AF681311E8}"/>
    <hyperlink ref="M151" r:id="rId1056" display="https://secure.gcmtotalsolutions.com/league/reports/standingsDetails.aspx?golferID=2979&amp;weekNum=12&amp;aID=27" xr:uid="{E98F994C-991C-4D40-B26E-A0B8332E9C0B}"/>
    <hyperlink ref="N151" r:id="rId1057" display="https://secure.gcmtotalsolutions.com/league/reports/standingsDetails.aspx?golferID=2979&amp;weekNum=13&amp;aID=27" xr:uid="{D4EFEFFB-B163-40DA-AE59-E0DBD33693D4}"/>
    <hyperlink ref="O151" r:id="rId1058" display="https://secure.gcmtotalsolutions.com/league/reports/standingsDetails.aspx?golferID=2979&amp;weekNum=14&amp;aID=27" xr:uid="{1B228D84-41FC-43BA-819D-9D5F846E51BE}"/>
    <hyperlink ref="P151" r:id="rId1059" display="https://secure.gcmtotalsolutions.com/league/reports/standingsDetails.aspx?golferID=2979&amp;weekNum=15&amp;aID=27" xr:uid="{9BD3ADA8-DD5A-4350-B9A2-C9EAC81CC5CE}"/>
    <hyperlink ref="Q151" r:id="rId1060" display="https://secure.gcmtotalsolutions.com/league/reports/standingsDetails.aspx?golferID=2979&amp;weekNum=16&amp;aID=27" xr:uid="{EA070A5E-A11B-4F8E-9A66-F1DD0A4EDF56}"/>
    <hyperlink ref="R151" r:id="rId1061" display="https://secure.gcmtotalsolutions.com/league/reports/standingsDetails.aspx?golferID=2979&amp;weekNum=17&amp;aID=27" xr:uid="{45FCC4CB-AF5E-41A4-9A19-642509A3038C}"/>
    <hyperlink ref="S151" r:id="rId1062" display="https://secure.gcmtotalsolutions.com/league/reports/standingsDetails.aspx?golferID=2979&amp;weekNum=18&amp;aID=27" xr:uid="{4296E496-ECC5-40A5-AA68-F57D87C7193C}"/>
    <hyperlink ref="B122" r:id="rId1063" display="https://secure.gcmtotalsolutions.com/league/reports/standingsDetails.aspx?golferID=2980&amp;weekNum=1&amp;aID=27" xr:uid="{F162D1A6-EED8-4361-9338-F734DDB85AAC}"/>
    <hyperlink ref="C122" r:id="rId1064" display="https://secure.gcmtotalsolutions.com/league/reports/standingsDetails.aspx?golferID=2980&amp;weekNum=2&amp;aID=27" xr:uid="{39B38B27-3137-4244-812B-1EB84315451A}"/>
    <hyperlink ref="D122" r:id="rId1065" display="https://secure.gcmtotalsolutions.com/league/reports/standingsDetails.aspx?golferID=2980&amp;weekNum=3&amp;aID=27" xr:uid="{231E6348-5538-43E4-A705-67D32B12471C}"/>
    <hyperlink ref="E122" r:id="rId1066" display="https://secure.gcmtotalsolutions.com/league/reports/standingsDetails.aspx?golferID=2980&amp;weekNum=4&amp;aID=27" xr:uid="{A4D86625-AD16-4747-B332-9915E97244C9}"/>
    <hyperlink ref="F122" r:id="rId1067" display="https://secure.gcmtotalsolutions.com/league/reports/standingsDetails.aspx?golferID=2980&amp;weekNum=5&amp;aID=27" xr:uid="{E473D238-6360-4082-A81C-5EE737522B4E}"/>
    <hyperlink ref="G122" r:id="rId1068" display="https://secure.gcmtotalsolutions.com/league/reports/standingsDetails.aspx?golferID=2980&amp;weekNum=6&amp;aID=27" xr:uid="{747EBF02-2F38-4711-B820-2CDA3A57C206}"/>
    <hyperlink ref="H122" r:id="rId1069" display="https://secure.gcmtotalsolutions.com/league/reports/standingsDetails.aspx?golferID=2980&amp;weekNum=7&amp;aID=27" xr:uid="{54609C02-E353-4F0C-85D1-0CA45C72BA2F}"/>
    <hyperlink ref="I122" r:id="rId1070" display="https://secure.gcmtotalsolutions.com/league/reports/standingsDetails.aspx?golferID=2980&amp;weekNum=8&amp;aID=27" xr:uid="{208E7CEE-39D7-412E-9181-5F98B68BE1C3}"/>
    <hyperlink ref="J122" r:id="rId1071" display="https://secure.gcmtotalsolutions.com/league/reports/standingsDetails.aspx?golferID=2980&amp;weekNum=9&amp;aID=27" xr:uid="{D2BE004F-CA4C-44BE-B07D-D8AE37C8141B}"/>
    <hyperlink ref="K122" r:id="rId1072" display="https://secure.gcmtotalsolutions.com/league/reports/standingsDetails.aspx?golferID=2980&amp;weekNum=10&amp;aID=27" xr:uid="{2A243103-8C35-4DD3-8626-13D1E05035D5}"/>
    <hyperlink ref="L122" r:id="rId1073" display="https://secure.gcmtotalsolutions.com/league/reports/standingsDetails.aspx?golferID=2980&amp;weekNum=11&amp;aID=27" xr:uid="{3222FAED-4F74-4208-8D1C-AB4A5658F148}"/>
    <hyperlink ref="M122" r:id="rId1074" display="https://secure.gcmtotalsolutions.com/league/reports/standingsDetails.aspx?golferID=2980&amp;weekNum=12&amp;aID=27" xr:uid="{F85D8BEF-B766-4C5D-861B-2750AE5F7BB8}"/>
    <hyperlink ref="N122" r:id="rId1075" display="https://secure.gcmtotalsolutions.com/league/reports/standingsDetails.aspx?golferID=2980&amp;weekNum=13&amp;aID=27" xr:uid="{B862A7AC-77A5-44ED-A3BB-319AD8EA865E}"/>
    <hyperlink ref="O122" r:id="rId1076" display="https://secure.gcmtotalsolutions.com/league/reports/standingsDetails.aspx?golferID=2980&amp;weekNum=14&amp;aID=27" xr:uid="{CD892620-A1EC-4F8B-B1AB-229F8A1D47CC}"/>
    <hyperlink ref="P122" r:id="rId1077" display="https://secure.gcmtotalsolutions.com/league/reports/standingsDetails.aspx?golferID=2980&amp;weekNum=15&amp;aID=27" xr:uid="{2F279B96-0B49-4B94-9D7D-883343D8E739}"/>
    <hyperlink ref="Q122" r:id="rId1078" display="https://secure.gcmtotalsolutions.com/league/reports/standingsDetails.aspx?golferID=2980&amp;weekNum=16&amp;aID=27" xr:uid="{BDC368BF-F8F1-4B33-9049-7CF800A332A8}"/>
    <hyperlink ref="R122" r:id="rId1079" display="https://secure.gcmtotalsolutions.com/league/reports/standingsDetails.aspx?golferID=2980&amp;weekNum=17&amp;aID=27" xr:uid="{E39EC09D-70AE-426C-A0BC-C263D4363EF3}"/>
    <hyperlink ref="S122" r:id="rId1080" display="https://secure.gcmtotalsolutions.com/league/reports/standingsDetails.aspx?golferID=2980&amp;weekNum=18&amp;aID=27" xr:uid="{884A2FE8-0C6D-42AC-84C6-B25AE0A0C423}"/>
    <hyperlink ref="B63" r:id="rId1081" display="https://secure.gcmtotalsolutions.com/league/reports/standingsDetails.aspx?golferID=2981&amp;weekNum=1&amp;aID=27" xr:uid="{65AA845F-98D5-4006-9390-62CFB635D908}"/>
    <hyperlink ref="C63" r:id="rId1082" display="https://secure.gcmtotalsolutions.com/league/reports/standingsDetails.aspx?golferID=2981&amp;weekNum=2&amp;aID=27" xr:uid="{FCD01BB0-535E-48F8-853C-1883A63AFAAE}"/>
    <hyperlink ref="D63" r:id="rId1083" display="https://secure.gcmtotalsolutions.com/league/reports/standingsDetails.aspx?golferID=2981&amp;weekNum=3&amp;aID=27" xr:uid="{FD03D637-75C0-4A12-B684-1712BB272BB1}"/>
    <hyperlink ref="E63" r:id="rId1084" display="https://secure.gcmtotalsolutions.com/league/reports/standingsDetails.aspx?golferID=2981&amp;weekNum=4&amp;aID=27" xr:uid="{9F845640-E6F2-4BFD-A6D5-F0B22569F66F}"/>
    <hyperlink ref="F63" r:id="rId1085" display="https://secure.gcmtotalsolutions.com/league/reports/standingsDetails.aspx?golferID=2981&amp;weekNum=5&amp;aID=27" xr:uid="{390D81BE-FBF4-4D5F-8FC0-6F800E9CEE6B}"/>
    <hyperlink ref="G63" r:id="rId1086" display="https://secure.gcmtotalsolutions.com/league/reports/standingsDetails.aspx?golferID=2981&amp;weekNum=6&amp;aID=27" xr:uid="{B20A7675-F6D2-4D57-96D2-41833BB5F022}"/>
    <hyperlink ref="H63" r:id="rId1087" display="https://secure.gcmtotalsolutions.com/league/reports/standingsDetails.aspx?golferID=2981&amp;weekNum=7&amp;aID=27" xr:uid="{0239847A-707D-4780-8F69-849C94AA93A4}"/>
    <hyperlink ref="I63" r:id="rId1088" display="https://secure.gcmtotalsolutions.com/league/reports/standingsDetails.aspx?golferID=2981&amp;weekNum=8&amp;aID=27" xr:uid="{EDC01320-6C01-450E-95A3-D579473E4BA9}"/>
    <hyperlink ref="J63" r:id="rId1089" display="https://secure.gcmtotalsolutions.com/league/reports/standingsDetails.aspx?golferID=2981&amp;weekNum=9&amp;aID=27" xr:uid="{EF888C8F-CD1D-468C-A464-2A5B20B08B52}"/>
    <hyperlink ref="K63" r:id="rId1090" display="https://secure.gcmtotalsolutions.com/league/reports/standingsDetails.aspx?golferID=2981&amp;weekNum=10&amp;aID=27" xr:uid="{EB21BA64-E48A-4E51-840D-983EE512F5D9}"/>
    <hyperlink ref="L63" r:id="rId1091" display="https://secure.gcmtotalsolutions.com/league/reports/standingsDetails.aspx?golferID=2981&amp;weekNum=11&amp;aID=27" xr:uid="{8DBA3AE5-36D6-4077-8DDE-2FEE365BC081}"/>
    <hyperlink ref="M63" r:id="rId1092" display="https://secure.gcmtotalsolutions.com/league/reports/standingsDetails.aspx?golferID=2981&amp;weekNum=12&amp;aID=27" xr:uid="{F4F7B516-3464-48BE-839C-8E50B256611D}"/>
    <hyperlink ref="N63" r:id="rId1093" display="https://secure.gcmtotalsolutions.com/league/reports/standingsDetails.aspx?golferID=2981&amp;weekNum=13&amp;aID=27" xr:uid="{97E2690B-F7C2-494D-B396-11A4871938B6}"/>
    <hyperlink ref="O63" r:id="rId1094" display="https://secure.gcmtotalsolutions.com/league/reports/standingsDetails.aspx?golferID=2981&amp;weekNum=14&amp;aID=27" xr:uid="{34212C96-2461-478E-A39F-BC6CC47D1A69}"/>
    <hyperlink ref="P63" r:id="rId1095" display="https://secure.gcmtotalsolutions.com/league/reports/standingsDetails.aspx?golferID=2981&amp;weekNum=15&amp;aID=27" xr:uid="{CD126E99-18A7-4F03-929E-2BB93A001668}"/>
    <hyperlink ref="Q63" r:id="rId1096" display="https://secure.gcmtotalsolutions.com/league/reports/standingsDetails.aspx?golferID=2981&amp;weekNum=16&amp;aID=27" xr:uid="{F464A360-9631-438D-8A84-4D23F892636B}"/>
    <hyperlink ref="R63" r:id="rId1097" display="https://secure.gcmtotalsolutions.com/league/reports/standingsDetails.aspx?golferID=2981&amp;weekNum=17&amp;aID=27" xr:uid="{37425842-274F-44E7-ABCA-76C1FDE52142}"/>
    <hyperlink ref="S63" r:id="rId1098" display="https://secure.gcmtotalsolutions.com/league/reports/standingsDetails.aspx?golferID=2981&amp;weekNum=18&amp;aID=27" xr:uid="{5388A4E2-1B90-4FC5-BD44-0127627AFFD1}"/>
    <hyperlink ref="B152" r:id="rId1099" display="https://secure.gcmtotalsolutions.com/league/reports/standingsDetails.aspx?golferID=2982&amp;weekNum=1&amp;aID=27" xr:uid="{36BC8087-60CB-47E9-94F5-AE64A457135A}"/>
    <hyperlink ref="C152" r:id="rId1100" display="https://secure.gcmtotalsolutions.com/league/reports/standingsDetails.aspx?golferID=2982&amp;weekNum=2&amp;aID=27" xr:uid="{87848CDE-AC1A-4182-8865-0A986723BD28}"/>
    <hyperlink ref="D152" r:id="rId1101" display="https://secure.gcmtotalsolutions.com/league/reports/standingsDetails.aspx?golferID=2982&amp;weekNum=3&amp;aID=27" xr:uid="{8E35D7F3-7658-4EF3-9073-B2307956BB9A}"/>
    <hyperlink ref="E152" r:id="rId1102" display="https://secure.gcmtotalsolutions.com/league/reports/standingsDetails.aspx?golferID=2982&amp;weekNum=4&amp;aID=27" xr:uid="{8356347B-D543-4B31-BDB1-9743FAEDD65E}"/>
    <hyperlink ref="F152" r:id="rId1103" display="https://secure.gcmtotalsolutions.com/league/reports/standingsDetails.aspx?golferID=2982&amp;weekNum=5&amp;aID=27" xr:uid="{0E9D56AE-F7B0-4DF9-9689-9DFF7FFD80A2}"/>
    <hyperlink ref="G152" r:id="rId1104" display="https://secure.gcmtotalsolutions.com/league/reports/standingsDetails.aspx?golferID=2982&amp;weekNum=6&amp;aID=27" xr:uid="{D8030330-1D91-4FD3-B573-7E2A4FC1F90F}"/>
    <hyperlink ref="H152" r:id="rId1105" display="https://secure.gcmtotalsolutions.com/league/reports/standingsDetails.aspx?golferID=2982&amp;weekNum=7&amp;aID=27" xr:uid="{EE0E56E4-C141-45FF-80CD-9B26CE100D39}"/>
    <hyperlink ref="I152" r:id="rId1106" display="https://secure.gcmtotalsolutions.com/league/reports/standingsDetails.aspx?golferID=2982&amp;weekNum=8&amp;aID=27" xr:uid="{015C2151-8BE8-4B20-859B-4431B4295015}"/>
    <hyperlink ref="J152" r:id="rId1107" display="https://secure.gcmtotalsolutions.com/league/reports/standingsDetails.aspx?golferID=2982&amp;weekNum=9&amp;aID=27" xr:uid="{DA85D862-1151-4F80-A4B7-8B9146AC4301}"/>
    <hyperlink ref="K152" r:id="rId1108" display="https://secure.gcmtotalsolutions.com/league/reports/standingsDetails.aspx?golferID=2982&amp;weekNum=10&amp;aID=27" xr:uid="{A81C71B0-135D-4E6E-A733-301393E940F7}"/>
    <hyperlink ref="L152" r:id="rId1109" display="https://secure.gcmtotalsolutions.com/league/reports/standingsDetails.aspx?golferID=2982&amp;weekNum=11&amp;aID=27" xr:uid="{E8C123AB-5BA3-4BF4-9226-D29229531FDE}"/>
    <hyperlink ref="M152" r:id="rId1110" display="https://secure.gcmtotalsolutions.com/league/reports/standingsDetails.aspx?golferID=2982&amp;weekNum=12&amp;aID=27" xr:uid="{97D34EE7-2338-4D17-87BE-239803A39E66}"/>
    <hyperlink ref="N152" r:id="rId1111" display="https://secure.gcmtotalsolutions.com/league/reports/standingsDetails.aspx?golferID=2982&amp;weekNum=13&amp;aID=27" xr:uid="{55A25E19-4075-4453-BAF4-88E416DE8791}"/>
    <hyperlink ref="O152" r:id="rId1112" display="https://secure.gcmtotalsolutions.com/league/reports/standingsDetails.aspx?golferID=2982&amp;weekNum=14&amp;aID=27" xr:uid="{3781D57D-C91D-42F3-A83E-ECE2384ED65F}"/>
    <hyperlink ref="P152" r:id="rId1113" display="https://secure.gcmtotalsolutions.com/league/reports/standingsDetails.aspx?golferID=2982&amp;weekNum=15&amp;aID=27" xr:uid="{C7A19021-D098-4083-8678-3FD899A2AF7B}"/>
    <hyperlink ref="Q152" r:id="rId1114" display="https://secure.gcmtotalsolutions.com/league/reports/standingsDetails.aspx?golferID=2982&amp;weekNum=16&amp;aID=27" xr:uid="{156F7989-6A2C-48B5-85E5-7633B33149E0}"/>
    <hyperlink ref="R152" r:id="rId1115" display="https://secure.gcmtotalsolutions.com/league/reports/standingsDetails.aspx?golferID=2982&amp;weekNum=17&amp;aID=27" xr:uid="{C4259C99-CF2C-451C-B656-EEB943FDEC68}"/>
    <hyperlink ref="S152" r:id="rId1116" display="https://secure.gcmtotalsolutions.com/league/reports/standingsDetails.aspx?golferID=2982&amp;weekNum=18&amp;aID=27" xr:uid="{F9E256D7-0335-40A8-A0AF-E6A849A43EDF}"/>
    <hyperlink ref="B64" r:id="rId1117" display="https://secure.gcmtotalsolutions.com/league/reports/standingsDetails.aspx?golferID=2983&amp;weekNum=1&amp;aID=27" xr:uid="{DD29391E-0910-4BEC-A7CE-7B4F7DF363DE}"/>
    <hyperlink ref="C64" r:id="rId1118" display="https://secure.gcmtotalsolutions.com/league/reports/standingsDetails.aspx?golferID=2983&amp;weekNum=2&amp;aID=27" xr:uid="{766BD965-21FE-43CE-97F6-D3275CBC8C6E}"/>
    <hyperlink ref="D64" r:id="rId1119" display="https://secure.gcmtotalsolutions.com/league/reports/standingsDetails.aspx?golferID=2983&amp;weekNum=3&amp;aID=27" xr:uid="{DDD12578-2DEF-41EE-AD75-38F6DA45B19A}"/>
    <hyperlink ref="E64" r:id="rId1120" display="https://secure.gcmtotalsolutions.com/league/reports/standingsDetails.aspx?golferID=2983&amp;weekNum=4&amp;aID=27" xr:uid="{6AB5ED9E-30D0-428D-975A-E4C2029ADF01}"/>
    <hyperlink ref="F64" r:id="rId1121" display="https://secure.gcmtotalsolutions.com/league/reports/standingsDetails.aspx?golferID=2983&amp;weekNum=5&amp;aID=27" xr:uid="{262B600D-C8B1-46EB-9B98-D8F83610EFDE}"/>
    <hyperlink ref="G64" r:id="rId1122" display="https://secure.gcmtotalsolutions.com/league/reports/standingsDetails.aspx?golferID=2983&amp;weekNum=6&amp;aID=27" xr:uid="{2C503084-6D2A-44E5-9046-82ED3229B17A}"/>
    <hyperlink ref="H64" r:id="rId1123" display="https://secure.gcmtotalsolutions.com/league/reports/standingsDetails.aspx?golferID=2983&amp;weekNum=7&amp;aID=27" xr:uid="{ADB87D3F-A426-4C9F-B7D5-E1F794CF9376}"/>
    <hyperlink ref="I64" r:id="rId1124" display="https://secure.gcmtotalsolutions.com/league/reports/standingsDetails.aspx?golferID=2983&amp;weekNum=8&amp;aID=27" xr:uid="{625EA61A-1335-4343-A4F4-2EF2A0A0EE98}"/>
    <hyperlink ref="J64" r:id="rId1125" display="https://secure.gcmtotalsolutions.com/league/reports/standingsDetails.aspx?golferID=2983&amp;weekNum=9&amp;aID=27" xr:uid="{A90ED26F-24CD-44FD-9B66-A9E5B5C5EB82}"/>
    <hyperlink ref="K64" r:id="rId1126" display="https://secure.gcmtotalsolutions.com/league/reports/standingsDetails.aspx?golferID=2983&amp;weekNum=10&amp;aID=27" xr:uid="{16AE4711-13E6-4FFE-83EE-3BFACB500185}"/>
    <hyperlink ref="L64" r:id="rId1127" display="https://secure.gcmtotalsolutions.com/league/reports/standingsDetails.aspx?golferID=2983&amp;weekNum=11&amp;aID=27" xr:uid="{3CE7F035-4FF4-41F7-A632-318445504542}"/>
    <hyperlink ref="M64" r:id="rId1128" display="https://secure.gcmtotalsolutions.com/league/reports/standingsDetails.aspx?golferID=2983&amp;weekNum=12&amp;aID=27" xr:uid="{CD6B7766-2280-40DF-AF4E-0921C49FD24F}"/>
    <hyperlink ref="N64" r:id="rId1129" display="https://secure.gcmtotalsolutions.com/league/reports/standingsDetails.aspx?golferID=2983&amp;weekNum=13&amp;aID=27" xr:uid="{0FBF2A7A-9C00-4527-ADA7-29FF95622216}"/>
    <hyperlink ref="O64" r:id="rId1130" display="https://secure.gcmtotalsolutions.com/league/reports/standingsDetails.aspx?golferID=2983&amp;weekNum=14&amp;aID=27" xr:uid="{207D0F8B-A8EF-4E45-B34B-AEB37E4D0137}"/>
    <hyperlink ref="P64" r:id="rId1131" display="https://secure.gcmtotalsolutions.com/league/reports/standingsDetails.aspx?golferID=2983&amp;weekNum=15&amp;aID=27" xr:uid="{05224348-E3B7-489A-86DA-E61D0EF13C2D}"/>
    <hyperlink ref="Q64" r:id="rId1132" display="https://secure.gcmtotalsolutions.com/league/reports/standingsDetails.aspx?golferID=2983&amp;weekNum=16&amp;aID=27" xr:uid="{3E012490-CCD3-455E-9C57-2CF339D73BDF}"/>
    <hyperlink ref="R64" r:id="rId1133" display="https://secure.gcmtotalsolutions.com/league/reports/standingsDetails.aspx?golferID=2983&amp;weekNum=17&amp;aID=27" xr:uid="{150A53D2-37FD-49C5-B76F-27EAA121361E}"/>
    <hyperlink ref="S64" r:id="rId1134" display="https://secure.gcmtotalsolutions.com/league/reports/standingsDetails.aspx?golferID=2983&amp;weekNum=18&amp;aID=27" xr:uid="{A93485F8-E490-4E99-8D99-735FBA790A6F}"/>
    <hyperlink ref="B128" r:id="rId1135" display="https://secure.gcmtotalsolutions.com/league/reports/standingsDetails.aspx?golferID=2984&amp;weekNum=1&amp;aID=27" xr:uid="{0E875C34-DFDC-4A0F-85BB-4CD88C35CDC8}"/>
    <hyperlink ref="C128" r:id="rId1136" display="https://secure.gcmtotalsolutions.com/league/reports/standingsDetails.aspx?golferID=2984&amp;weekNum=2&amp;aID=27" xr:uid="{2AA6F3D8-52CC-4EC9-A62C-E9C8634784ED}"/>
    <hyperlink ref="D128" r:id="rId1137" display="https://secure.gcmtotalsolutions.com/league/reports/standingsDetails.aspx?golferID=2984&amp;weekNum=3&amp;aID=27" xr:uid="{9D020850-3588-4B13-80D0-B839854EA32F}"/>
    <hyperlink ref="E128" r:id="rId1138" display="https://secure.gcmtotalsolutions.com/league/reports/standingsDetails.aspx?golferID=2984&amp;weekNum=4&amp;aID=27" xr:uid="{0A97A407-6420-4230-8C97-F6A15D2E94D8}"/>
    <hyperlink ref="F128" r:id="rId1139" display="https://secure.gcmtotalsolutions.com/league/reports/standingsDetails.aspx?golferID=2984&amp;weekNum=5&amp;aID=27" xr:uid="{9D2FB448-B79B-4130-8ADB-7A1A84B46AF6}"/>
    <hyperlink ref="G128" r:id="rId1140" display="https://secure.gcmtotalsolutions.com/league/reports/standingsDetails.aspx?golferID=2984&amp;weekNum=6&amp;aID=27" xr:uid="{C4008066-B55C-414A-B78C-8BC9A5BD6723}"/>
    <hyperlink ref="H128" r:id="rId1141" display="https://secure.gcmtotalsolutions.com/league/reports/standingsDetails.aspx?golferID=2984&amp;weekNum=7&amp;aID=27" xr:uid="{841081A9-CD07-499F-8105-9EA7BF4A26D5}"/>
    <hyperlink ref="I128" r:id="rId1142" display="https://secure.gcmtotalsolutions.com/league/reports/standingsDetails.aspx?golferID=2984&amp;weekNum=8&amp;aID=27" xr:uid="{7099C9D4-3C3F-4A57-84D9-BB21170AFE6F}"/>
    <hyperlink ref="J128" r:id="rId1143" display="https://secure.gcmtotalsolutions.com/league/reports/standingsDetails.aspx?golferID=2984&amp;weekNum=9&amp;aID=27" xr:uid="{73F5F464-C89C-4284-B4F2-1897257CA4E2}"/>
    <hyperlink ref="K128" r:id="rId1144" display="https://secure.gcmtotalsolutions.com/league/reports/standingsDetails.aspx?golferID=2984&amp;weekNum=10&amp;aID=27" xr:uid="{B6578138-2025-4E7F-B9E4-7C87EBAF5FB8}"/>
    <hyperlink ref="L128" r:id="rId1145" display="https://secure.gcmtotalsolutions.com/league/reports/standingsDetails.aspx?golferID=2984&amp;weekNum=11&amp;aID=27" xr:uid="{B7B6FA91-B51C-4372-BB89-922A2537389C}"/>
    <hyperlink ref="M128" r:id="rId1146" display="https://secure.gcmtotalsolutions.com/league/reports/standingsDetails.aspx?golferID=2984&amp;weekNum=12&amp;aID=27" xr:uid="{569F8AF2-D5E4-47F0-9D06-AAC12BA3A63A}"/>
    <hyperlink ref="N128" r:id="rId1147" display="https://secure.gcmtotalsolutions.com/league/reports/standingsDetails.aspx?golferID=2984&amp;weekNum=13&amp;aID=27" xr:uid="{3FDD586A-2C09-479B-8397-BB8B205A51FD}"/>
    <hyperlink ref="O128" r:id="rId1148" display="https://secure.gcmtotalsolutions.com/league/reports/standingsDetails.aspx?golferID=2984&amp;weekNum=14&amp;aID=27" xr:uid="{0B4FC097-6608-426B-937C-DBC4AFED0B10}"/>
    <hyperlink ref="P128" r:id="rId1149" display="https://secure.gcmtotalsolutions.com/league/reports/standingsDetails.aspx?golferID=2984&amp;weekNum=15&amp;aID=27" xr:uid="{59DD5EB7-D166-4B6D-A1B0-64C52851B6D5}"/>
    <hyperlink ref="Q128" r:id="rId1150" display="https://secure.gcmtotalsolutions.com/league/reports/standingsDetails.aspx?golferID=2984&amp;weekNum=16&amp;aID=27" xr:uid="{7D18964A-7070-4B46-972D-A509A31D16DC}"/>
    <hyperlink ref="R128" r:id="rId1151" display="https://secure.gcmtotalsolutions.com/league/reports/standingsDetails.aspx?golferID=2984&amp;weekNum=17&amp;aID=27" xr:uid="{2EF5BE10-D5E8-4328-8120-84EAFFBCBB67}"/>
    <hyperlink ref="S128" r:id="rId1152" display="https://secure.gcmtotalsolutions.com/league/reports/standingsDetails.aspx?golferID=2984&amp;weekNum=18&amp;aID=27" xr:uid="{7225F0F1-DFDE-4354-A8D3-EF914A00F0A1}"/>
    <hyperlink ref="B153" r:id="rId1153" display="https://secure.gcmtotalsolutions.com/league/reports/standingsDetails.aspx?golferID=2985&amp;weekNum=1&amp;aID=27" xr:uid="{0BD0F73B-E8B4-4F43-B581-602353FEF7E7}"/>
    <hyperlink ref="C153" r:id="rId1154" display="https://secure.gcmtotalsolutions.com/league/reports/standingsDetails.aspx?golferID=2985&amp;weekNum=2&amp;aID=27" xr:uid="{8F0CACB7-BE0D-4ABD-9ECE-45684424BBEF}"/>
    <hyperlink ref="D153" r:id="rId1155" display="https://secure.gcmtotalsolutions.com/league/reports/standingsDetails.aspx?golferID=2985&amp;weekNum=3&amp;aID=27" xr:uid="{FA5A4986-E2B4-41C1-B5D4-DA0A29F1F0CF}"/>
    <hyperlink ref="E153" r:id="rId1156" display="https://secure.gcmtotalsolutions.com/league/reports/standingsDetails.aspx?golferID=2985&amp;weekNum=4&amp;aID=27" xr:uid="{DA946963-833C-4CDC-B597-5850953D088E}"/>
    <hyperlink ref="F153" r:id="rId1157" display="https://secure.gcmtotalsolutions.com/league/reports/standingsDetails.aspx?golferID=2985&amp;weekNum=5&amp;aID=27" xr:uid="{CE1EB472-DA9F-4577-B3BA-097BBB59EA66}"/>
    <hyperlink ref="G153" r:id="rId1158" display="https://secure.gcmtotalsolutions.com/league/reports/standingsDetails.aspx?golferID=2985&amp;weekNum=6&amp;aID=27" xr:uid="{89F7A68D-7925-4C84-B10C-3D98BC921C76}"/>
    <hyperlink ref="H153" r:id="rId1159" display="https://secure.gcmtotalsolutions.com/league/reports/standingsDetails.aspx?golferID=2985&amp;weekNum=7&amp;aID=27" xr:uid="{1A62B81D-A56A-415E-8644-E966CFBB554A}"/>
    <hyperlink ref="I153" r:id="rId1160" display="https://secure.gcmtotalsolutions.com/league/reports/standingsDetails.aspx?golferID=2985&amp;weekNum=8&amp;aID=27" xr:uid="{E9D13DAD-B565-462A-A762-8DA687DFE4D0}"/>
    <hyperlink ref="J153" r:id="rId1161" display="https://secure.gcmtotalsolutions.com/league/reports/standingsDetails.aspx?golferID=2985&amp;weekNum=9&amp;aID=27" xr:uid="{9BE153F4-08D0-4A75-B349-90C92A35DD8E}"/>
    <hyperlink ref="K153" r:id="rId1162" display="https://secure.gcmtotalsolutions.com/league/reports/standingsDetails.aspx?golferID=2985&amp;weekNum=10&amp;aID=27" xr:uid="{017B7E0E-4A61-4D5D-BDCC-A43FA7DE00CF}"/>
    <hyperlink ref="L153" r:id="rId1163" display="https://secure.gcmtotalsolutions.com/league/reports/standingsDetails.aspx?golferID=2985&amp;weekNum=11&amp;aID=27" xr:uid="{492F76E5-EEB6-4224-9ED5-70714918657A}"/>
    <hyperlink ref="M153" r:id="rId1164" display="https://secure.gcmtotalsolutions.com/league/reports/standingsDetails.aspx?golferID=2985&amp;weekNum=12&amp;aID=27" xr:uid="{BB1670B2-F0BF-42FD-84E2-CE4B70DF79B7}"/>
    <hyperlink ref="N153" r:id="rId1165" display="https://secure.gcmtotalsolutions.com/league/reports/standingsDetails.aspx?golferID=2985&amp;weekNum=13&amp;aID=27" xr:uid="{0EFD3B1A-38C7-4C10-886B-F22D5C44B758}"/>
    <hyperlink ref="O153" r:id="rId1166" display="https://secure.gcmtotalsolutions.com/league/reports/standingsDetails.aspx?golferID=2985&amp;weekNum=14&amp;aID=27" xr:uid="{0C2E00D6-4D23-4DA3-9820-292BEB8AC3A6}"/>
    <hyperlink ref="P153" r:id="rId1167" display="https://secure.gcmtotalsolutions.com/league/reports/standingsDetails.aspx?golferID=2985&amp;weekNum=15&amp;aID=27" xr:uid="{D103CFD4-B5B9-44AA-85F6-01465CC6D29C}"/>
    <hyperlink ref="Q153" r:id="rId1168" display="https://secure.gcmtotalsolutions.com/league/reports/standingsDetails.aspx?golferID=2985&amp;weekNum=16&amp;aID=27" xr:uid="{2947477B-AEAC-4593-AA0D-207544BD3A29}"/>
    <hyperlink ref="R153" r:id="rId1169" display="https://secure.gcmtotalsolutions.com/league/reports/standingsDetails.aspx?golferID=2985&amp;weekNum=17&amp;aID=27" xr:uid="{A9696E6E-2895-4AAD-BA5D-1D60143BEE5D}"/>
    <hyperlink ref="S153" r:id="rId1170" display="https://secure.gcmtotalsolutions.com/league/reports/standingsDetails.aspx?golferID=2985&amp;weekNum=18&amp;aID=27" xr:uid="{5E31E6DA-4B90-42B7-BA2E-F7040914879B}"/>
    <hyperlink ref="B154" r:id="rId1171" display="https://secure.gcmtotalsolutions.com/league/reports/standingsDetails.aspx?golferID=2986&amp;weekNum=1&amp;aID=27" xr:uid="{393CE6A7-B98C-46C7-824A-323E333C7B6A}"/>
    <hyperlink ref="C154" r:id="rId1172" display="https://secure.gcmtotalsolutions.com/league/reports/standingsDetails.aspx?golferID=2986&amp;weekNum=2&amp;aID=27" xr:uid="{2E0B5881-3134-406D-B8CF-5D4A44E98569}"/>
    <hyperlink ref="D154" r:id="rId1173" display="https://secure.gcmtotalsolutions.com/league/reports/standingsDetails.aspx?golferID=2986&amp;weekNum=3&amp;aID=27" xr:uid="{FA1F991F-E0D5-4480-A86E-0AF95EE0C743}"/>
    <hyperlink ref="E154" r:id="rId1174" display="https://secure.gcmtotalsolutions.com/league/reports/standingsDetails.aspx?golferID=2986&amp;weekNum=4&amp;aID=27" xr:uid="{A81FC4E8-A080-4532-8D56-6E1414C9BBE6}"/>
    <hyperlink ref="F154" r:id="rId1175" display="https://secure.gcmtotalsolutions.com/league/reports/standingsDetails.aspx?golferID=2986&amp;weekNum=5&amp;aID=27" xr:uid="{95C43260-3C79-463A-B455-EF49D1774D02}"/>
    <hyperlink ref="G154" r:id="rId1176" display="https://secure.gcmtotalsolutions.com/league/reports/standingsDetails.aspx?golferID=2986&amp;weekNum=6&amp;aID=27" xr:uid="{9F82FD1C-331A-4180-B5D5-E4F81D1DB77E}"/>
    <hyperlink ref="H154" r:id="rId1177" display="https://secure.gcmtotalsolutions.com/league/reports/standingsDetails.aspx?golferID=2986&amp;weekNum=7&amp;aID=27" xr:uid="{9D519C6D-FD4F-46F9-9209-F24F9008F77F}"/>
    <hyperlink ref="I154" r:id="rId1178" display="https://secure.gcmtotalsolutions.com/league/reports/standingsDetails.aspx?golferID=2986&amp;weekNum=8&amp;aID=27" xr:uid="{7188252A-C04D-4E28-B3D1-B2BCC16783BF}"/>
    <hyperlink ref="J154" r:id="rId1179" display="https://secure.gcmtotalsolutions.com/league/reports/standingsDetails.aspx?golferID=2986&amp;weekNum=9&amp;aID=27" xr:uid="{FCD3CCBD-A007-4BCA-AD72-6D22F0F68D1C}"/>
    <hyperlink ref="K154" r:id="rId1180" display="https://secure.gcmtotalsolutions.com/league/reports/standingsDetails.aspx?golferID=2986&amp;weekNum=10&amp;aID=27" xr:uid="{C257F7F1-993E-4692-8431-647F26A073FB}"/>
    <hyperlink ref="L154" r:id="rId1181" display="https://secure.gcmtotalsolutions.com/league/reports/standingsDetails.aspx?golferID=2986&amp;weekNum=11&amp;aID=27" xr:uid="{BEA335A1-A18C-4117-8C7E-1860F50713AF}"/>
    <hyperlink ref="M154" r:id="rId1182" display="https://secure.gcmtotalsolutions.com/league/reports/standingsDetails.aspx?golferID=2986&amp;weekNum=12&amp;aID=27" xr:uid="{070469C3-CA24-452D-A136-F75B07E12212}"/>
    <hyperlink ref="N154" r:id="rId1183" display="https://secure.gcmtotalsolutions.com/league/reports/standingsDetails.aspx?golferID=2986&amp;weekNum=13&amp;aID=27" xr:uid="{DDEFD63A-7F0B-40F5-8E2A-8CD5C4A57B56}"/>
    <hyperlink ref="O154" r:id="rId1184" display="https://secure.gcmtotalsolutions.com/league/reports/standingsDetails.aspx?golferID=2986&amp;weekNum=14&amp;aID=27" xr:uid="{7C93EA97-3A5D-47FF-8820-A5DFAEB10EB2}"/>
    <hyperlink ref="P154" r:id="rId1185" display="https://secure.gcmtotalsolutions.com/league/reports/standingsDetails.aspx?golferID=2986&amp;weekNum=15&amp;aID=27" xr:uid="{6A31784A-D333-457B-9467-9E37BDDD8B22}"/>
    <hyperlink ref="Q154" r:id="rId1186" display="https://secure.gcmtotalsolutions.com/league/reports/standingsDetails.aspx?golferID=2986&amp;weekNum=16&amp;aID=27" xr:uid="{66681965-B140-49AE-9DC3-33C4DD49733D}"/>
    <hyperlink ref="R154" r:id="rId1187" display="https://secure.gcmtotalsolutions.com/league/reports/standingsDetails.aspx?golferID=2986&amp;weekNum=17&amp;aID=27" xr:uid="{BAA53EAB-86EF-44DD-B66E-9DE5F9CCF475}"/>
    <hyperlink ref="S154" r:id="rId1188" display="https://secure.gcmtotalsolutions.com/league/reports/standingsDetails.aspx?golferID=2986&amp;weekNum=18&amp;aID=27" xr:uid="{B0B6C333-109C-4BF3-B5F4-58B23A6469BE}"/>
    <hyperlink ref="B99" r:id="rId1189" display="https://secure.gcmtotalsolutions.com/league/reports/standingsDetails.aspx?golferID=2987&amp;weekNum=1&amp;aID=27" xr:uid="{61DB65E6-2788-4E94-A1F1-1DD684A77B0D}"/>
    <hyperlink ref="C99" r:id="rId1190" display="https://secure.gcmtotalsolutions.com/league/reports/standingsDetails.aspx?golferID=2987&amp;weekNum=2&amp;aID=27" xr:uid="{D649C83E-ABE9-4CC7-BA56-D5335D67D35C}"/>
    <hyperlink ref="D99" r:id="rId1191" display="https://secure.gcmtotalsolutions.com/league/reports/standingsDetails.aspx?golferID=2987&amp;weekNum=3&amp;aID=27" xr:uid="{54C28420-A230-4D8E-BF32-3FD681BBCB21}"/>
    <hyperlink ref="E99" r:id="rId1192" display="https://secure.gcmtotalsolutions.com/league/reports/standingsDetails.aspx?golferID=2987&amp;weekNum=4&amp;aID=27" xr:uid="{AC56B95E-D7C6-40DC-BC5C-6DC9C7A61AA6}"/>
    <hyperlink ref="F99" r:id="rId1193" display="https://secure.gcmtotalsolutions.com/league/reports/standingsDetails.aspx?golferID=2987&amp;weekNum=5&amp;aID=27" xr:uid="{5B2A452D-5239-41AE-8CB8-D56D0FA915CB}"/>
    <hyperlink ref="G99" r:id="rId1194" display="https://secure.gcmtotalsolutions.com/league/reports/standingsDetails.aspx?golferID=2987&amp;weekNum=6&amp;aID=27" xr:uid="{7BD3EFEA-C6C7-466B-93EC-29FE78DB507F}"/>
    <hyperlink ref="H99" r:id="rId1195" display="https://secure.gcmtotalsolutions.com/league/reports/standingsDetails.aspx?golferID=2987&amp;weekNum=7&amp;aID=27" xr:uid="{AAAA3B40-A410-48C7-A65F-819533F79437}"/>
    <hyperlink ref="I99" r:id="rId1196" display="https://secure.gcmtotalsolutions.com/league/reports/standingsDetails.aspx?golferID=2987&amp;weekNum=8&amp;aID=27" xr:uid="{40B3568F-5EBD-4A5E-803D-252CC8798B62}"/>
    <hyperlink ref="J99" r:id="rId1197" display="https://secure.gcmtotalsolutions.com/league/reports/standingsDetails.aspx?golferID=2987&amp;weekNum=9&amp;aID=27" xr:uid="{85452BCB-7A0C-403A-B1E6-5333DF86EC3A}"/>
    <hyperlink ref="K99" r:id="rId1198" display="https://secure.gcmtotalsolutions.com/league/reports/standingsDetails.aspx?golferID=2987&amp;weekNum=10&amp;aID=27" xr:uid="{8406180F-47F4-4F72-98EB-38B93A0DEC0A}"/>
    <hyperlink ref="L99" r:id="rId1199" display="https://secure.gcmtotalsolutions.com/league/reports/standingsDetails.aspx?golferID=2987&amp;weekNum=11&amp;aID=27" xr:uid="{5BB221BB-F985-4F54-AC6F-A1B3AF8DF5CE}"/>
    <hyperlink ref="M99" r:id="rId1200" display="https://secure.gcmtotalsolutions.com/league/reports/standingsDetails.aspx?golferID=2987&amp;weekNum=12&amp;aID=27" xr:uid="{9D7ADE6E-0874-4F7E-B94A-000A944BF43A}"/>
    <hyperlink ref="N99" r:id="rId1201" display="https://secure.gcmtotalsolutions.com/league/reports/standingsDetails.aspx?golferID=2987&amp;weekNum=13&amp;aID=27" xr:uid="{C12A0956-C25C-43B9-91E9-AB4C967D81A5}"/>
    <hyperlink ref="O99" r:id="rId1202" display="https://secure.gcmtotalsolutions.com/league/reports/standingsDetails.aspx?golferID=2987&amp;weekNum=14&amp;aID=27" xr:uid="{51820148-0925-47B8-A2FA-C224C6E661A5}"/>
    <hyperlink ref="P99" r:id="rId1203" display="https://secure.gcmtotalsolutions.com/league/reports/standingsDetails.aspx?golferID=2987&amp;weekNum=15&amp;aID=27" xr:uid="{60D89AFB-8679-4B2C-B2D0-F12E5EA4B17B}"/>
    <hyperlink ref="Q99" r:id="rId1204" display="https://secure.gcmtotalsolutions.com/league/reports/standingsDetails.aspx?golferID=2987&amp;weekNum=16&amp;aID=27" xr:uid="{7DA19AD5-B32C-4199-B0AD-B3D5C9D90DEB}"/>
    <hyperlink ref="R99" r:id="rId1205" display="https://secure.gcmtotalsolutions.com/league/reports/standingsDetails.aspx?golferID=2987&amp;weekNum=17&amp;aID=27" xr:uid="{56E16C1D-C6BB-464F-840F-DEDB66B03484}"/>
    <hyperlink ref="S99" r:id="rId1206" display="https://secure.gcmtotalsolutions.com/league/reports/standingsDetails.aspx?golferID=2987&amp;weekNum=18&amp;aID=27" xr:uid="{CB6CB443-05B0-47C5-92AC-8ED0915999FA}"/>
    <hyperlink ref="B3" r:id="rId1207" display="https://secure.gcmtotalsolutions.com/league/reports/standingsDetails.aspx?golferID=2988&amp;weekNum=1&amp;aID=27" xr:uid="{4CFD2CD3-06EF-4A10-A6CB-2E69289D8BF0}"/>
    <hyperlink ref="C3" r:id="rId1208" display="https://secure.gcmtotalsolutions.com/league/reports/standingsDetails.aspx?golferID=2988&amp;weekNum=2&amp;aID=27" xr:uid="{8FAD2E7E-4A48-499E-B09D-3B194199B40F}"/>
    <hyperlink ref="D3" r:id="rId1209" display="https://secure.gcmtotalsolutions.com/league/reports/standingsDetails.aspx?golferID=2988&amp;weekNum=3&amp;aID=27" xr:uid="{18FD6772-7E22-4972-B28F-FCE4ECC217FE}"/>
    <hyperlink ref="E3" r:id="rId1210" display="https://secure.gcmtotalsolutions.com/league/reports/standingsDetails.aspx?golferID=2988&amp;weekNum=4&amp;aID=27" xr:uid="{329849E8-39ED-4DAE-A17D-F05ABC1C4DE4}"/>
    <hyperlink ref="F3" r:id="rId1211" display="https://secure.gcmtotalsolutions.com/league/reports/standingsDetails.aspx?golferID=2988&amp;weekNum=5&amp;aID=27" xr:uid="{3EEA33B1-F073-41BB-B21F-C09FCF5722FA}"/>
    <hyperlink ref="G3" r:id="rId1212" display="https://secure.gcmtotalsolutions.com/league/reports/standingsDetails.aspx?golferID=2988&amp;weekNum=6&amp;aID=27" xr:uid="{39575CB5-FDDE-468C-B85D-CB44105046CC}"/>
    <hyperlink ref="H3" r:id="rId1213" display="https://secure.gcmtotalsolutions.com/league/reports/standingsDetails.aspx?golferID=2988&amp;weekNum=7&amp;aID=27" xr:uid="{4FBEFD0D-72B1-4011-8546-58C514E7B69D}"/>
    <hyperlink ref="I3" r:id="rId1214" display="https://secure.gcmtotalsolutions.com/league/reports/standingsDetails.aspx?golferID=2988&amp;weekNum=8&amp;aID=27" xr:uid="{765F14BF-A24B-45C2-90D4-2C5DD6FAA2C8}"/>
    <hyperlink ref="J3" r:id="rId1215" display="https://secure.gcmtotalsolutions.com/league/reports/standingsDetails.aspx?golferID=2988&amp;weekNum=9&amp;aID=27" xr:uid="{D3ED129E-600F-40D0-8246-F6099EF48FC8}"/>
    <hyperlink ref="K3" r:id="rId1216" display="https://secure.gcmtotalsolutions.com/league/reports/standingsDetails.aspx?golferID=2988&amp;weekNum=10&amp;aID=27" xr:uid="{6FAFCD7D-124D-4F2D-880C-385E5D1D09FE}"/>
    <hyperlink ref="L3" r:id="rId1217" display="https://secure.gcmtotalsolutions.com/league/reports/standingsDetails.aspx?golferID=2988&amp;weekNum=11&amp;aID=27" xr:uid="{40BBEBD3-5CEB-49EC-9F1A-CF52F109BF6A}"/>
    <hyperlink ref="M3" r:id="rId1218" display="https://secure.gcmtotalsolutions.com/league/reports/standingsDetails.aspx?golferID=2988&amp;weekNum=12&amp;aID=27" xr:uid="{FD499619-BFBA-4483-A77E-115AB8D83683}"/>
    <hyperlink ref="N3" r:id="rId1219" display="https://secure.gcmtotalsolutions.com/league/reports/standingsDetails.aspx?golferID=2988&amp;weekNum=13&amp;aID=27" xr:uid="{F2425422-2200-46CC-89EE-286212D176D9}"/>
    <hyperlink ref="O3" r:id="rId1220" display="https://secure.gcmtotalsolutions.com/league/reports/standingsDetails.aspx?golferID=2988&amp;weekNum=14&amp;aID=27" xr:uid="{E0CE990E-D10A-458B-BA0E-EE602B0EBE96}"/>
    <hyperlink ref="P3" r:id="rId1221" display="https://secure.gcmtotalsolutions.com/league/reports/standingsDetails.aspx?golferID=2988&amp;weekNum=15&amp;aID=27" xr:uid="{801C9DD9-BBF7-48C3-B495-31E74C527BCF}"/>
    <hyperlink ref="Q3" r:id="rId1222" display="https://secure.gcmtotalsolutions.com/league/reports/standingsDetails.aspx?golferID=2988&amp;weekNum=16&amp;aID=27" xr:uid="{1334C9D0-1F52-483E-942D-48DA0C4E58FE}"/>
    <hyperlink ref="R3" r:id="rId1223" display="https://secure.gcmtotalsolutions.com/league/reports/standingsDetails.aspx?golferID=2988&amp;weekNum=17&amp;aID=27" xr:uid="{82AA4F3C-FCFE-40E0-A36B-D9849770D5E5}"/>
    <hyperlink ref="S3" r:id="rId1224" display="https://secure.gcmtotalsolutions.com/league/reports/standingsDetails.aspx?golferID=2988&amp;weekNum=18&amp;aID=27" xr:uid="{02F052AA-2162-4B89-931D-D3D259B6B9DA}"/>
    <hyperlink ref="B155" r:id="rId1225" display="https://secure.gcmtotalsolutions.com/league/reports/standingsDetails.aspx?golferID=2989&amp;weekNum=1&amp;aID=27" xr:uid="{0B7AD66B-E7E7-47BE-8ED6-6508A9C3AE61}"/>
    <hyperlink ref="C155" r:id="rId1226" display="https://secure.gcmtotalsolutions.com/league/reports/standingsDetails.aspx?golferID=2989&amp;weekNum=2&amp;aID=27" xr:uid="{3F96E5FD-CC95-4FEA-B199-A3BAE12194A1}"/>
    <hyperlink ref="D155" r:id="rId1227" display="https://secure.gcmtotalsolutions.com/league/reports/standingsDetails.aspx?golferID=2989&amp;weekNum=3&amp;aID=27" xr:uid="{C76A021F-E8FE-4C60-B03A-7396811486CE}"/>
    <hyperlink ref="E155" r:id="rId1228" display="https://secure.gcmtotalsolutions.com/league/reports/standingsDetails.aspx?golferID=2989&amp;weekNum=4&amp;aID=27" xr:uid="{EDD7FBE4-FF5F-4AF6-A527-108E121BFDF3}"/>
    <hyperlink ref="F155" r:id="rId1229" display="https://secure.gcmtotalsolutions.com/league/reports/standingsDetails.aspx?golferID=2989&amp;weekNum=5&amp;aID=27" xr:uid="{1801A32D-BDB2-435C-9BF1-126E8BD1FCE2}"/>
    <hyperlink ref="G155" r:id="rId1230" display="https://secure.gcmtotalsolutions.com/league/reports/standingsDetails.aspx?golferID=2989&amp;weekNum=6&amp;aID=27" xr:uid="{D414F85C-D382-4355-87C9-17E84142CC77}"/>
    <hyperlink ref="H155" r:id="rId1231" display="https://secure.gcmtotalsolutions.com/league/reports/standingsDetails.aspx?golferID=2989&amp;weekNum=7&amp;aID=27" xr:uid="{F402688D-F449-4293-B034-CA32FF1A274F}"/>
    <hyperlink ref="I155" r:id="rId1232" display="https://secure.gcmtotalsolutions.com/league/reports/standingsDetails.aspx?golferID=2989&amp;weekNum=8&amp;aID=27" xr:uid="{11AE0A49-352E-45CC-92DD-BECFD786339F}"/>
    <hyperlink ref="J155" r:id="rId1233" display="https://secure.gcmtotalsolutions.com/league/reports/standingsDetails.aspx?golferID=2989&amp;weekNum=9&amp;aID=27" xr:uid="{BBDABF84-ABCD-4F00-A1C0-9B33B8FC8F6D}"/>
    <hyperlink ref="K155" r:id="rId1234" display="https://secure.gcmtotalsolutions.com/league/reports/standingsDetails.aspx?golferID=2989&amp;weekNum=10&amp;aID=27" xr:uid="{C51E1F16-C85E-4C37-A89B-A6DB1A7295DB}"/>
    <hyperlink ref="L155" r:id="rId1235" display="https://secure.gcmtotalsolutions.com/league/reports/standingsDetails.aspx?golferID=2989&amp;weekNum=11&amp;aID=27" xr:uid="{05760679-EEEB-4413-ACC5-BBC1E3EE9956}"/>
    <hyperlink ref="M155" r:id="rId1236" display="https://secure.gcmtotalsolutions.com/league/reports/standingsDetails.aspx?golferID=2989&amp;weekNum=12&amp;aID=27" xr:uid="{0E48F647-2709-4143-8D1B-56BF3773AC0A}"/>
    <hyperlink ref="N155" r:id="rId1237" display="https://secure.gcmtotalsolutions.com/league/reports/standingsDetails.aspx?golferID=2989&amp;weekNum=13&amp;aID=27" xr:uid="{60D279D2-BD30-4B41-962E-292287AB2EBF}"/>
    <hyperlink ref="O155" r:id="rId1238" display="https://secure.gcmtotalsolutions.com/league/reports/standingsDetails.aspx?golferID=2989&amp;weekNum=14&amp;aID=27" xr:uid="{FF449042-D627-4F82-92B2-88ED1FEFFA7A}"/>
    <hyperlink ref="P155" r:id="rId1239" display="https://secure.gcmtotalsolutions.com/league/reports/standingsDetails.aspx?golferID=2989&amp;weekNum=15&amp;aID=27" xr:uid="{6BEFF0EE-5564-4C17-8F2C-E98C0CF20912}"/>
    <hyperlink ref="Q155" r:id="rId1240" display="https://secure.gcmtotalsolutions.com/league/reports/standingsDetails.aspx?golferID=2989&amp;weekNum=16&amp;aID=27" xr:uid="{9CFFE3AC-372B-40ED-80A8-71A39D22E702}"/>
    <hyperlink ref="R155" r:id="rId1241" display="https://secure.gcmtotalsolutions.com/league/reports/standingsDetails.aspx?golferID=2989&amp;weekNum=17&amp;aID=27" xr:uid="{FDEF47AA-D0F2-4CCA-81C3-B53DA8C51EA7}"/>
    <hyperlink ref="S155" r:id="rId1242" display="https://secure.gcmtotalsolutions.com/league/reports/standingsDetails.aspx?golferID=2989&amp;weekNum=18&amp;aID=27" xr:uid="{B9ED45B9-F1BA-49C2-910C-D23DE39353C5}"/>
    <hyperlink ref="B156" r:id="rId1243" display="https://secure.gcmtotalsolutions.com/league/reports/standingsDetails.aspx?golferID=2990&amp;weekNum=1&amp;aID=27" xr:uid="{55269C9F-45BD-4008-9555-E61589FD7E7C}"/>
    <hyperlink ref="C156" r:id="rId1244" display="https://secure.gcmtotalsolutions.com/league/reports/standingsDetails.aspx?golferID=2990&amp;weekNum=2&amp;aID=27" xr:uid="{50605564-6397-4D4A-8E5A-CB2FFAD88AC6}"/>
    <hyperlink ref="D156" r:id="rId1245" display="https://secure.gcmtotalsolutions.com/league/reports/standingsDetails.aspx?golferID=2990&amp;weekNum=3&amp;aID=27" xr:uid="{023D35D6-5154-4CE9-BD9B-4AD5C8B60D81}"/>
    <hyperlink ref="E156" r:id="rId1246" display="https://secure.gcmtotalsolutions.com/league/reports/standingsDetails.aspx?golferID=2990&amp;weekNum=4&amp;aID=27" xr:uid="{F0C6CF63-FF4D-4BB9-9A79-AD089BFB5A6A}"/>
    <hyperlink ref="F156" r:id="rId1247" display="https://secure.gcmtotalsolutions.com/league/reports/standingsDetails.aspx?golferID=2990&amp;weekNum=5&amp;aID=27" xr:uid="{52146DB4-6DF4-44AB-8871-BDB94CA108BF}"/>
    <hyperlink ref="G156" r:id="rId1248" display="https://secure.gcmtotalsolutions.com/league/reports/standingsDetails.aspx?golferID=2990&amp;weekNum=6&amp;aID=27" xr:uid="{5A7E93C9-9E09-4D08-B04C-75DB3627DFB6}"/>
    <hyperlink ref="H156" r:id="rId1249" display="https://secure.gcmtotalsolutions.com/league/reports/standingsDetails.aspx?golferID=2990&amp;weekNum=7&amp;aID=27" xr:uid="{850F83DD-CD27-4CB1-B01F-90899F97F704}"/>
    <hyperlink ref="I156" r:id="rId1250" display="https://secure.gcmtotalsolutions.com/league/reports/standingsDetails.aspx?golferID=2990&amp;weekNum=8&amp;aID=27" xr:uid="{D68F978F-E7DB-46B8-A879-6569F534530F}"/>
    <hyperlink ref="J156" r:id="rId1251" display="https://secure.gcmtotalsolutions.com/league/reports/standingsDetails.aspx?golferID=2990&amp;weekNum=9&amp;aID=27" xr:uid="{6D78C45B-C557-43F3-AC7B-0293D75D7F28}"/>
    <hyperlink ref="K156" r:id="rId1252" display="https://secure.gcmtotalsolutions.com/league/reports/standingsDetails.aspx?golferID=2990&amp;weekNum=10&amp;aID=27" xr:uid="{C01C7189-CE9B-44DB-A3CE-0EE358C00607}"/>
    <hyperlink ref="L156" r:id="rId1253" display="https://secure.gcmtotalsolutions.com/league/reports/standingsDetails.aspx?golferID=2990&amp;weekNum=11&amp;aID=27" xr:uid="{48662EEC-7478-4D51-B750-2D74F3C5C888}"/>
    <hyperlink ref="M156" r:id="rId1254" display="https://secure.gcmtotalsolutions.com/league/reports/standingsDetails.aspx?golferID=2990&amp;weekNum=12&amp;aID=27" xr:uid="{A9A5BB1F-8DF4-494F-949C-EC12D89BF0B6}"/>
    <hyperlink ref="N156" r:id="rId1255" display="https://secure.gcmtotalsolutions.com/league/reports/standingsDetails.aspx?golferID=2990&amp;weekNum=13&amp;aID=27" xr:uid="{C914A0CF-11DF-43F3-8AE5-D5DF0F3A3BFE}"/>
    <hyperlink ref="O156" r:id="rId1256" display="https://secure.gcmtotalsolutions.com/league/reports/standingsDetails.aspx?golferID=2990&amp;weekNum=14&amp;aID=27" xr:uid="{D74B1CEA-7691-41C3-99C5-169C86200B65}"/>
    <hyperlink ref="P156" r:id="rId1257" display="https://secure.gcmtotalsolutions.com/league/reports/standingsDetails.aspx?golferID=2990&amp;weekNum=15&amp;aID=27" xr:uid="{91966895-1DFB-4053-914C-5EA524483245}"/>
    <hyperlink ref="Q156" r:id="rId1258" display="https://secure.gcmtotalsolutions.com/league/reports/standingsDetails.aspx?golferID=2990&amp;weekNum=16&amp;aID=27" xr:uid="{E3B83507-426E-4984-8926-3362A6111BCA}"/>
    <hyperlink ref="R156" r:id="rId1259" display="https://secure.gcmtotalsolutions.com/league/reports/standingsDetails.aspx?golferID=2990&amp;weekNum=17&amp;aID=27" xr:uid="{30CCDC4B-79DD-4134-BE2D-2C45C319E98C}"/>
    <hyperlink ref="S156" r:id="rId1260" display="https://secure.gcmtotalsolutions.com/league/reports/standingsDetails.aspx?golferID=2990&amp;weekNum=18&amp;aID=27" xr:uid="{3C344CBA-9D03-4228-89B7-4081EE8FEDCB}"/>
    <hyperlink ref="B4" r:id="rId1261" display="https://secure.gcmtotalsolutions.com/league/reports/standingsDetails.aspx?golferID=2991&amp;weekNum=1&amp;aID=27" xr:uid="{E4C8EA4C-CE41-4FCA-8B82-37BA79F195F5}"/>
    <hyperlink ref="C4" r:id="rId1262" display="https://secure.gcmtotalsolutions.com/league/reports/standingsDetails.aspx?golferID=2991&amp;weekNum=2&amp;aID=27" xr:uid="{2EA084EB-AFF1-4B91-93D9-FEFEE24239E8}"/>
    <hyperlink ref="D4" r:id="rId1263" display="https://secure.gcmtotalsolutions.com/league/reports/standingsDetails.aspx?golferID=2991&amp;weekNum=3&amp;aID=27" xr:uid="{C5F9FD33-F4C7-4486-A482-7100DC437582}"/>
    <hyperlink ref="E4" r:id="rId1264" display="https://secure.gcmtotalsolutions.com/league/reports/standingsDetails.aspx?golferID=2991&amp;weekNum=4&amp;aID=27" xr:uid="{EB0D8684-F67D-4D5C-BCDB-F4294452A29B}"/>
    <hyperlink ref="F4" r:id="rId1265" display="https://secure.gcmtotalsolutions.com/league/reports/standingsDetails.aspx?golferID=2991&amp;weekNum=5&amp;aID=27" xr:uid="{6EBA5C8A-8F21-456B-B6D9-2FA69644664F}"/>
    <hyperlink ref="G4" r:id="rId1266" display="https://secure.gcmtotalsolutions.com/league/reports/standingsDetails.aspx?golferID=2991&amp;weekNum=6&amp;aID=27" xr:uid="{240CED2C-220D-491B-A351-0C2D83CFB279}"/>
    <hyperlink ref="H4" r:id="rId1267" display="https://secure.gcmtotalsolutions.com/league/reports/standingsDetails.aspx?golferID=2991&amp;weekNum=7&amp;aID=27" xr:uid="{571E8B4E-7C01-4664-A046-3AF825532627}"/>
    <hyperlink ref="I4" r:id="rId1268" display="https://secure.gcmtotalsolutions.com/league/reports/standingsDetails.aspx?golferID=2991&amp;weekNum=8&amp;aID=27" xr:uid="{F332DF64-238A-4E0E-BCDD-D8CF1AEC9120}"/>
    <hyperlink ref="J4" r:id="rId1269" display="https://secure.gcmtotalsolutions.com/league/reports/standingsDetails.aspx?golferID=2991&amp;weekNum=9&amp;aID=27" xr:uid="{C242D77E-C39E-4FC8-93B1-D0A114F29D24}"/>
    <hyperlink ref="K4" r:id="rId1270" display="https://secure.gcmtotalsolutions.com/league/reports/standingsDetails.aspx?golferID=2991&amp;weekNum=10&amp;aID=27" xr:uid="{6C4A1252-0CB7-4A9C-8965-8E1D936386AF}"/>
    <hyperlink ref="L4" r:id="rId1271" display="https://secure.gcmtotalsolutions.com/league/reports/standingsDetails.aspx?golferID=2991&amp;weekNum=11&amp;aID=27" xr:uid="{9495DE45-47A4-4B22-B946-4D780315187D}"/>
    <hyperlink ref="M4" r:id="rId1272" display="https://secure.gcmtotalsolutions.com/league/reports/standingsDetails.aspx?golferID=2991&amp;weekNum=12&amp;aID=27" xr:uid="{DB32217D-0152-440F-9FDF-837B6E54CB8C}"/>
    <hyperlink ref="N4" r:id="rId1273" display="https://secure.gcmtotalsolutions.com/league/reports/standingsDetails.aspx?golferID=2991&amp;weekNum=13&amp;aID=27" xr:uid="{A8EBEDC0-ED50-479D-A537-4DC2EC5576EF}"/>
    <hyperlink ref="O4" r:id="rId1274" display="https://secure.gcmtotalsolutions.com/league/reports/standingsDetails.aspx?golferID=2991&amp;weekNum=14&amp;aID=27" xr:uid="{D4186AB2-ACE1-4CA2-8DD5-C50D9224402A}"/>
    <hyperlink ref="P4" r:id="rId1275" display="https://secure.gcmtotalsolutions.com/league/reports/standingsDetails.aspx?golferID=2991&amp;weekNum=15&amp;aID=27" xr:uid="{2E0CC23E-9310-40F8-9348-24B6FF0EFCA3}"/>
    <hyperlink ref="Q4" r:id="rId1276" display="https://secure.gcmtotalsolutions.com/league/reports/standingsDetails.aspx?golferID=2991&amp;weekNum=16&amp;aID=27" xr:uid="{9EA0D89A-6003-4B64-9017-1464D1078772}"/>
    <hyperlink ref="R4" r:id="rId1277" display="https://secure.gcmtotalsolutions.com/league/reports/standingsDetails.aspx?golferID=2991&amp;weekNum=17&amp;aID=27" xr:uid="{F6A8AC0B-EE9F-4761-A9A6-C1A3452D6755}"/>
    <hyperlink ref="S4" r:id="rId1278" display="https://secure.gcmtotalsolutions.com/league/reports/standingsDetails.aspx?golferID=2991&amp;weekNum=18&amp;aID=27" xr:uid="{2A052CA5-BB18-4049-8CAF-33F7DE84D201}"/>
    <hyperlink ref="B65" r:id="rId1279" display="https://secure.gcmtotalsolutions.com/league/reports/standingsDetails.aspx?golferID=2992&amp;weekNum=1&amp;aID=27" xr:uid="{9F9A9A8F-1FC8-402C-818B-34BB809E85CD}"/>
    <hyperlink ref="C65" r:id="rId1280" display="https://secure.gcmtotalsolutions.com/league/reports/standingsDetails.aspx?golferID=2992&amp;weekNum=2&amp;aID=27" xr:uid="{01F640C3-183B-479F-A5F1-CFD29A68ECD3}"/>
    <hyperlink ref="D65" r:id="rId1281" display="https://secure.gcmtotalsolutions.com/league/reports/standingsDetails.aspx?golferID=2992&amp;weekNum=3&amp;aID=27" xr:uid="{FDF817C9-721E-4C74-8A01-E841E8BB6735}"/>
    <hyperlink ref="E65" r:id="rId1282" display="https://secure.gcmtotalsolutions.com/league/reports/standingsDetails.aspx?golferID=2992&amp;weekNum=4&amp;aID=27" xr:uid="{9EE62FD8-FE18-43C5-8E28-787A5469DCA8}"/>
    <hyperlink ref="F65" r:id="rId1283" display="https://secure.gcmtotalsolutions.com/league/reports/standingsDetails.aspx?golferID=2992&amp;weekNum=5&amp;aID=27" xr:uid="{86D92C13-4673-43CB-9437-FADC82065310}"/>
    <hyperlink ref="G65" r:id="rId1284" display="https://secure.gcmtotalsolutions.com/league/reports/standingsDetails.aspx?golferID=2992&amp;weekNum=6&amp;aID=27" xr:uid="{5713D257-9F67-4E43-8EA9-4B413CAA49F9}"/>
    <hyperlink ref="H65" r:id="rId1285" display="https://secure.gcmtotalsolutions.com/league/reports/standingsDetails.aspx?golferID=2992&amp;weekNum=7&amp;aID=27" xr:uid="{7772EF1D-A726-4314-9093-2F2B2507D9A6}"/>
    <hyperlink ref="I65" r:id="rId1286" display="https://secure.gcmtotalsolutions.com/league/reports/standingsDetails.aspx?golferID=2992&amp;weekNum=8&amp;aID=27" xr:uid="{81D7F936-53FA-4A2C-87AA-ADC7582BC123}"/>
    <hyperlink ref="J65" r:id="rId1287" display="https://secure.gcmtotalsolutions.com/league/reports/standingsDetails.aspx?golferID=2992&amp;weekNum=9&amp;aID=27" xr:uid="{9ED09DF2-47B1-4B38-BD0A-7CE5CA9569BA}"/>
    <hyperlink ref="K65" r:id="rId1288" display="https://secure.gcmtotalsolutions.com/league/reports/standingsDetails.aspx?golferID=2992&amp;weekNum=10&amp;aID=27" xr:uid="{3E5FF176-D105-4E2A-9704-B26EC1D91805}"/>
    <hyperlink ref="L65" r:id="rId1289" display="https://secure.gcmtotalsolutions.com/league/reports/standingsDetails.aspx?golferID=2992&amp;weekNum=11&amp;aID=27" xr:uid="{A608D20A-8308-42BF-8867-248705377937}"/>
    <hyperlink ref="M65" r:id="rId1290" display="https://secure.gcmtotalsolutions.com/league/reports/standingsDetails.aspx?golferID=2992&amp;weekNum=12&amp;aID=27" xr:uid="{3C150CD2-5948-4D9C-B385-89CE8269D11F}"/>
    <hyperlink ref="N65" r:id="rId1291" display="https://secure.gcmtotalsolutions.com/league/reports/standingsDetails.aspx?golferID=2992&amp;weekNum=13&amp;aID=27" xr:uid="{44451CB1-E60E-4F98-86F9-C980C81EFE80}"/>
    <hyperlink ref="O65" r:id="rId1292" display="https://secure.gcmtotalsolutions.com/league/reports/standingsDetails.aspx?golferID=2992&amp;weekNum=14&amp;aID=27" xr:uid="{746EB210-3EAE-4A71-A5B0-B17EBA6EDF69}"/>
    <hyperlink ref="P65" r:id="rId1293" display="https://secure.gcmtotalsolutions.com/league/reports/standingsDetails.aspx?golferID=2992&amp;weekNum=15&amp;aID=27" xr:uid="{D2468643-C214-42B7-BB92-C58C500BC268}"/>
    <hyperlink ref="Q65" r:id="rId1294" display="https://secure.gcmtotalsolutions.com/league/reports/standingsDetails.aspx?golferID=2992&amp;weekNum=16&amp;aID=27" xr:uid="{899AA93A-CA56-43B7-93F0-FF42FF2FE3E0}"/>
    <hyperlink ref="R65" r:id="rId1295" display="https://secure.gcmtotalsolutions.com/league/reports/standingsDetails.aspx?golferID=2992&amp;weekNum=17&amp;aID=27" xr:uid="{4F4FA541-ABEA-4B90-BE2C-55784A21C948}"/>
    <hyperlink ref="S65" r:id="rId1296" display="https://secure.gcmtotalsolutions.com/league/reports/standingsDetails.aspx?golferID=2992&amp;weekNum=18&amp;aID=27" xr:uid="{A7D96E24-584C-4BFC-991E-29CE623C51BC}"/>
    <hyperlink ref="B44" r:id="rId1297" display="https://secure.gcmtotalsolutions.com/league/reports/standingsDetails.aspx?golferID=2993&amp;weekNum=1&amp;aID=27" xr:uid="{C52AF864-4DC9-4074-921E-7E6D7CFDF7B9}"/>
    <hyperlink ref="C44" r:id="rId1298" display="https://secure.gcmtotalsolutions.com/league/reports/standingsDetails.aspx?golferID=2993&amp;weekNum=2&amp;aID=27" xr:uid="{838F659B-332D-4B64-80A3-95198978D6A8}"/>
    <hyperlink ref="D44" r:id="rId1299" display="https://secure.gcmtotalsolutions.com/league/reports/standingsDetails.aspx?golferID=2993&amp;weekNum=3&amp;aID=27" xr:uid="{B78692A6-A7BD-444E-98C6-EDA42F7171AC}"/>
    <hyperlink ref="E44" r:id="rId1300" display="https://secure.gcmtotalsolutions.com/league/reports/standingsDetails.aspx?golferID=2993&amp;weekNum=4&amp;aID=27" xr:uid="{5D46ED0D-391B-4917-A629-8299ED487664}"/>
    <hyperlink ref="F44" r:id="rId1301" display="https://secure.gcmtotalsolutions.com/league/reports/standingsDetails.aspx?golferID=2993&amp;weekNum=5&amp;aID=27" xr:uid="{FD051839-18A2-44E0-9CBC-A8944F222442}"/>
    <hyperlink ref="G44" r:id="rId1302" display="https://secure.gcmtotalsolutions.com/league/reports/standingsDetails.aspx?golferID=2993&amp;weekNum=6&amp;aID=27" xr:uid="{16EC9FE6-0E4A-4055-BDD5-AE29B83C3AA7}"/>
    <hyperlink ref="H44" r:id="rId1303" display="https://secure.gcmtotalsolutions.com/league/reports/standingsDetails.aspx?golferID=2993&amp;weekNum=7&amp;aID=27" xr:uid="{6B4726F8-3FF1-402D-BDF4-E3CD680DD728}"/>
    <hyperlink ref="I44" r:id="rId1304" display="https://secure.gcmtotalsolutions.com/league/reports/standingsDetails.aspx?golferID=2993&amp;weekNum=8&amp;aID=27" xr:uid="{7839ABF6-86C6-4581-8C4A-F9B9CE65AAAA}"/>
    <hyperlink ref="J44" r:id="rId1305" display="https://secure.gcmtotalsolutions.com/league/reports/standingsDetails.aspx?golferID=2993&amp;weekNum=9&amp;aID=27" xr:uid="{E42888B5-1863-49F3-8672-038C440D162C}"/>
    <hyperlink ref="K44" r:id="rId1306" display="https://secure.gcmtotalsolutions.com/league/reports/standingsDetails.aspx?golferID=2993&amp;weekNum=10&amp;aID=27" xr:uid="{69FB4923-6E55-4879-A2D0-5465F266FBF5}"/>
    <hyperlink ref="L44" r:id="rId1307" display="https://secure.gcmtotalsolutions.com/league/reports/standingsDetails.aspx?golferID=2993&amp;weekNum=11&amp;aID=27" xr:uid="{C7184AE8-DCD0-49A5-A5FC-4129AE9DA5D6}"/>
    <hyperlink ref="M44" r:id="rId1308" display="https://secure.gcmtotalsolutions.com/league/reports/standingsDetails.aspx?golferID=2993&amp;weekNum=12&amp;aID=27" xr:uid="{9E7130FE-7966-4D3D-8634-90BAE122918E}"/>
    <hyperlink ref="N44" r:id="rId1309" display="https://secure.gcmtotalsolutions.com/league/reports/standingsDetails.aspx?golferID=2993&amp;weekNum=13&amp;aID=27" xr:uid="{866DBBA1-FC3A-4E5D-B5FA-E4550F2769CB}"/>
    <hyperlink ref="O44" r:id="rId1310" display="https://secure.gcmtotalsolutions.com/league/reports/standingsDetails.aspx?golferID=2993&amp;weekNum=14&amp;aID=27" xr:uid="{A4D723AA-3A82-437D-AE0D-4A1B0F46B22C}"/>
    <hyperlink ref="P44" r:id="rId1311" display="https://secure.gcmtotalsolutions.com/league/reports/standingsDetails.aspx?golferID=2993&amp;weekNum=15&amp;aID=27" xr:uid="{F9CDD697-0B3C-4103-A5CA-B00B2E6C063E}"/>
    <hyperlink ref="Q44" r:id="rId1312" display="https://secure.gcmtotalsolutions.com/league/reports/standingsDetails.aspx?golferID=2993&amp;weekNum=16&amp;aID=27" xr:uid="{7AA6299C-D31D-4A64-A2CC-76261EFE9CAB}"/>
    <hyperlink ref="R44" r:id="rId1313" display="https://secure.gcmtotalsolutions.com/league/reports/standingsDetails.aspx?golferID=2993&amp;weekNum=17&amp;aID=27" xr:uid="{03BDC09B-8C19-454F-A92C-A66F9FC69823}"/>
    <hyperlink ref="S44" r:id="rId1314" display="https://secure.gcmtotalsolutions.com/league/reports/standingsDetails.aspx?golferID=2993&amp;weekNum=18&amp;aID=27" xr:uid="{0AA3D8C2-B542-4939-A1CD-CD69C8D15A31}"/>
    <hyperlink ref="B29" r:id="rId1315" display="https://secure.gcmtotalsolutions.com/league/reports/standingsDetails.aspx?golferID=2994&amp;weekNum=1&amp;aID=27" xr:uid="{558BFFE2-C59D-4912-AF21-7D66A2835023}"/>
    <hyperlink ref="C29" r:id="rId1316" display="https://secure.gcmtotalsolutions.com/league/reports/standingsDetails.aspx?golferID=2994&amp;weekNum=2&amp;aID=27" xr:uid="{947794ED-0AA7-480A-97ED-ABBC1FD17982}"/>
    <hyperlink ref="D29" r:id="rId1317" display="https://secure.gcmtotalsolutions.com/league/reports/standingsDetails.aspx?golferID=2994&amp;weekNum=3&amp;aID=27" xr:uid="{46B951E6-3B1D-456F-BBC8-F2304B47EF43}"/>
    <hyperlink ref="E29" r:id="rId1318" display="https://secure.gcmtotalsolutions.com/league/reports/standingsDetails.aspx?golferID=2994&amp;weekNum=4&amp;aID=27" xr:uid="{4EF74E77-AF7B-454A-9569-CB59B70480D4}"/>
    <hyperlink ref="F29" r:id="rId1319" display="https://secure.gcmtotalsolutions.com/league/reports/standingsDetails.aspx?golferID=2994&amp;weekNum=5&amp;aID=27" xr:uid="{BC73F6C2-A40F-4B4F-B90D-F9CDF4E87088}"/>
    <hyperlink ref="G29" r:id="rId1320" display="https://secure.gcmtotalsolutions.com/league/reports/standingsDetails.aspx?golferID=2994&amp;weekNum=6&amp;aID=27" xr:uid="{25270ACA-37A4-4361-8591-07D734BA2E7C}"/>
    <hyperlink ref="H29" r:id="rId1321" display="https://secure.gcmtotalsolutions.com/league/reports/standingsDetails.aspx?golferID=2994&amp;weekNum=7&amp;aID=27" xr:uid="{19FCF90F-9821-485A-928E-C2BB570E6566}"/>
    <hyperlink ref="I29" r:id="rId1322" display="https://secure.gcmtotalsolutions.com/league/reports/standingsDetails.aspx?golferID=2994&amp;weekNum=8&amp;aID=27" xr:uid="{B7BC0BC6-9A94-42F3-98C2-9C685AC8D8F5}"/>
    <hyperlink ref="J29" r:id="rId1323" display="https://secure.gcmtotalsolutions.com/league/reports/standingsDetails.aspx?golferID=2994&amp;weekNum=9&amp;aID=27" xr:uid="{59802D6D-3D47-479C-803D-DE7FAF5D052B}"/>
    <hyperlink ref="K29" r:id="rId1324" display="https://secure.gcmtotalsolutions.com/league/reports/standingsDetails.aspx?golferID=2994&amp;weekNum=10&amp;aID=27" xr:uid="{3B49C416-D8D8-4909-BEDA-695055299793}"/>
    <hyperlink ref="L29" r:id="rId1325" display="https://secure.gcmtotalsolutions.com/league/reports/standingsDetails.aspx?golferID=2994&amp;weekNum=11&amp;aID=27" xr:uid="{A8A94E8C-4465-494F-BD05-9EC50EE66EF3}"/>
    <hyperlink ref="M29" r:id="rId1326" display="https://secure.gcmtotalsolutions.com/league/reports/standingsDetails.aspx?golferID=2994&amp;weekNum=12&amp;aID=27" xr:uid="{8BB17745-4502-40B8-BE1B-C9520A9F834D}"/>
    <hyperlink ref="N29" r:id="rId1327" display="https://secure.gcmtotalsolutions.com/league/reports/standingsDetails.aspx?golferID=2994&amp;weekNum=13&amp;aID=27" xr:uid="{2EA2B65D-DC18-4DBA-BD64-B16A750CA78D}"/>
    <hyperlink ref="O29" r:id="rId1328" display="https://secure.gcmtotalsolutions.com/league/reports/standingsDetails.aspx?golferID=2994&amp;weekNum=14&amp;aID=27" xr:uid="{D57BEEF0-FE65-475E-AF8B-2AD3DFC4B3E0}"/>
    <hyperlink ref="P29" r:id="rId1329" display="https://secure.gcmtotalsolutions.com/league/reports/standingsDetails.aspx?golferID=2994&amp;weekNum=15&amp;aID=27" xr:uid="{12E907FC-DBC1-4E7B-ADFD-FB05C9D041D7}"/>
    <hyperlink ref="Q29" r:id="rId1330" display="https://secure.gcmtotalsolutions.com/league/reports/standingsDetails.aspx?golferID=2994&amp;weekNum=16&amp;aID=27" xr:uid="{4B003F3F-984B-417B-B333-3F8541E523E0}"/>
    <hyperlink ref="R29" r:id="rId1331" display="https://secure.gcmtotalsolutions.com/league/reports/standingsDetails.aspx?golferID=2994&amp;weekNum=17&amp;aID=27" xr:uid="{DC7D532C-90B3-48B9-ACD8-FCE3AAC12D48}"/>
    <hyperlink ref="S29" r:id="rId1332" display="https://secure.gcmtotalsolutions.com/league/reports/standingsDetails.aspx?golferID=2994&amp;weekNum=18&amp;aID=27" xr:uid="{B8BE366F-5232-456A-89E2-81D8305D3161}"/>
    <hyperlink ref="B123" r:id="rId1333" display="https://secure.gcmtotalsolutions.com/league/reports/standingsDetails.aspx?golferID=2995&amp;weekNum=1&amp;aID=27" xr:uid="{D135ED63-5BB4-4646-B66B-F897649C8628}"/>
    <hyperlink ref="C123" r:id="rId1334" display="https://secure.gcmtotalsolutions.com/league/reports/standingsDetails.aspx?golferID=2995&amp;weekNum=2&amp;aID=27" xr:uid="{0C6B1322-CE8F-491A-A951-68704388A18A}"/>
    <hyperlink ref="D123" r:id="rId1335" display="https://secure.gcmtotalsolutions.com/league/reports/standingsDetails.aspx?golferID=2995&amp;weekNum=3&amp;aID=27" xr:uid="{A2E90024-7AF3-4D1D-9D5C-88C874F7405D}"/>
    <hyperlink ref="E123" r:id="rId1336" display="https://secure.gcmtotalsolutions.com/league/reports/standingsDetails.aspx?golferID=2995&amp;weekNum=4&amp;aID=27" xr:uid="{4DCD9E3D-67F2-4A53-BB28-AB72A5295F7E}"/>
    <hyperlink ref="F123" r:id="rId1337" display="https://secure.gcmtotalsolutions.com/league/reports/standingsDetails.aspx?golferID=2995&amp;weekNum=5&amp;aID=27" xr:uid="{76334FC8-87DB-4608-98F3-B95C34AA10F2}"/>
    <hyperlink ref="G123" r:id="rId1338" display="https://secure.gcmtotalsolutions.com/league/reports/standingsDetails.aspx?golferID=2995&amp;weekNum=6&amp;aID=27" xr:uid="{78F9A43D-A08F-412E-B6FC-7347E5F3EC8A}"/>
    <hyperlink ref="H123" r:id="rId1339" display="https://secure.gcmtotalsolutions.com/league/reports/standingsDetails.aspx?golferID=2995&amp;weekNum=7&amp;aID=27" xr:uid="{9C1FF581-DC00-4E7C-96B8-60DC24D38340}"/>
    <hyperlink ref="I123" r:id="rId1340" display="https://secure.gcmtotalsolutions.com/league/reports/standingsDetails.aspx?golferID=2995&amp;weekNum=8&amp;aID=27" xr:uid="{87B67560-1757-4BCC-BE24-BBF65AE56C5B}"/>
    <hyperlink ref="J123" r:id="rId1341" display="https://secure.gcmtotalsolutions.com/league/reports/standingsDetails.aspx?golferID=2995&amp;weekNum=9&amp;aID=27" xr:uid="{5ADFA083-D7C0-42DC-B0B4-ACE846954E40}"/>
    <hyperlink ref="K123" r:id="rId1342" display="https://secure.gcmtotalsolutions.com/league/reports/standingsDetails.aspx?golferID=2995&amp;weekNum=10&amp;aID=27" xr:uid="{479922A3-E035-4E07-9F36-BC75D7E4CE95}"/>
    <hyperlink ref="L123" r:id="rId1343" display="https://secure.gcmtotalsolutions.com/league/reports/standingsDetails.aspx?golferID=2995&amp;weekNum=11&amp;aID=27" xr:uid="{E3FB1AAF-DF4B-4E1F-8662-5D64CFD397B1}"/>
    <hyperlink ref="M123" r:id="rId1344" display="https://secure.gcmtotalsolutions.com/league/reports/standingsDetails.aspx?golferID=2995&amp;weekNum=12&amp;aID=27" xr:uid="{C39F943A-120B-48CD-AACD-0D0C6BE1412A}"/>
    <hyperlink ref="N123" r:id="rId1345" display="https://secure.gcmtotalsolutions.com/league/reports/standingsDetails.aspx?golferID=2995&amp;weekNum=13&amp;aID=27" xr:uid="{70DBBAC5-A6F3-45D1-A2FF-6D8E9714A8DB}"/>
    <hyperlink ref="O123" r:id="rId1346" display="https://secure.gcmtotalsolutions.com/league/reports/standingsDetails.aspx?golferID=2995&amp;weekNum=14&amp;aID=27" xr:uid="{3CD30A5F-3F7A-496E-90A8-4797F1807572}"/>
    <hyperlink ref="P123" r:id="rId1347" display="https://secure.gcmtotalsolutions.com/league/reports/standingsDetails.aspx?golferID=2995&amp;weekNum=15&amp;aID=27" xr:uid="{492071BB-BDCA-4EE1-8A7D-8E2109BE27DB}"/>
    <hyperlink ref="Q123" r:id="rId1348" display="https://secure.gcmtotalsolutions.com/league/reports/standingsDetails.aspx?golferID=2995&amp;weekNum=16&amp;aID=27" xr:uid="{C558F1FE-0CDB-47E5-8004-4BFCB0870D7B}"/>
    <hyperlink ref="R123" r:id="rId1349" display="https://secure.gcmtotalsolutions.com/league/reports/standingsDetails.aspx?golferID=2995&amp;weekNum=17&amp;aID=27" xr:uid="{5B8D57DB-BF95-43BC-BA13-6EF452D33112}"/>
    <hyperlink ref="S123" r:id="rId1350" display="https://secure.gcmtotalsolutions.com/league/reports/standingsDetails.aspx?golferID=2995&amp;weekNum=18&amp;aID=27" xr:uid="{069FFD32-08BD-43E8-9D77-57CCC0F76C43}"/>
    <hyperlink ref="B15" r:id="rId1351" display="https://secure.gcmtotalsolutions.com/league/reports/standingsDetails.aspx?golferID=2996&amp;weekNum=1&amp;aID=27" xr:uid="{2FAD63EF-77C1-4443-A53E-34BA0D55B1FA}"/>
    <hyperlink ref="C15" r:id="rId1352" display="https://secure.gcmtotalsolutions.com/league/reports/standingsDetails.aspx?golferID=2996&amp;weekNum=2&amp;aID=27" xr:uid="{92F9E601-5E5D-4001-89A9-D3B02C7037A0}"/>
    <hyperlink ref="D15" r:id="rId1353" display="https://secure.gcmtotalsolutions.com/league/reports/standingsDetails.aspx?golferID=2996&amp;weekNum=3&amp;aID=27" xr:uid="{81C77870-5282-43F2-A7FE-008D32CE3BB4}"/>
    <hyperlink ref="E15" r:id="rId1354" display="https://secure.gcmtotalsolutions.com/league/reports/standingsDetails.aspx?golferID=2996&amp;weekNum=4&amp;aID=27" xr:uid="{E2B0725F-9412-4360-AF44-BF2BB64426AC}"/>
    <hyperlink ref="F15" r:id="rId1355" display="https://secure.gcmtotalsolutions.com/league/reports/standingsDetails.aspx?golferID=2996&amp;weekNum=5&amp;aID=27" xr:uid="{ECD02FD4-CF75-4A29-AD7E-9F196C9ACF1A}"/>
    <hyperlink ref="G15" r:id="rId1356" display="https://secure.gcmtotalsolutions.com/league/reports/standingsDetails.aspx?golferID=2996&amp;weekNum=6&amp;aID=27" xr:uid="{B9EAD1BA-51C4-4AA5-80F0-199AC95B39AB}"/>
    <hyperlink ref="H15" r:id="rId1357" display="https://secure.gcmtotalsolutions.com/league/reports/standingsDetails.aspx?golferID=2996&amp;weekNum=7&amp;aID=27" xr:uid="{A6FA0AEE-0E0F-4D3E-BF1F-1E4600961DCE}"/>
    <hyperlink ref="I15" r:id="rId1358" display="https://secure.gcmtotalsolutions.com/league/reports/standingsDetails.aspx?golferID=2996&amp;weekNum=8&amp;aID=27" xr:uid="{BDC7481A-9255-4774-BCE6-A420AB8E1A88}"/>
    <hyperlink ref="J15" r:id="rId1359" display="https://secure.gcmtotalsolutions.com/league/reports/standingsDetails.aspx?golferID=2996&amp;weekNum=9&amp;aID=27" xr:uid="{909C93E3-3393-4D1B-8BF6-AF54D8D31EBB}"/>
    <hyperlink ref="K15" r:id="rId1360" display="https://secure.gcmtotalsolutions.com/league/reports/standingsDetails.aspx?golferID=2996&amp;weekNum=10&amp;aID=27" xr:uid="{6118530E-A954-4300-8783-C1B47D893579}"/>
    <hyperlink ref="L15" r:id="rId1361" display="https://secure.gcmtotalsolutions.com/league/reports/standingsDetails.aspx?golferID=2996&amp;weekNum=11&amp;aID=27" xr:uid="{E2616692-C889-4067-9D6A-C42F1E9A851E}"/>
    <hyperlink ref="M15" r:id="rId1362" display="https://secure.gcmtotalsolutions.com/league/reports/standingsDetails.aspx?golferID=2996&amp;weekNum=12&amp;aID=27" xr:uid="{BB5C84A4-8EE1-48D3-A77A-E5380E45B414}"/>
    <hyperlink ref="N15" r:id="rId1363" display="https://secure.gcmtotalsolutions.com/league/reports/standingsDetails.aspx?golferID=2996&amp;weekNum=13&amp;aID=27" xr:uid="{5CB26829-C058-495E-A36B-C8E2AB59B715}"/>
    <hyperlink ref="O15" r:id="rId1364" display="https://secure.gcmtotalsolutions.com/league/reports/standingsDetails.aspx?golferID=2996&amp;weekNum=14&amp;aID=27" xr:uid="{9A2ED798-B75B-4BCE-A678-1305B6F2DC3B}"/>
    <hyperlink ref="P15" r:id="rId1365" display="https://secure.gcmtotalsolutions.com/league/reports/standingsDetails.aspx?golferID=2996&amp;weekNum=15&amp;aID=27" xr:uid="{032F5D24-F128-4C56-89F3-D9D77DD7986E}"/>
    <hyperlink ref="Q15" r:id="rId1366" display="https://secure.gcmtotalsolutions.com/league/reports/standingsDetails.aspx?golferID=2996&amp;weekNum=16&amp;aID=27" xr:uid="{D29A3F63-3181-4F39-987D-577DC69F1436}"/>
    <hyperlink ref="R15" r:id="rId1367" display="https://secure.gcmtotalsolutions.com/league/reports/standingsDetails.aspx?golferID=2996&amp;weekNum=17&amp;aID=27" xr:uid="{559672B0-DE0F-46ED-84A0-9FD606360D2F}"/>
    <hyperlink ref="S15" r:id="rId1368" display="https://secure.gcmtotalsolutions.com/league/reports/standingsDetails.aspx?golferID=2996&amp;weekNum=18&amp;aID=27" xr:uid="{5826F6A0-F34E-4105-8BB7-7D19F2B45993}"/>
    <hyperlink ref="B86" r:id="rId1369" display="https://secure.gcmtotalsolutions.com/league/reports/standingsDetails.aspx?golferID=2997&amp;weekNum=1&amp;aID=27" xr:uid="{1EA8BE80-7F7E-4D69-942A-EE073DEE8CA2}"/>
    <hyperlink ref="C86" r:id="rId1370" display="https://secure.gcmtotalsolutions.com/league/reports/standingsDetails.aspx?golferID=2997&amp;weekNum=2&amp;aID=27" xr:uid="{CDC900CF-AEF6-4D87-B6CB-2844E4FAEB83}"/>
    <hyperlink ref="D86" r:id="rId1371" display="https://secure.gcmtotalsolutions.com/league/reports/standingsDetails.aspx?golferID=2997&amp;weekNum=3&amp;aID=27" xr:uid="{AAEDA45B-D832-479C-AB50-1C116F233C17}"/>
    <hyperlink ref="E86" r:id="rId1372" display="https://secure.gcmtotalsolutions.com/league/reports/standingsDetails.aspx?golferID=2997&amp;weekNum=4&amp;aID=27" xr:uid="{F65CC5A3-B895-4AF7-A286-6C4D9F5F6AC0}"/>
    <hyperlink ref="F86" r:id="rId1373" display="https://secure.gcmtotalsolutions.com/league/reports/standingsDetails.aspx?golferID=2997&amp;weekNum=5&amp;aID=27" xr:uid="{AAB40DFA-C82E-41B6-9FD5-EB4D2BFCF077}"/>
    <hyperlink ref="G86" r:id="rId1374" display="https://secure.gcmtotalsolutions.com/league/reports/standingsDetails.aspx?golferID=2997&amp;weekNum=6&amp;aID=27" xr:uid="{B629628D-AF08-4437-9B11-D5B0267C9C45}"/>
    <hyperlink ref="H86" r:id="rId1375" display="https://secure.gcmtotalsolutions.com/league/reports/standingsDetails.aspx?golferID=2997&amp;weekNum=7&amp;aID=27" xr:uid="{4D274DB6-30D0-46AE-8C01-4F5A92E6BDED}"/>
    <hyperlink ref="I86" r:id="rId1376" display="https://secure.gcmtotalsolutions.com/league/reports/standingsDetails.aspx?golferID=2997&amp;weekNum=8&amp;aID=27" xr:uid="{CF3D6784-6485-4702-A472-7E69B02478CA}"/>
    <hyperlink ref="J86" r:id="rId1377" display="https://secure.gcmtotalsolutions.com/league/reports/standingsDetails.aspx?golferID=2997&amp;weekNum=9&amp;aID=27" xr:uid="{6CDF31DE-13E2-4C29-8237-AF349655DE61}"/>
    <hyperlink ref="K86" r:id="rId1378" display="https://secure.gcmtotalsolutions.com/league/reports/standingsDetails.aspx?golferID=2997&amp;weekNum=10&amp;aID=27" xr:uid="{1B04150C-8284-4CE6-BACA-BADBAD49BAC0}"/>
    <hyperlink ref="L86" r:id="rId1379" display="https://secure.gcmtotalsolutions.com/league/reports/standingsDetails.aspx?golferID=2997&amp;weekNum=11&amp;aID=27" xr:uid="{54485BB0-12DC-462D-9115-CD700732DE1B}"/>
    <hyperlink ref="M86" r:id="rId1380" display="https://secure.gcmtotalsolutions.com/league/reports/standingsDetails.aspx?golferID=2997&amp;weekNum=12&amp;aID=27" xr:uid="{14562A5F-D562-42BF-A098-8E98FE712D59}"/>
    <hyperlink ref="N86" r:id="rId1381" display="https://secure.gcmtotalsolutions.com/league/reports/standingsDetails.aspx?golferID=2997&amp;weekNum=13&amp;aID=27" xr:uid="{0264853D-7C61-456A-8CCD-18317B954385}"/>
    <hyperlink ref="O86" r:id="rId1382" display="https://secure.gcmtotalsolutions.com/league/reports/standingsDetails.aspx?golferID=2997&amp;weekNum=14&amp;aID=27" xr:uid="{3E8098EF-8DDB-4EEA-9143-0A7575AC2C98}"/>
    <hyperlink ref="P86" r:id="rId1383" display="https://secure.gcmtotalsolutions.com/league/reports/standingsDetails.aspx?golferID=2997&amp;weekNum=15&amp;aID=27" xr:uid="{0E319D71-CBFC-4C06-87D2-3F0126EF1786}"/>
    <hyperlink ref="Q86" r:id="rId1384" display="https://secure.gcmtotalsolutions.com/league/reports/standingsDetails.aspx?golferID=2997&amp;weekNum=16&amp;aID=27" xr:uid="{8BF0F21A-AEF1-48C0-8EF1-1A94C84E8146}"/>
    <hyperlink ref="R86" r:id="rId1385" display="https://secure.gcmtotalsolutions.com/league/reports/standingsDetails.aspx?golferID=2997&amp;weekNum=17&amp;aID=27" xr:uid="{20A52093-00AD-4445-9A76-D7D5D95719E3}"/>
    <hyperlink ref="S86" r:id="rId1386" display="https://secure.gcmtotalsolutions.com/league/reports/standingsDetails.aspx?golferID=2997&amp;weekNum=18&amp;aID=27" xr:uid="{AD0F7544-9A62-437C-A653-2920230CD42F}"/>
    <hyperlink ref="B30" r:id="rId1387" display="https://secure.gcmtotalsolutions.com/league/reports/standingsDetails.aspx?golferID=2998&amp;weekNum=1&amp;aID=27" xr:uid="{3A9A6B22-A1A2-4F0B-8F27-80F74A97FBFA}"/>
    <hyperlink ref="C30" r:id="rId1388" display="https://secure.gcmtotalsolutions.com/league/reports/standingsDetails.aspx?golferID=2998&amp;weekNum=2&amp;aID=27" xr:uid="{7C7D64BF-0478-43B8-B0AD-8B3FB2FC41F0}"/>
    <hyperlink ref="D30" r:id="rId1389" display="https://secure.gcmtotalsolutions.com/league/reports/standingsDetails.aspx?golferID=2998&amp;weekNum=3&amp;aID=27" xr:uid="{188CFA57-7931-4189-A821-F4500BFB6E8D}"/>
    <hyperlink ref="E30" r:id="rId1390" display="https://secure.gcmtotalsolutions.com/league/reports/standingsDetails.aspx?golferID=2998&amp;weekNum=4&amp;aID=27" xr:uid="{1E790027-8D5D-4021-B50C-AD3FA07040DB}"/>
    <hyperlink ref="F30" r:id="rId1391" display="https://secure.gcmtotalsolutions.com/league/reports/standingsDetails.aspx?golferID=2998&amp;weekNum=5&amp;aID=27" xr:uid="{E081DDED-8ED2-42AE-9063-5BE395D1408A}"/>
    <hyperlink ref="G30" r:id="rId1392" display="https://secure.gcmtotalsolutions.com/league/reports/standingsDetails.aspx?golferID=2998&amp;weekNum=6&amp;aID=27" xr:uid="{AEB3C35F-342A-443D-8DE8-073E224BF6D7}"/>
    <hyperlink ref="H30" r:id="rId1393" display="https://secure.gcmtotalsolutions.com/league/reports/standingsDetails.aspx?golferID=2998&amp;weekNum=7&amp;aID=27" xr:uid="{7D028DA5-0F92-46CB-926F-9EF42996950E}"/>
    <hyperlink ref="I30" r:id="rId1394" display="https://secure.gcmtotalsolutions.com/league/reports/standingsDetails.aspx?golferID=2998&amp;weekNum=8&amp;aID=27" xr:uid="{03A6FE50-0B3A-4481-AE58-F37501B909BA}"/>
    <hyperlink ref="J30" r:id="rId1395" display="https://secure.gcmtotalsolutions.com/league/reports/standingsDetails.aspx?golferID=2998&amp;weekNum=9&amp;aID=27" xr:uid="{771F985A-AC6D-47DE-86EB-B58181906ADA}"/>
    <hyperlink ref="K30" r:id="rId1396" display="https://secure.gcmtotalsolutions.com/league/reports/standingsDetails.aspx?golferID=2998&amp;weekNum=10&amp;aID=27" xr:uid="{57E6E179-35CF-4327-BAD9-134A9A81E792}"/>
    <hyperlink ref="L30" r:id="rId1397" display="https://secure.gcmtotalsolutions.com/league/reports/standingsDetails.aspx?golferID=2998&amp;weekNum=11&amp;aID=27" xr:uid="{7EEE42B9-562F-4E78-94A5-F98D36D24484}"/>
    <hyperlink ref="M30" r:id="rId1398" display="https://secure.gcmtotalsolutions.com/league/reports/standingsDetails.aspx?golferID=2998&amp;weekNum=12&amp;aID=27" xr:uid="{F9136171-3BD2-4A30-BE57-B5F550EC1085}"/>
    <hyperlink ref="N30" r:id="rId1399" display="https://secure.gcmtotalsolutions.com/league/reports/standingsDetails.aspx?golferID=2998&amp;weekNum=13&amp;aID=27" xr:uid="{22A87A81-26D1-4D91-BA91-00CFADA3424D}"/>
    <hyperlink ref="O30" r:id="rId1400" display="https://secure.gcmtotalsolutions.com/league/reports/standingsDetails.aspx?golferID=2998&amp;weekNum=14&amp;aID=27" xr:uid="{24E11C28-4B74-4CB0-9E1F-A65DCD631474}"/>
    <hyperlink ref="P30" r:id="rId1401" display="https://secure.gcmtotalsolutions.com/league/reports/standingsDetails.aspx?golferID=2998&amp;weekNum=15&amp;aID=27" xr:uid="{10957FC6-B857-4A49-8D47-86FBD12D4C5C}"/>
    <hyperlink ref="Q30" r:id="rId1402" display="https://secure.gcmtotalsolutions.com/league/reports/standingsDetails.aspx?golferID=2998&amp;weekNum=16&amp;aID=27" xr:uid="{033EFE8B-FB5C-4FDC-9E5B-504FAC06DBBE}"/>
    <hyperlink ref="R30" r:id="rId1403" display="https://secure.gcmtotalsolutions.com/league/reports/standingsDetails.aspx?golferID=2998&amp;weekNum=17&amp;aID=27" xr:uid="{8EBD5F97-5A97-4993-86AA-A62E20ECE2E4}"/>
    <hyperlink ref="S30" r:id="rId1404" display="https://secure.gcmtotalsolutions.com/league/reports/standingsDetails.aspx?golferID=2998&amp;weekNum=18&amp;aID=27" xr:uid="{D2ED3446-7300-4C90-A3B2-AE17B360B717}"/>
    <hyperlink ref="B157" r:id="rId1405" display="https://secure.gcmtotalsolutions.com/league/reports/standingsDetails.aspx?golferID=2999&amp;weekNum=1&amp;aID=27" xr:uid="{6384F0B1-7ABE-495E-BC2B-C47DFC1A0FA1}"/>
    <hyperlink ref="C157" r:id="rId1406" display="https://secure.gcmtotalsolutions.com/league/reports/standingsDetails.aspx?golferID=2999&amp;weekNum=2&amp;aID=27" xr:uid="{C2C17A77-1D7F-414F-8CA7-6BCF60CBF5B4}"/>
    <hyperlink ref="D157" r:id="rId1407" display="https://secure.gcmtotalsolutions.com/league/reports/standingsDetails.aspx?golferID=2999&amp;weekNum=3&amp;aID=27" xr:uid="{7AD6D933-A83F-4097-907E-C9B134C6AEE2}"/>
    <hyperlink ref="E157" r:id="rId1408" display="https://secure.gcmtotalsolutions.com/league/reports/standingsDetails.aspx?golferID=2999&amp;weekNum=4&amp;aID=27" xr:uid="{E8E2D31A-8110-418E-AC22-8CCAC0461E04}"/>
    <hyperlink ref="F157" r:id="rId1409" display="https://secure.gcmtotalsolutions.com/league/reports/standingsDetails.aspx?golferID=2999&amp;weekNum=5&amp;aID=27" xr:uid="{92AB4904-D0FB-4FF8-87A8-39658DC10070}"/>
    <hyperlink ref="G157" r:id="rId1410" display="https://secure.gcmtotalsolutions.com/league/reports/standingsDetails.aspx?golferID=2999&amp;weekNum=6&amp;aID=27" xr:uid="{5E8CAA73-7B09-4194-BB0A-2F1348C7A8EA}"/>
    <hyperlink ref="H157" r:id="rId1411" display="https://secure.gcmtotalsolutions.com/league/reports/standingsDetails.aspx?golferID=2999&amp;weekNum=7&amp;aID=27" xr:uid="{E5B9CA93-64AF-462A-8849-7F9EE96FFD8A}"/>
    <hyperlink ref="I157" r:id="rId1412" display="https://secure.gcmtotalsolutions.com/league/reports/standingsDetails.aspx?golferID=2999&amp;weekNum=8&amp;aID=27" xr:uid="{3A7E69E0-3C4A-43F8-BF0F-EE55A80A2925}"/>
    <hyperlink ref="J157" r:id="rId1413" display="https://secure.gcmtotalsolutions.com/league/reports/standingsDetails.aspx?golferID=2999&amp;weekNum=9&amp;aID=27" xr:uid="{77584389-1839-4AF2-B574-88022878F1AA}"/>
    <hyperlink ref="K157" r:id="rId1414" display="https://secure.gcmtotalsolutions.com/league/reports/standingsDetails.aspx?golferID=2999&amp;weekNum=10&amp;aID=27" xr:uid="{E93C6138-C61A-4064-A627-A9DAA7715561}"/>
    <hyperlink ref="L157" r:id="rId1415" display="https://secure.gcmtotalsolutions.com/league/reports/standingsDetails.aspx?golferID=2999&amp;weekNum=11&amp;aID=27" xr:uid="{3D664BD1-2665-47E4-8D6E-BD660D24B31E}"/>
    <hyperlink ref="M157" r:id="rId1416" display="https://secure.gcmtotalsolutions.com/league/reports/standingsDetails.aspx?golferID=2999&amp;weekNum=12&amp;aID=27" xr:uid="{D5355726-9448-4E38-908B-0B2281D2F9FF}"/>
    <hyperlink ref="N157" r:id="rId1417" display="https://secure.gcmtotalsolutions.com/league/reports/standingsDetails.aspx?golferID=2999&amp;weekNum=13&amp;aID=27" xr:uid="{AEACF699-49E1-4FFD-9BEA-3F05A9195286}"/>
    <hyperlink ref="O157" r:id="rId1418" display="https://secure.gcmtotalsolutions.com/league/reports/standingsDetails.aspx?golferID=2999&amp;weekNum=14&amp;aID=27" xr:uid="{9A2BA9CA-2D3F-4E7C-B575-6BE4AAB5CECF}"/>
    <hyperlink ref="P157" r:id="rId1419" display="https://secure.gcmtotalsolutions.com/league/reports/standingsDetails.aspx?golferID=2999&amp;weekNum=15&amp;aID=27" xr:uid="{F3BB472C-D5F5-4A17-8B5D-408C3EE67B74}"/>
    <hyperlink ref="Q157" r:id="rId1420" display="https://secure.gcmtotalsolutions.com/league/reports/standingsDetails.aspx?golferID=2999&amp;weekNum=16&amp;aID=27" xr:uid="{B56C27D5-5254-4279-993E-0D1D848946D8}"/>
    <hyperlink ref="R157" r:id="rId1421" display="https://secure.gcmtotalsolutions.com/league/reports/standingsDetails.aspx?golferID=2999&amp;weekNum=17&amp;aID=27" xr:uid="{981A3D3C-7506-412C-BC86-EEE6B48D6591}"/>
    <hyperlink ref="S157" r:id="rId1422" display="https://secure.gcmtotalsolutions.com/league/reports/standingsDetails.aspx?golferID=2999&amp;weekNum=18&amp;aID=27" xr:uid="{1C590214-4491-4EDA-9540-37A2A9E2069F}"/>
    <hyperlink ref="B124" r:id="rId1423" display="https://secure.gcmtotalsolutions.com/league/reports/standingsDetails.aspx?golferID=3000&amp;weekNum=1&amp;aID=27" xr:uid="{7A2305B8-35A7-4646-B899-A5396FB9E1F5}"/>
    <hyperlink ref="C124" r:id="rId1424" display="https://secure.gcmtotalsolutions.com/league/reports/standingsDetails.aspx?golferID=3000&amp;weekNum=2&amp;aID=27" xr:uid="{05613B1A-1F6A-4F26-BF7F-B15DB3E895B3}"/>
    <hyperlink ref="D124" r:id="rId1425" display="https://secure.gcmtotalsolutions.com/league/reports/standingsDetails.aspx?golferID=3000&amp;weekNum=3&amp;aID=27" xr:uid="{E090B274-8737-4CA1-871D-50484C08EBC7}"/>
    <hyperlink ref="E124" r:id="rId1426" display="https://secure.gcmtotalsolutions.com/league/reports/standingsDetails.aspx?golferID=3000&amp;weekNum=4&amp;aID=27" xr:uid="{76089119-1F65-4A7E-98E7-A426750559DF}"/>
    <hyperlink ref="F124" r:id="rId1427" display="https://secure.gcmtotalsolutions.com/league/reports/standingsDetails.aspx?golferID=3000&amp;weekNum=5&amp;aID=27" xr:uid="{3AA635FA-C596-4890-9F65-F2EE5D49412E}"/>
    <hyperlink ref="G124" r:id="rId1428" display="https://secure.gcmtotalsolutions.com/league/reports/standingsDetails.aspx?golferID=3000&amp;weekNum=6&amp;aID=27" xr:uid="{CD01909E-834A-4E5A-94EB-6F8FB195FCB6}"/>
    <hyperlink ref="H124" r:id="rId1429" display="https://secure.gcmtotalsolutions.com/league/reports/standingsDetails.aspx?golferID=3000&amp;weekNum=7&amp;aID=27" xr:uid="{2D1E872E-42AB-4CBA-8FF9-C6304E07B4FA}"/>
    <hyperlink ref="I124" r:id="rId1430" display="https://secure.gcmtotalsolutions.com/league/reports/standingsDetails.aspx?golferID=3000&amp;weekNum=8&amp;aID=27" xr:uid="{98114F65-1053-4B77-B8B4-AD9D60E5010A}"/>
    <hyperlink ref="J124" r:id="rId1431" display="https://secure.gcmtotalsolutions.com/league/reports/standingsDetails.aspx?golferID=3000&amp;weekNum=9&amp;aID=27" xr:uid="{EEC5F9B7-6191-43DC-AC14-853456E113F9}"/>
    <hyperlink ref="K124" r:id="rId1432" display="https://secure.gcmtotalsolutions.com/league/reports/standingsDetails.aspx?golferID=3000&amp;weekNum=10&amp;aID=27" xr:uid="{C65E1A4E-FAF8-4166-A181-4D0710DC61CD}"/>
    <hyperlink ref="L124" r:id="rId1433" display="https://secure.gcmtotalsolutions.com/league/reports/standingsDetails.aspx?golferID=3000&amp;weekNum=11&amp;aID=27" xr:uid="{8130A97C-6156-45B4-A7F8-92C9747203C0}"/>
    <hyperlink ref="M124" r:id="rId1434" display="https://secure.gcmtotalsolutions.com/league/reports/standingsDetails.aspx?golferID=3000&amp;weekNum=12&amp;aID=27" xr:uid="{C67ACAF3-79C7-40B2-858F-175FF53BB83D}"/>
    <hyperlink ref="N124" r:id="rId1435" display="https://secure.gcmtotalsolutions.com/league/reports/standingsDetails.aspx?golferID=3000&amp;weekNum=13&amp;aID=27" xr:uid="{FC154257-C2D6-42C9-BA95-D8635E309F80}"/>
    <hyperlink ref="O124" r:id="rId1436" display="https://secure.gcmtotalsolutions.com/league/reports/standingsDetails.aspx?golferID=3000&amp;weekNum=14&amp;aID=27" xr:uid="{F7E707BA-2E64-436C-B185-9302D8CC6315}"/>
    <hyperlink ref="P124" r:id="rId1437" display="https://secure.gcmtotalsolutions.com/league/reports/standingsDetails.aspx?golferID=3000&amp;weekNum=15&amp;aID=27" xr:uid="{CB67E051-15B9-4128-BB6F-5FB9B6092319}"/>
    <hyperlink ref="Q124" r:id="rId1438" display="https://secure.gcmtotalsolutions.com/league/reports/standingsDetails.aspx?golferID=3000&amp;weekNum=16&amp;aID=27" xr:uid="{544AAAD1-F279-4F91-8689-974D15042CB1}"/>
    <hyperlink ref="R124" r:id="rId1439" display="https://secure.gcmtotalsolutions.com/league/reports/standingsDetails.aspx?golferID=3000&amp;weekNum=17&amp;aID=27" xr:uid="{FCBE4C27-669A-4F96-B04F-AE931469B53E}"/>
    <hyperlink ref="S124" r:id="rId1440" display="https://secure.gcmtotalsolutions.com/league/reports/standingsDetails.aspx?golferID=3000&amp;weekNum=18&amp;aID=27" xr:uid="{8B04EF37-1C76-48F2-A144-4C8ED5B4A286}"/>
    <hyperlink ref="B114" r:id="rId1441" display="https://secure.gcmtotalsolutions.com/league/reports/standingsDetails.aspx?golferID=3001&amp;weekNum=1&amp;aID=27" xr:uid="{72292E50-3F1C-4576-94CB-E60C86033FAB}"/>
    <hyperlink ref="C114" r:id="rId1442" display="https://secure.gcmtotalsolutions.com/league/reports/standingsDetails.aspx?golferID=3001&amp;weekNum=2&amp;aID=27" xr:uid="{96D64C34-5BE6-4E5A-BDC8-0FC5C0B94288}"/>
    <hyperlink ref="D114" r:id="rId1443" display="https://secure.gcmtotalsolutions.com/league/reports/standingsDetails.aspx?golferID=3001&amp;weekNum=3&amp;aID=27" xr:uid="{8C46A345-6A36-4EF0-B1D4-789C08281248}"/>
    <hyperlink ref="E114" r:id="rId1444" display="https://secure.gcmtotalsolutions.com/league/reports/standingsDetails.aspx?golferID=3001&amp;weekNum=4&amp;aID=27" xr:uid="{B00464F5-0292-4007-8F24-C161F7720C9D}"/>
    <hyperlink ref="F114" r:id="rId1445" display="https://secure.gcmtotalsolutions.com/league/reports/standingsDetails.aspx?golferID=3001&amp;weekNum=5&amp;aID=27" xr:uid="{87CBB465-59C4-4206-B9F4-AABEA2A39E67}"/>
    <hyperlink ref="G114" r:id="rId1446" display="https://secure.gcmtotalsolutions.com/league/reports/standingsDetails.aspx?golferID=3001&amp;weekNum=6&amp;aID=27" xr:uid="{AC0B6EAC-F8C6-4CB1-A81C-455ABA964BCF}"/>
    <hyperlink ref="H114" r:id="rId1447" display="https://secure.gcmtotalsolutions.com/league/reports/standingsDetails.aspx?golferID=3001&amp;weekNum=7&amp;aID=27" xr:uid="{10576E66-4285-4E9F-9450-4538077B00FA}"/>
    <hyperlink ref="I114" r:id="rId1448" display="https://secure.gcmtotalsolutions.com/league/reports/standingsDetails.aspx?golferID=3001&amp;weekNum=8&amp;aID=27" xr:uid="{B39B4DE4-5469-49F2-AD03-ABB0CEBE293D}"/>
    <hyperlink ref="J114" r:id="rId1449" display="https://secure.gcmtotalsolutions.com/league/reports/standingsDetails.aspx?golferID=3001&amp;weekNum=9&amp;aID=27" xr:uid="{2B7E9042-F108-4E82-BCF4-F3D38CB56E6D}"/>
    <hyperlink ref="K114" r:id="rId1450" display="https://secure.gcmtotalsolutions.com/league/reports/standingsDetails.aspx?golferID=3001&amp;weekNum=10&amp;aID=27" xr:uid="{F1970550-5B9D-484F-87ED-BB4FADB4D630}"/>
    <hyperlink ref="L114" r:id="rId1451" display="https://secure.gcmtotalsolutions.com/league/reports/standingsDetails.aspx?golferID=3001&amp;weekNum=11&amp;aID=27" xr:uid="{69273D60-8718-4F89-8EFE-0E15151A15EF}"/>
    <hyperlink ref="M114" r:id="rId1452" display="https://secure.gcmtotalsolutions.com/league/reports/standingsDetails.aspx?golferID=3001&amp;weekNum=12&amp;aID=27" xr:uid="{B1B3EE4B-E651-4055-986D-16D61080FE77}"/>
    <hyperlink ref="N114" r:id="rId1453" display="https://secure.gcmtotalsolutions.com/league/reports/standingsDetails.aspx?golferID=3001&amp;weekNum=13&amp;aID=27" xr:uid="{9489BC85-730F-489C-97B4-84405CF7E76E}"/>
    <hyperlink ref="O114" r:id="rId1454" display="https://secure.gcmtotalsolutions.com/league/reports/standingsDetails.aspx?golferID=3001&amp;weekNum=14&amp;aID=27" xr:uid="{B5A13D37-9782-418A-B40B-5F652F853D3D}"/>
    <hyperlink ref="P114" r:id="rId1455" display="https://secure.gcmtotalsolutions.com/league/reports/standingsDetails.aspx?golferID=3001&amp;weekNum=15&amp;aID=27" xr:uid="{95D520B6-F093-491C-9A30-057561F6AB0A}"/>
    <hyperlink ref="Q114" r:id="rId1456" display="https://secure.gcmtotalsolutions.com/league/reports/standingsDetails.aspx?golferID=3001&amp;weekNum=16&amp;aID=27" xr:uid="{749FD207-B93E-4063-95BD-18E7FF041580}"/>
    <hyperlink ref="R114" r:id="rId1457" display="https://secure.gcmtotalsolutions.com/league/reports/standingsDetails.aspx?golferID=3001&amp;weekNum=17&amp;aID=27" xr:uid="{14942913-C927-430E-8D36-6E65DCE19095}"/>
    <hyperlink ref="S114" r:id="rId1458" display="https://secure.gcmtotalsolutions.com/league/reports/standingsDetails.aspx?golferID=3001&amp;weekNum=18&amp;aID=27" xr:uid="{F7B28D64-006C-4572-96B7-831F6E425576}"/>
    <hyperlink ref="B8" r:id="rId1459" display="https://secure.gcmtotalsolutions.com/league/reports/standingsDetails.aspx?golferID=3002&amp;weekNum=1&amp;aID=27" xr:uid="{0B4A1FFA-D04E-46E0-B380-1B9A0E7ABC82}"/>
    <hyperlink ref="C8" r:id="rId1460" display="https://secure.gcmtotalsolutions.com/league/reports/standingsDetails.aspx?golferID=3002&amp;weekNum=2&amp;aID=27" xr:uid="{BBD519D7-4CD5-4A60-AF22-19291C351695}"/>
    <hyperlink ref="D8" r:id="rId1461" display="https://secure.gcmtotalsolutions.com/league/reports/standingsDetails.aspx?golferID=3002&amp;weekNum=3&amp;aID=27" xr:uid="{C143DE36-8252-4ADD-AD03-82251BC946D8}"/>
    <hyperlink ref="E8" r:id="rId1462" display="https://secure.gcmtotalsolutions.com/league/reports/standingsDetails.aspx?golferID=3002&amp;weekNum=4&amp;aID=27" xr:uid="{CE737548-519B-4B7D-A8D1-9708586DD142}"/>
    <hyperlink ref="F8" r:id="rId1463" display="https://secure.gcmtotalsolutions.com/league/reports/standingsDetails.aspx?golferID=3002&amp;weekNum=5&amp;aID=27" xr:uid="{BDB6D9E1-A4EC-48C2-8476-524C2AB99AB2}"/>
    <hyperlink ref="G8" r:id="rId1464" display="https://secure.gcmtotalsolutions.com/league/reports/standingsDetails.aspx?golferID=3002&amp;weekNum=6&amp;aID=27" xr:uid="{4AEE5201-53F7-4B03-81AD-B17A609BC31E}"/>
    <hyperlink ref="H8" r:id="rId1465" display="https://secure.gcmtotalsolutions.com/league/reports/standingsDetails.aspx?golferID=3002&amp;weekNum=7&amp;aID=27" xr:uid="{D5B68C9A-52DE-42AE-A8C6-9F9084843EE0}"/>
    <hyperlink ref="I8" r:id="rId1466" display="https://secure.gcmtotalsolutions.com/league/reports/standingsDetails.aspx?golferID=3002&amp;weekNum=8&amp;aID=27" xr:uid="{21242536-A482-4B8D-B7A1-BEE8BC3E8A7C}"/>
    <hyperlink ref="J8" r:id="rId1467" display="https://secure.gcmtotalsolutions.com/league/reports/standingsDetails.aspx?golferID=3002&amp;weekNum=9&amp;aID=27" xr:uid="{F5AB770F-371A-4FAF-AB05-2CBC76EB2201}"/>
    <hyperlink ref="K8" r:id="rId1468" display="https://secure.gcmtotalsolutions.com/league/reports/standingsDetails.aspx?golferID=3002&amp;weekNum=10&amp;aID=27" xr:uid="{B64C56DD-6DF9-4A86-BBE8-793411F5074D}"/>
    <hyperlink ref="L8" r:id="rId1469" display="https://secure.gcmtotalsolutions.com/league/reports/standingsDetails.aspx?golferID=3002&amp;weekNum=11&amp;aID=27" xr:uid="{E3F73458-3453-4775-8478-FDC415B4465B}"/>
    <hyperlink ref="M8" r:id="rId1470" display="https://secure.gcmtotalsolutions.com/league/reports/standingsDetails.aspx?golferID=3002&amp;weekNum=12&amp;aID=27" xr:uid="{E919D12C-D417-4543-992D-5B66A8D3C20A}"/>
    <hyperlink ref="N8" r:id="rId1471" display="https://secure.gcmtotalsolutions.com/league/reports/standingsDetails.aspx?golferID=3002&amp;weekNum=13&amp;aID=27" xr:uid="{DD8B5821-6147-4120-888D-43CCA459F675}"/>
    <hyperlink ref="O8" r:id="rId1472" display="https://secure.gcmtotalsolutions.com/league/reports/standingsDetails.aspx?golferID=3002&amp;weekNum=14&amp;aID=27" xr:uid="{A9C9A33A-E780-461E-9908-ABA599999A07}"/>
    <hyperlink ref="P8" r:id="rId1473" display="https://secure.gcmtotalsolutions.com/league/reports/standingsDetails.aspx?golferID=3002&amp;weekNum=15&amp;aID=27" xr:uid="{61B1A847-371C-4D80-8048-39C4B301C0EA}"/>
    <hyperlink ref="Q8" r:id="rId1474" display="https://secure.gcmtotalsolutions.com/league/reports/standingsDetails.aspx?golferID=3002&amp;weekNum=16&amp;aID=27" xr:uid="{931F0A6B-4EEF-4907-A6A0-8961D30CC3BF}"/>
    <hyperlink ref="R8" r:id="rId1475" display="https://secure.gcmtotalsolutions.com/league/reports/standingsDetails.aspx?golferID=3002&amp;weekNum=17&amp;aID=27" xr:uid="{1CF7272A-84BD-4EE6-BC79-80BC5F89EF4A}"/>
    <hyperlink ref="S8" r:id="rId1476" display="https://secure.gcmtotalsolutions.com/league/reports/standingsDetails.aspx?golferID=3002&amp;weekNum=18&amp;aID=27" xr:uid="{7E23D30A-E261-4A08-89FA-AE7CC8E28BA5}"/>
    <hyperlink ref="B158" r:id="rId1477" display="https://secure.gcmtotalsolutions.com/league/reports/standingsDetails.aspx?golferID=3003&amp;weekNum=1&amp;aID=27" xr:uid="{88F83AEA-4F5C-4E7F-BFF4-71CA1C6D726F}"/>
    <hyperlink ref="C158" r:id="rId1478" display="https://secure.gcmtotalsolutions.com/league/reports/standingsDetails.aspx?golferID=3003&amp;weekNum=2&amp;aID=27" xr:uid="{A2646C12-5D07-4DA1-AD86-4161EED72D96}"/>
    <hyperlink ref="D158" r:id="rId1479" display="https://secure.gcmtotalsolutions.com/league/reports/standingsDetails.aspx?golferID=3003&amp;weekNum=3&amp;aID=27" xr:uid="{5F423AFB-4DB9-4E46-A719-63AD663FB732}"/>
    <hyperlink ref="E158" r:id="rId1480" display="https://secure.gcmtotalsolutions.com/league/reports/standingsDetails.aspx?golferID=3003&amp;weekNum=4&amp;aID=27" xr:uid="{202BCE9C-9AFA-47ED-92DC-9B41B3092DC9}"/>
    <hyperlink ref="F158" r:id="rId1481" display="https://secure.gcmtotalsolutions.com/league/reports/standingsDetails.aspx?golferID=3003&amp;weekNum=5&amp;aID=27" xr:uid="{43D4D913-28BD-41D3-8381-85669D8B5268}"/>
    <hyperlink ref="G158" r:id="rId1482" display="https://secure.gcmtotalsolutions.com/league/reports/standingsDetails.aspx?golferID=3003&amp;weekNum=6&amp;aID=27" xr:uid="{9ECBAA17-8728-40BC-BA8E-88BAC7877EC5}"/>
    <hyperlink ref="H158" r:id="rId1483" display="https://secure.gcmtotalsolutions.com/league/reports/standingsDetails.aspx?golferID=3003&amp;weekNum=7&amp;aID=27" xr:uid="{9776E209-7027-4C60-922F-D0F69FB4836B}"/>
    <hyperlink ref="I158" r:id="rId1484" display="https://secure.gcmtotalsolutions.com/league/reports/standingsDetails.aspx?golferID=3003&amp;weekNum=8&amp;aID=27" xr:uid="{FA8F0B8B-3EFA-4F1F-9BCC-04D0E01E75B2}"/>
    <hyperlink ref="J158" r:id="rId1485" display="https://secure.gcmtotalsolutions.com/league/reports/standingsDetails.aspx?golferID=3003&amp;weekNum=9&amp;aID=27" xr:uid="{AE5B8920-B189-481D-8F2F-5C6C2254ADFB}"/>
    <hyperlink ref="K158" r:id="rId1486" display="https://secure.gcmtotalsolutions.com/league/reports/standingsDetails.aspx?golferID=3003&amp;weekNum=10&amp;aID=27" xr:uid="{3B28C590-5111-4ECA-9445-A2F3F1274663}"/>
    <hyperlink ref="L158" r:id="rId1487" display="https://secure.gcmtotalsolutions.com/league/reports/standingsDetails.aspx?golferID=3003&amp;weekNum=11&amp;aID=27" xr:uid="{89D9F02A-B9A0-4C4C-A9F4-29AA72D88CB7}"/>
    <hyperlink ref="M158" r:id="rId1488" display="https://secure.gcmtotalsolutions.com/league/reports/standingsDetails.aspx?golferID=3003&amp;weekNum=12&amp;aID=27" xr:uid="{43F5CAE6-6C24-48C5-8F69-C47A07DADABC}"/>
    <hyperlink ref="N158" r:id="rId1489" display="https://secure.gcmtotalsolutions.com/league/reports/standingsDetails.aspx?golferID=3003&amp;weekNum=13&amp;aID=27" xr:uid="{D3BB9728-BEBE-43C2-9CB9-060C99FEDE18}"/>
    <hyperlink ref="O158" r:id="rId1490" display="https://secure.gcmtotalsolutions.com/league/reports/standingsDetails.aspx?golferID=3003&amp;weekNum=14&amp;aID=27" xr:uid="{E5A974B2-8787-44A2-B3CB-EA71F75CEACD}"/>
    <hyperlink ref="P158" r:id="rId1491" display="https://secure.gcmtotalsolutions.com/league/reports/standingsDetails.aspx?golferID=3003&amp;weekNum=15&amp;aID=27" xr:uid="{530CD43F-631D-4900-AF60-3ED39C0493C5}"/>
    <hyperlink ref="Q158" r:id="rId1492" display="https://secure.gcmtotalsolutions.com/league/reports/standingsDetails.aspx?golferID=3003&amp;weekNum=16&amp;aID=27" xr:uid="{D2457591-2E09-4FD4-BDCF-080EA767569B}"/>
    <hyperlink ref="R158" r:id="rId1493" display="https://secure.gcmtotalsolutions.com/league/reports/standingsDetails.aspx?golferID=3003&amp;weekNum=17&amp;aID=27" xr:uid="{5D5ED673-1EC8-44C2-A383-CEF619E8470A}"/>
    <hyperlink ref="S158" r:id="rId1494" display="https://secure.gcmtotalsolutions.com/league/reports/standingsDetails.aspx?golferID=3003&amp;weekNum=18&amp;aID=27" xr:uid="{24FB728D-D6D7-4C28-B23C-A35D78273B1E}"/>
    <hyperlink ref="B159" r:id="rId1495" display="https://secure.gcmtotalsolutions.com/league/reports/standingsDetails.aspx?golferID=3004&amp;weekNum=1&amp;aID=27" xr:uid="{EFA8DF48-C8C7-469B-ADD4-1BF5D70F784F}"/>
    <hyperlink ref="C159" r:id="rId1496" display="https://secure.gcmtotalsolutions.com/league/reports/standingsDetails.aspx?golferID=3004&amp;weekNum=2&amp;aID=27" xr:uid="{C4CEBC4F-F0F4-4E49-963F-2AD92B7521C5}"/>
    <hyperlink ref="D159" r:id="rId1497" display="https://secure.gcmtotalsolutions.com/league/reports/standingsDetails.aspx?golferID=3004&amp;weekNum=3&amp;aID=27" xr:uid="{552586FD-55B6-4ADA-AB49-5E15BBD665EB}"/>
    <hyperlink ref="E159" r:id="rId1498" display="https://secure.gcmtotalsolutions.com/league/reports/standingsDetails.aspx?golferID=3004&amp;weekNum=4&amp;aID=27" xr:uid="{E403B241-1391-4CBE-917A-CB4592FC975B}"/>
    <hyperlink ref="F159" r:id="rId1499" display="https://secure.gcmtotalsolutions.com/league/reports/standingsDetails.aspx?golferID=3004&amp;weekNum=5&amp;aID=27" xr:uid="{DD677F3E-1BE1-4255-A7D2-79ECFC923A32}"/>
    <hyperlink ref="G159" r:id="rId1500" display="https://secure.gcmtotalsolutions.com/league/reports/standingsDetails.aspx?golferID=3004&amp;weekNum=6&amp;aID=27" xr:uid="{22561A26-2747-45CD-8775-E93F52A8F4B8}"/>
    <hyperlink ref="H159" r:id="rId1501" display="https://secure.gcmtotalsolutions.com/league/reports/standingsDetails.aspx?golferID=3004&amp;weekNum=7&amp;aID=27" xr:uid="{BBB142A3-4B8C-46CD-987A-8C12E7A80B23}"/>
    <hyperlink ref="I159" r:id="rId1502" display="https://secure.gcmtotalsolutions.com/league/reports/standingsDetails.aspx?golferID=3004&amp;weekNum=8&amp;aID=27" xr:uid="{6EEFD9A9-DDED-46EE-A7CF-24E3EE13D191}"/>
    <hyperlink ref="J159" r:id="rId1503" display="https://secure.gcmtotalsolutions.com/league/reports/standingsDetails.aspx?golferID=3004&amp;weekNum=9&amp;aID=27" xr:uid="{7F865CC1-908A-4B2F-97BB-879FA82BF78A}"/>
    <hyperlink ref="K159" r:id="rId1504" display="https://secure.gcmtotalsolutions.com/league/reports/standingsDetails.aspx?golferID=3004&amp;weekNum=10&amp;aID=27" xr:uid="{4105E391-AC4B-444C-8D6C-D8A56B7BEC2B}"/>
    <hyperlink ref="L159" r:id="rId1505" display="https://secure.gcmtotalsolutions.com/league/reports/standingsDetails.aspx?golferID=3004&amp;weekNum=11&amp;aID=27" xr:uid="{8B717A78-01E8-4C20-A105-B0D8F6947307}"/>
    <hyperlink ref="M159" r:id="rId1506" display="https://secure.gcmtotalsolutions.com/league/reports/standingsDetails.aspx?golferID=3004&amp;weekNum=12&amp;aID=27" xr:uid="{3DB29C01-E901-4AD1-82AA-FEB300B44CA8}"/>
    <hyperlink ref="N159" r:id="rId1507" display="https://secure.gcmtotalsolutions.com/league/reports/standingsDetails.aspx?golferID=3004&amp;weekNum=13&amp;aID=27" xr:uid="{319A4F8E-C9AA-421B-AAEB-94C3F56DDF0E}"/>
    <hyperlink ref="O159" r:id="rId1508" display="https://secure.gcmtotalsolutions.com/league/reports/standingsDetails.aspx?golferID=3004&amp;weekNum=14&amp;aID=27" xr:uid="{5FC434F0-504F-4A32-A007-ED3615EE6763}"/>
    <hyperlink ref="P159" r:id="rId1509" display="https://secure.gcmtotalsolutions.com/league/reports/standingsDetails.aspx?golferID=3004&amp;weekNum=15&amp;aID=27" xr:uid="{D1C25F06-3825-45D9-AAB4-1A7621B9D9BD}"/>
    <hyperlink ref="Q159" r:id="rId1510" display="https://secure.gcmtotalsolutions.com/league/reports/standingsDetails.aspx?golferID=3004&amp;weekNum=16&amp;aID=27" xr:uid="{6F033B0A-176A-492F-804E-D6F951589DA7}"/>
    <hyperlink ref="R159" r:id="rId1511" display="https://secure.gcmtotalsolutions.com/league/reports/standingsDetails.aspx?golferID=3004&amp;weekNum=17&amp;aID=27" xr:uid="{8D9E7286-3CA5-4153-8E33-02CF29BFDBF1}"/>
    <hyperlink ref="S159" r:id="rId1512" display="https://secure.gcmtotalsolutions.com/league/reports/standingsDetails.aspx?golferID=3004&amp;weekNum=18&amp;aID=27" xr:uid="{AB70BE39-AE6F-4095-B2D1-F29821C0848B}"/>
    <hyperlink ref="B66" r:id="rId1513" display="https://secure.gcmtotalsolutions.com/league/reports/standingsDetails.aspx?golferID=3005&amp;weekNum=1&amp;aID=27" xr:uid="{AFE3CA9D-2D4A-4015-AA95-65026D6AE1E3}"/>
    <hyperlink ref="C66" r:id="rId1514" display="https://secure.gcmtotalsolutions.com/league/reports/standingsDetails.aspx?golferID=3005&amp;weekNum=2&amp;aID=27" xr:uid="{631E6E4F-C1F7-411E-9F81-7B172BD7CFA7}"/>
    <hyperlink ref="D66" r:id="rId1515" display="https://secure.gcmtotalsolutions.com/league/reports/standingsDetails.aspx?golferID=3005&amp;weekNum=3&amp;aID=27" xr:uid="{4989AF46-A3FC-418B-AAAD-1B93B1EE1D62}"/>
    <hyperlink ref="E66" r:id="rId1516" display="https://secure.gcmtotalsolutions.com/league/reports/standingsDetails.aspx?golferID=3005&amp;weekNum=4&amp;aID=27" xr:uid="{FB2E29A8-D596-46FF-87BC-5A9E247687C7}"/>
    <hyperlink ref="F66" r:id="rId1517" display="https://secure.gcmtotalsolutions.com/league/reports/standingsDetails.aspx?golferID=3005&amp;weekNum=5&amp;aID=27" xr:uid="{7D61F138-B4CA-4778-B495-3B9DF100F4AC}"/>
    <hyperlink ref="G66" r:id="rId1518" display="https://secure.gcmtotalsolutions.com/league/reports/standingsDetails.aspx?golferID=3005&amp;weekNum=6&amp;aID=27" xr:uid="{2138741A-8DA9-437D-BDE3-264C8AE2B452}"/>
    <hyperlink ref="H66" r:id="rId1519" display="https://secure.gcmtotalsolutions.com/league/reports/standingsDetails.aspx?golferID=3005&amp;weekNum=7&amp;aID=27" xr:uid="{91E6DC04-B54F-436D-9C16-56CEAFE27B01}"/>
    <hyperlink ref="I66" r:id="rId1520" display="https://secure.gcmtotalsolutions.com/league/reports/standingsDetails.aspx?golferID=3005&amp;weekNum=8&amp;aID=27" xr:uid="{61E3A767-8C52-4547-A8AB-54655A10E045}"/>
    <hyperlink ref="J66" r:id="rId1521" display="https://secure.gcmtotalsolutions.com/league/reports/standingsDetails.aspx?golferID=3005&amp;weekNum=9&amp;aID=27" xr:uid="{5C36F7EC-0E84-4556-8EBA-969F8DDD627F}"/>
    <hyperlink ref="K66" r:id="rId1522" display="https://secure.gcmtotalsolutions.com/league/reports/standingsDetails.aspx?golferID=3005&amp;weekNum=10&amp;aID=27" xr:uid="{FCB82128-BE8E-46CB-AE8D-6F34252955C4}"/>
    <hyperlink ref="L66" r:id="rId1523" display="https://secure.gcmtotalsolutions.com/league/reports/standingsDetails.aspx?golferID=3005&amp;weekNum=11&amp;aID=27" xr:uid="{8F315C10-3299-47BF-98A1-32DFDC5BF028}"/>
    <hyperlink ref="M66" r:id="rId1524" display="https://secure.gcmtotalsolutions.com/league/reports/standingsDetails.aspx?golferID=3005&amp;weekNum=12&amp;aID=27" xr:uid="{964ED0E5-5883-4056-94B5-668C758AE900}"/>
    <hyperlink ref="N66" r:id="rId1525" display="https://secure.gcmtotalsolutions.com/league/reports/standingsDetails.aspx?golferID=3005&amp;weekNum=13&amp;aID=27" xr:uid="{5A9EB70C-510C-422F-972F-5FBEFB6F3D1F}"/>
    <hyperlink ref="O66" r:id="rId1526" display="https://secure.gcmtotalsolutions.com/league/reports/standingsDetails.aspx?golferID=3005&amp;weekNum=14&amp;aID=27" xr:uid="{8C2E06BE-0C85-4005-A836-9DC41E98E802}"/>
    <hyperlink ref="P66" r:id="rId1527" display="https://secure.gcmtotalsolutions.com/league/reports/standingsDetails.aspx?golferID=3005&amp;weekNum=15&amp;aID=27" xr:uid="{AECFEC74-3796-443A-B452-74CE36948046}"/>
    <hyperlink ref="Q66" r:id="rId1528" display="https://secure.gcmtotalsolutions.com/league/reports/standingsDetails.aspx?golferID=3005&amp;weekNum=16&amp;aID=27" xr:uid="{D9729741-9521-4D05-B00C-24C7CD74E41B}"/>
    <hyperlink ref="R66" r:id="rId1529" display="https://secure.gcmtotalsolutions.com/league/reports/standingsDetails.aspx?golferID=3005&amp;weekNum=17&amp;aID=27" xr:uid="{FFAF332E-4BA2-4983-8471-C31C1A60CC29}"/>
    <hyperlink ref="S66" r:id="rId1530" display="https://secure.gcmtotalsolutions.com/league/reports/standingsDetails.aspx?golferID=3005&amp;weekNum=18&amp;aID=27" xr:uid="{098B4718-D67C-4B3A-B9FE-A07B456C01B3}"/>
    <hyperlink ref="B45" r:id="rId1531" display="https://secure.gcmtotalsolutions.com/league/reports/standingsDetails.aspx?golferID=3006&amp;weekNum=1&amp;aID=27" xr:uid="{3208FB24-6324-4BFB-8135-24C508EDC9B9}"/>
    <hyperlink ref="C45" r:id="rId1532" display="https://secure.gcmtotalsolutions.com/league/reports/standingsDetails.aspx?golferID=3006&amp;weekNum=2&amp;aID=27" xr:uid="{66118475-7DCE-43D1-9E0F-FFED2F6330DD}"/>
    <hyperlink ref="D45" r:id="rId1533" display="https://secure.gcmtotalsolutions.com/league/reports/standingsDetails.aspx?golferID=3006&amp;weekNum=3&amp;aID=27" xr:uid="{DCA14F96-41A5-4078-8D6D-1ACC5B6D02E9}"/>
    <hyperlink ref="E45" r:id="rId1534" display="https://secure.gcmtotalsolutions.com/league/reports/standingsDetails.aspx?golferID=3006&amp;weekNum=4&amp;aID=27" xr:uid="{A76E7682-12CA-4689-8ABF-478AA8A77E84}"/>
    <hyperlink ref="F45" r:id="rId1535" display="https://secure.gcmtotalsolutions.com/league/reports/standingsDetails.aspx?golferID=3006&amp;weekNum=5&amp;aID=27" xr:uid="{00F119CF-3DFB-4D33-807A-28F088EE9423}"/>
    <hyperlink ref="G45" r:id="rId1536" display="https://secure.gcmtotalsolutions.com/league/reports/standingsDetails.aspx?golferID=3006&amp;weekNum=6&amp;aID=27" xr:uid="{BF69B49B-17A1-4D25-A7F5-E81633C6A134}"/>
    <hyperlink ref="H45" r:id="rId1537" display="https://secure.gcmtotalsolutions.com/league/reports/standingsDetails.aspx?golferID=3006&amp;weekNum=7&amp;aID=27" xr:uid="{AA17F8EB-A39F-4EBC-A42E-1A5678F11A85}"/>
    <hyperlink ref="I45" r:id="rId1538" display="https://secure.gcmtotalsolutions.com/league/reports/standingsDetails.aspx?golferID=3006&amp;weekNum=8&amp;aID=27" xr:uid="{49C95A26-3DA1-45F8-93A3-85B9868B0F33}"/>
    <hyperlink ref="J45" r:id="rId1539" display="https://secure.gcmtotalsolutions.com/league/reports/standingsDetails.aspx?golferID=3006&amp;weekNum=9&amp;aID=27" xr:uid="{1669913E-E7B1-48C5-AF58-91D18D2959B3}"/>
    <hyperlink ref="K45" r:id="rId1540" display="https://secure.gcmtotalsolutions.com/league/reports/standingsDetails.aspx?golferID=3006&amp;weekNum=10&amp;aID=27" xr:uid="{3F7E7BC2-271A-4049-A864-6C16437224A9}"/>
    <hyperlink ref="L45" r:id="rId1541" display="https://secure.gcmtotalsolutions.com/league/reports/standingsDetails.aspx?golferID=3006&amp;weekNum=11&amp;aID=27" xr:uid="{EFBE574F-627A-4ACF-8693-9822B723B651}"/>
    <hyperlink ref="M45" r:id="rId1542" display="https://secure.gcmtotalsolutions.com/league/reports/standingsDetails.aspx?golferID=3006&amp;weekNum=12&amp;aID=27" xr:uid="{FCE2ACA9-62C2-4BFD-B1D0-DF3E58A04AF3}"/>
    <hyperlink ref="N45" r:id="rId1543" display="https://secure.gcmtotalsolutions.com/league/reports/standingsDetails.aspx?golferID=3006&amp;weekNum=13&amp;aID=27" xr:uid="{6F982270-84D3-4EE2-B428-632B152EBEF7}"/>
    <hyperlink ref="O45" r:id="rId1544" display="https://secure.gcmtotalsolutions.com/league/reports/standingsDetails.aspx?golferID=3006&amp;weekNum=14&amp;aID=27" xr:uid="{55701419-225A-4377-860E-080979DFCF8F}"/>
    <hyperlink ref="P45" r:id="rId1545" display="https://secure.gcmtotalsolutions.com/league/reports/standingsDetails.aspx?golferID=3006&amp;weekNum=15&amp;aID=27" xr:uid="{541FCDE3-82CF-4435-A1DC-1DB881BABE9F}"/>
    <hyperlink ref="Q45" r:id="rId1546" display="https://secure.gcmtotalsolutions.com/league/reports/standingsDetails.aspx?golferID=3006&amp;weekNum=16&amp;aID=27" xr:uid="{D46C24CE-D506-4157-B63C-ECDAFA37148A}"/>
    <hyperlink ref="R45" r:id="rId1547" display="https://secure.gcmtotalsolutions.com/league/reports/standingsDetails.aspx?golferID=3006&amp;weekNum=17&amp;aID=27" xr:uid="{2B95A3C0-CABF-4E36-9360-F571D434E37A}"/>
    <hyperlink ref="S45" r:id="rId1548" display="https://secure.gcmtotalsolutions.com/league/reports/standingsDetails.aspx?golferID=3006&amp;weekNum=18&amp;aID=27" xr:uid="{2BC227FE-4C78-47A8-AEE8-B9D6780D70E5}"/>
    <hyperlink ref="B160" r:id="rId1549" display="https://secure.gcmtotalsolutions.com/league/reports/standingsDetails.aspx?golferID=3007&amp;weekNum=1&amp;aID=27" xr:uid="{6DD43159-EF5E-493E-857E-6D3AFB6FAFD0}"/>
    <hyperlink ref="C160" r:id="rId1550" display="https://secure.gcmtotalsolutions.com/league/reports/standingsDetails.aspx?golferID=3007&amp;weekNum=2&amp;aID=27" xr:uid="{93CA3DC8-D151-4328-9C84-CE65E046B4F9}"/>
    <hyperlink ref="D160" r:id="rId1551" display="https://secure.gcmtotalsolutions.com/league/reports/standingsDetails.aspx?golferID=3007&amp;weekNum=3&amp;aID=27" xr:uid="{5F9BAC1C-BE35-451C-89C6-2815654AF994}"/>
    <hyperlink ref="E160" r:id="rId1552" display="https://secure.gcmtotalsolutions.com/league/reports/standingsDetails.aspx?golferID=3007&amp;weekNum=4&amp;aID=27" xr:uid="{AA31D3EF-D59D-4351-B51A-0D035F08D084}"/>
    <hyperlink ref="F160" r:id="rId1553" display="https://secure.gcmtotalsolutions.com/league/reports/standingsDetails.aspx?golferID=3007&amp;weekNum=5&amp;aID=27" xr:uid="{0E478935-B992-401F-A5BB-F85DEC61DE4B}"/>
    <hyperlink ref="G160" r:id="rId1554" display="https://secure.gcmtotalsolutions.com/league/reports/standingsDetails.aspx?golferID=3007&amp;weekNum=6&amp;aID=27" xr:uid="{502059C6-49C7-428B-8133-16547FC89535}"/>
    <hyperlink ref="H160" r:id="rId1555" display="https://secure.gcmtotalsolutions.com/league/reports/standingsDetails.aspx?golferID=3007&amp;weekNum=7&amp;aID=27" xr:uid="{80910F1E-A5EF-40B0-901A-9519106F3E47}"/>
    <hyperlink ref="I160" r:id="rId1556" display="https://secure.gcmtotalsolutions.com/league/reports/standingsDetails.aspx?golferID=3007&amp;weekNum=8&amp;aID=27" xr:uid="{5EB76BFA-389F-4C08-94B9-E16F6C58F9BC}"/>
    <hyperlink ref="J160" r:id="rId1557" display="https://secure.gcmtotalsolutions.com/league/reports/standingsDetails.aspx?golferID=3007&amp;weekNum=9&amp;aID=27" xr:uid="{A73A6C06-411E-4053-B567-EDC0F4C9166A}"/>
    <hyperlink ref="K160" r:id="rId1558" display="https://secure.gcmtotalsolutions.com/league/reports/standingsDetails.aspx?golferID=3007&amp;weekNum=10&amp;aID=27" xr:uid="{3ED073EB-5BC2-429B-A3FC-B0B598779720}"/>
    <hyperlink ref="L160" r:id="rId1559" display="https://secure.gcmtotalsolutions.com/league/reports/standingsDetails.aspx?golferID=3007&amp;weekNum=11&amp;aID=27" xr:uid="{E90B8EA8-6DD4-4F4A-934B-26400B42A781}"/>
    <hyperlink ref="M160" r:id="rId1560" display="https://secure.gcmtotalsolutions.com/league/reports/standingsDetails.aspx?golferID=3007&amp;weekNum=12&amp;aID=27" xr:uid="{A693325F-0BE4-47B4-9FB8-8249DDF2E1C6}"/>
    <hyperlink ref="N160" r:id="rId1561" display="https://secure.gcmtotalsolutions.com/league/reports/standingsDetails.aspx?golferID=3007&amp;weekNum=13&amp;aID=27" xr:uid="{5B2A0485-2E9C-415A-84FD-AF9DFED7F305}"/>
    <hyperlink ref="O160" r:id="rId1562" display="https://secure.gcmtotalsolutions.com/league/reports/standingsDetails.aspx?golferID=3007&amp;weekNum=14&amp;aID=27" xr:uid="{715EC7A1-B41C-4650-B11A-F11CFD8A316A}"/>
    <hyperlink ref="P160" r:id="rId1563" display="https://secure.gcmtotalsolutions.com/league/reports/standingsDetails.aspx?golferID=3007&amp;weekNum=15&amp;aID=27" xr:uid="{2D467838-0129-4D62-B1D0-88DD77A2EB12}"/>
    <hyperlink ref="Q160" r:id="rId1564" display="https://secure.gcmtotalsolutions.com/league/reports/standingsDetails.aspx?golferID=3007&amp;weekNum=16&amp;aID=27" xr:uid="{226E3B71-87CE-4082-B9FE-E5662E4844D3}"/>
    <hyperlink ref="R160" r:id="rId1565" display="https://secure.gcmtotalsolutions.com/league/reports/standingsDetails.aspx?golferID=3007&amp;weekNum=17&amp;aID=27" xr:uid="{2AD591B3-ED9D-4ABD-93C8-ADE16C2A8449}"/>
    <hyperlink ref="S160" r:id="rId1566" display="https://secure.gcmtotalsolutions.com/league/reports/standingsDetails.aspx?golferID=3007&amp;weekNum=18&amp;aID=27" xr:uid="{04BCAD9B-EE77-4DCD-B666-AEDD36FE64FF}"/>
    <hyperlink ref="B100" r:id="rId1567" display="https://secure.gcmtotalsolutions.com/league/reports/standingsDetails.aspx?golferID=3008&amp;weekNum=1&amp;aID=27" xr:uid="{AA68D83F-4C53-4023-90B7-F5820C6C59E5}"/>
    <hyperlink ref="C100" r:id="rId1568" display="https://secure.gcmtotalsolutions.com/league/reports/standingsDetails.aspx?golferID=3008&amp;weekNum=2&amp;aID=27" xr:uid="{3962A13E-8229-46E5-87BF-9717D2E9EE30}"/>
    <hyperlink ref="D100" r:id="rId1569" display="https://secure.gcmtotalsolutions.com/league/reports/standingsDetails.aspx?golferID=3008&amp;weekNum=3&amp;aID=27" xr:uid="{914D7FDF-87E0-4386-B8C3-E2968F63BAA3}"/>
    <hyperlink ref="E100" r:id="rId1570" display="https://secure.gcmtotalsolutions.com/league/reports/standingsDetails.aspx?golferID=3008&amp;weekNum=4&amp;aID=27" xr:uid="{38F25A96-315D-4F65-AF7D-60C8C09BD33F}"/>
    <hyperlink ref="F100" r:id="rId1571" display="https://secure.gcmtotalsolutions.com/league/reports/standingsDetails.aspx?golferID=3008&amp;weekNum=5&amp;aID=27" xr:uid="{1C514A2A-3214-4D6A-9BBD-ADE73441BCFD}"/>
    <hyperlink ref="G100" r:id="rId1572" display="https://secure.gcmtotalsolutions.com/league/reports/standingsDetails.aspx?golferID=3008&amp;weekNum=6&amp;aID=27" xr:uid="{49E44B55-C78F-4DFE-953B-75E69C9FA8A5}"/>
    <hyperlink ref="H100" r:id="rId1573" display="https://secure.gcmtotalsolutions.com/league/reports/standingsDetails.aspx?golferID=3008&amp;weekNum=7&amp;aID=27" xr:uid="{C4923422-A97B-4C03-BE51-F8722B7F0A26}"/>
    <hyperlink ref="I100" r:id="rId1574" display="https://secure.gcmtotalsolutions.com/league/reports/standingsDetails.aspx?golferID=3008&amp;weekNum=8&amp;aID=27" xr:uid="{E35EC197-9E66-46C9-B9C8-BF2DA890A451}"/>
    <hyperlink ref="J100" r:id="rId1575" display="https://secure.gcmtotalsolutions.com/league/reports/standingsDetails.aspx?golferID=3008&amp;weekNum=9&amp;aID=27" xr:uid="{8918BB20-A56D-478B-97CA-F4E39D4AF78C}"/>
    <hyperlink ref="K100" r:id="rId1576" display="https://secure.gcmtotalsolutions.com/league/reports/standingsDetails.aspx?golferID=3008&amp;weekNum=10&amp;aID=27" xr:uid="{F84E44E5-5FA1-441C-94BC-9523565E74B1}"/>
    <hyperlink ref="L100" r:id="rId1577" display="https://secure.gcmtotalsolutions.com/league/reports/standingsDetails.aspx?golferID=3008&amp;weekNum=11&amp;aID=27" xr:uid="{92509CBC-86D7-42DE-B6F6-4DC70349695C}"/>
    <hyperlink ref="M100" r:id="rId1578" display="https://secure.gcmtotalsolutions.com/league/reports/standingsDetails.aspx?golferID=3008&amp;weekNum=12&amp;aID=27" xr:uid="{DAB4C4D4-84C1-41C5-A5E9-0CD56A2B3207}"/>
    <hyperlink ref="N100" r:id="rId1579" display="https://secure.gcmtotalsolutions.com/league/reports/standingsDetails.aspx?golferID=3008&amp;weekNum=13&amp;aID=27" xr:uid="{737989A2-627A-4657-8EB5-C014624C587B}"/>
    <hyperlink ref="O100" r:id="rId1580" display="https://secure.gcmtotalsolutions.com/league/reports/standingsDetails.aspx?golferID=3008&amp;weekNum=14&amp;aID=27" xr:uid="{C3B0AC67-3FDF-4D54-9424-4513C35C557A}"/>
    <hyperlink ref="P100" r:id="rId1581" display="https://secure.gcmtotalsolutions.com/league/reports/standingsDetails.aspx?golferID=3008&amp;weekNum=15&amp;aID=27" xr:uid="{94C0ED55-1E28-41EB-9157-FCD6B6B37303}"/>
    <hyperlink ref="Q100" r:id="rId1582" display="https://secure.gcmtotalsolutions.com/league/reports/standingsDetails.aspx?golferID=3008&amp;weekNum=16&amp;aID=27" xr:uid="{A6FC20D8-AC8A-47C6-B70C-49259AC12071}"/>
    <hyperlink ref="R100" r:id="rId1583" display="https://secure.gcmtotalsolutions.com/league/reports/standingsDetails.aspx?golferID=3008&amp;weekNum=17&amp;aID=27" xr:uid="{3545EB62-2F19-45CA-80C6-5A5E74D78079}"/>
    <hyperlink ref="S100" r:id="rId1584" display="https://secure.gcmtotalsolutions.com/league/reports/standingsDetails.aspx?golferID=3008&amp;weekNum=18&amp;aID=27" xr:uid="{91640153-0F6A-475F-956D-8E150644BBA6}"/>
    <hyperlink ref="B31" r:id="rId1585" display="https://secure.gcmtotalsolutions.com/league/reports/standingsDetails.aspx?golferID=3009&amp;weekNum=1&amp;aID=27" xr:uid="{EBCD1121-6D2F-4046-B201-0782A8345632}"/>
    <hyperlink ref="C31" r:id="rId1586" display="https://secure.gcmtotalsolutions.com/league/reports/standingsDetails.aspx?golferID=3009&amp;weekNum=2&amp;aID=27" xr:uid="{B86AA822-1F3F-4970-91CF-80F29F6B4725}"/>
    <hyperlink ref="D31" r:id="rId1587" display="https://secure.gcmtotalsolutions.com/league/reports/standingsDetails.aspx?golferID=3009&amp;weekNum=3&amp;aID=27" xr:uid="{F542DDAE-2946-4C62-B175-A0A8C7B9CB15}"/>
    <hyperlink ref="E31" r:id="rId1588" display="https://secure.gcmtotalsolutions.com/league/reports/standingsDetails.aspx?golferID=3009&amp;weekNum=4&amp;aID=27" xr:uid="{4D7ADF9C-EDBD-4A96-9841-AA7155CCD085}"/>
    <hyperlink ref="F31" r:id="rId1589" display="https://secure.gcmtotalsolutions.com/league/reports/standingsDetails.aspx?golferID=3009&amp;weekNum=5&amp;aID=27" xr:uid="{FB05B1CF-ADDB-4FA0-83AF-1F692AFE4E33}"/>
    <hyperlink ref="G31" r:id="rId1590" display="https://secure.gcmtotalsolutions.com/league/reports/standingsDetails.aspx?golferID=3009&amp;weekNum=6&amp;aID=27" xr:uid="{6D9B8900-8777-459F-8ABE-252EDD48FE2A}"/>
    <hyperlink ref="H31" r:id="rId1591" display="https://secure.gcmtotalsolutions.com/league/reports/standingsDetails.aspx?golferID=3009&amp;weekNum=7&amp;aID=27" xr:uid="{BAD3EF25-B4AD-4E48-AAF6-6AFD7AB1837E}"/>
    <hyperlink ref="I31" r:id="rId1592" display="https://secure.gcmtotalsolutions.com/league/reports/standingsDetails.aspx?golferID=3009&amp;weekNum=8&amp;aID=27" xr:uid="{17C36AD5-F4C9-45EB-8B64-CAC090CAE7E1}"/>
    <hyperlink ref="J31" r:id="rId1593" display="https://secure.gcmtotalsolutions.com/league/reports/standingsDetails.aspx?golferID=3009&amp;weekNum=9&amp;aID=27" xr:uid="{86A33188-BA61-4C41-89CC-D1843323DB90}"/>
    <hyperlink ref="K31" r:id="rId1594" display="https://secure.gcmtotalsolutions.com/league/reports/standingsDetails.aspx?golferID=3009&amp;weekNum=10&amp;aID=27" xr:uid="{72F2D872-AA9D-4619-A9D5-07306E96A538}"/>
    <hyperlink ref="L31" r:id="rId1595" display="https://secure.gcmtotalsolutions.com/league/reports/standingsDetails.aspx?golferID=3009&amp;weekNum=11&amp;aID=27" xr:uid="{16E7FCCD-4A17-41A0-B7EE-8466EF554C0F}"/>
    <hyperlink ref="M31" r:id="rId1596" display="https://secure.gcmtotalsolutions.com/league/reports/standingsDetails.aspx?golferID=3009&amp;weekNum=12&amp;aID=27" xr:uid="{D3CF5434-1722-4C8E-960F-35C556168D3A}"/>
    <hyperlink ref="N31" r:id="rId1597" display="https://secure.gcmtotalsolutions.com/league/reports/standingsDetails.aspx?golferID=3009&amp;weekNum=13&amp;aID=27" xr:uid="{45ECBF0D-AC33-4401-9C90-78764AD2184C}"/>
    <hyperlink ref="O31" r:id="rId1598" display="https://secure.gcmtotalsolutions.com/league/reports/standingsDetails.aspx?golferID=3009&amp;weekNum=14&amp;aID=27" xr:uid="{85AB477C-9B30-4CE9-87EA-2843C4C24BEF}"/>
    <hyperlink ref="P31" r:id="rId1599" display="https://secure.gcmtotalsolutions.com/league/reports/standingsDetails.aspx?golferID=3009&amp;weekNum=15&amp;aID=27" xr:uid="{7A68AD3E-D8E9-4C17-801B-ADD5F686DDAD}"/>
    <hyperlink ref="Q31" r:id="rId1600" display="https://secure.gcmtotalsolutions.com/league/reports/standingsDetails.aspx?golferID=3009&amp;weekNum=16&amp;aID=27" xr:uid="{FB0109FE-A7A8-4291-A3F4-92EE9698EC91}"/>
    <hyperlink ref="R31" r:id="rId1601" display="https://secure.gcmtotalsolutions.com/league/reports/standingsDetails.aspx?golferID=3009&amp;weekNum=17&amp;aID=27" xr:uid="{069AF884-967E-425C-8367-81857C7BC1B2}"/>
    <hyperlink ref="S31" r:id="rId1602" display="https://secure.gcmtotalsolutions.com/league/reports/standingsDetails.aspx?golferID=3009&amp;weekNum=18&amp;aID=27" xr:uid="{54BAE258-772F-4DC0-B5C5-C907EA592749}"/>
    <hyperlink ref="B46" r:id="rId1603" display="https://secure.gcmtotalsolutions.com/league/reports/standingsDetails.aspx?golferID=3010&amp;weekNum=1&amp;aID=27" xr:uid="{04A0B3DC-26B6-4D12-9542-6D0CBA6543A5}"/>
    <hyperlink ref="C46" r:id="rId1604" display="https://secure.gcmtotalsolutions.com/league/reports/standingsDetails.aspx?golferID=3010&amp;weekNum=2&amp;aID=27" xr:uid="{82A0B37C-D9BC-493D-B864-B902AE82D46C}"/>
    <hyperlink ref="D46" r:id="rId1605" display="https://secure.gcmtotalsolutions.com/league/reports/standingsDetails.aspx?golferID=3010&amp;weekNum=3&amp;aID=27" xr:uid="{800BFEBE-11AF-44C0-8E84-9BFC5E25D3A1}"/>
    <hyperlink ref="E46" r:id="rId1606" display="https://secure.gcmtotalsolutions.com/league/reports/standingsDetails.aspx?golferID=3010&amp;weekNum=4&amp;aID=27" xr:uid="{3561FA6E-C349-4C4F-8B6D-621AFD7E89AA}"/>
    <hyperlink ref="F46" r:id="rId1607" display="https://secure.gcmtotalsolutions.com/league/reports/standingsDetails.aspx?golferID=3010&amp;weekNum=5&amp;aID=27" xr:uid="{36BCAC23-9AD3-4091-B94F-1305DFFC6286}"/>
    <hyperlink ref="G46" r:id="rId1608" display="https://secure.gcmtotalsolutions.com/league/reports/standingsDetails.aspx?golferID=3010&amp;weekNum=6&amp;aID=27" xr:uid="{2F7C9BCA-F879-46F8-87BB-E9EC6BF601D9}"/>
    <hyperlink ref="H46" r:id="rId1609" display="https://secure.gcmtotalsolutions.com/league/reports/standingsDetails.aspx?golferID=3010&amp;weekNum=7&amp;aID=27" xr:uid="{AAD983F4-E838-4730-A95C-95B45D23C491}"/>
    <hyperlink ref="I46" r:id="rId1610" display="https://secure.gcmtotalsolutions.com/league/reports/standingsDetails.aspx?golferID=3010&amp;weekNum=8&amp;aID=27" xr:uid="{00DA01EE-4A0A-4308-937E-82D2C0F45305}"/>
    <hyperlink ref="J46" r:id="rId1611" display="https://secure.gcmtotalsolutions.com/league/reports/standingsDetails.aspx?golferID=3010&amp;weekNum=9&amp;aID=27" xr:uid="{0A233EB1-4F2A-4E7A-85B1-5625A873C58C}"/>
    <hyperlink ref="K46" r:id="rId1612" display="https://secure.gcmtotalsolutions.com/league/reports/standingsDetails.aspx?golferID=3010&amp;weekNum=10&amp;aID=27" xr:uid="{5312A82E-EA06-4168-8DE0-3CE3848D80E7}"/>
    <hyperlink ref="L46" r:id="rId1613" display="https://secure.gcmtotalsolutions.com/league/reports/standingsDetails.aspx?golferID=3010&amp;weekNum=11&amp;aID=27" xr:uid="{59A180B2-F667-42E5-9833-03447884E768}"/>
    <hyperlink ref="M46" r:id="rId1614" display="https://secure.gcmtotalsolutions.com/league/reports/standingsDetails.aspx?golferID=3010&amp;weekNum=12&amp;aID=27" xr:uid="{26477B96-5BD4-4CF4-9669-82DA9356C982}"/>
    <hyperlink ref="N46" r:id="rId1615" display="https://secure.gcmtotalsolutions.com/league/reports/standingsDetails.aspx?golferID=3010&amp;weekNum=13&amp;aID=27" xr:uid="{6196A3AC-6D4C-42D0-92FD-6BF2E8651897}"/>
    <hyperlink ref="O46" r:id="rId1616" display="https://secure.gcmtotalsolutions.com/league/reports/standingsDetails.aspx?golferID=3010&amp;weekNum=14&amp;aID=27" xr:uid="{BD51FAA7-2677-40AE-884D-FFB9588B50BD}"/>
    <hyperlink ref="P46" r:id="rId1617" display="https://secure.gcmtotalsolutions.com/league/reports/standingsDetails.aspx?golferID=3010&amp;weekNum=15&amp;aID=27" xr:uid="{C784A919-5BCC-4CE6-BE98-F64D68F93A7A}"/>
    <hyperlink ref="Q46" r:id="rId1618" display="https://secure.gcmtotalsolutions.com/league/reports/standingsDetails.aspx?golferID=3010&amp;weekNum=16&amp;aID=27" xr:uid="{7D0442D6-8CF6-462A-B0A1-2E7BFA839EE2}"/>
    <hyperlink ref="R46" r:id="rId1619" display="https://secure.gcmtotalsolutions.com/league/reports/standingsDetails.aspx?golferID=3010&amp;weekNum=17&amp;aID=27" xr:uid="{C7606957-944B-4CDB-87DB-D45BFF68CFDE}"/>
    <hyperlink ref="S46" r:id="rId1620" display="https://secure.gcmtotalsolutions.com/league/reports/standingsDetails.aspx?golferID=3010&amp;weekNum=18&amp;aID=27" xr:uid="{95FD3FD1-C746-4E88-B81E-9001D60AAB57}"/>
    <hyperlink ref="B67" r:id="rId1621" display="https://secure.gcmtotalsolutions.com/league/reports/standingsDetails.aspx?golferID=3011&amp;weekNum=1&amp;aID=27" xr:uid="{B902E385-D9E1-4B17-809A-7597D9E2C76B}"/>
    <hyperlink ref="C67" r:id="rId1622" display="https://secure.gcmtotalsolutions.com/league/reports/standingsDetails.aspx?golferID=3011&amp;weekNum=2&amp;aID=27" xr:uid="{03BAC950-FDC6-4BD3-8580-ADA2C6C82B04}"/>
    <hyperlink ref="D67" r:id="rId1623" display="https://secure.gcmtotalsolutions.com/league/reports/standingsDetails.aspx?golferID=3011&amp;weekNum=3&amp;aID=27" xr:uid="{3A740C8C-0CE6-419E-8B4E-95A5F7BFB2A6}"/>
    <hyperlink ref="E67" r:id="rId1624" display="https://secure.gcmtotalsolutions.com/league/reports/standingsDetails.aspx?golferID=3011&amp;weekNum=4&amp;aID=27" xr:uid="{1AAD4E36-6156-4DDA-AC7E-13882CEE7DEB}"/>
    <hyperlink ref="F67" r:id="rId1625" display="https://secure.gcmtotalsolutions.com/league/reports/standingsDetails.aspx?golferID=3011&amp;weekNum=5&amp;aID=27" xr:uid="{C0344967-BAC6-4F15-AE73-04C69BB1ABDD}"/>
    <hyperlink ref="G67" r:id="rId1626" display="https://secure.gcmtotalsolutions.com/league/reports/standingsDetails.aspx?golferID=3011&amp;weekNum=6&amp;aID=27" xr:uid="{0A10350C-1157-4929-8768-5F91726E0968}"/>
    <hyperlink ref="H67" r:id="rId1627" display="https://secure.gcmtotalsolutions.com/league/reports/standingsDetails.aspx?golferID=3011&amp;weekNum=7&amp;aID=27" xr:uid="{695D8033-E055-4323-9B9E-F1B24C8A04DC}"/>
    <hyperlink ref="I67" r:id="rId1628" display="https://secure.gcmtotalsolutions.com/league/reports/standingsDetails.aspx?golferID=3011&amp;weekNum=8&amp;aID=27" xr:uid="{1B2F0017-1FBD-4EFE-A39D-3EB2DFDB7E8C}"/>
    <hyperlink ref="J67" r:id="rId1629" display="https://secure.gcmtotalsolutions.com/league/reports/standingsDetails.aspx?golferID=3011&amp;weekNum=9&amp;aID=27" xr:uid="{C637A30D-A265-462E-A24F-A3170B46C03D}"/>
    <hyperlink ref="K67" r:id="rId1630" display="https://secure.gcmtotalsolutions.com/league/reports/standingsDetails.aspx?golferID=3011&amp;weekNum=10&amp;aID=27" xr:uid="{A36767C3-D6B4-4F6C-86B9-578600F3AFFE}"/>
    <hyperlink ref="L67" r:id="rId1631" display="https://secure.gcmtotalsolutions.com/league/reports/standingsDetails.aspx?golferID=3011&amp;weekNum=11&amp;aID=27" xr:uid="{EBDF61BF-CFEB-44D9-AFD2-3F91AD3EFB18}"/>
    <hyperlink ref="M67" r:id="rId1632" display="https://secure.gcmtotalsolutions.com/league/reports/standingsDetails.aspx?golferID=3011&amp;weekNum=12&amp;aID=27" xr:uid="{B1996F95-24E8-4451-86A1-6BAAD6213EE4}"/>
    <hyperlink ref="N67" r:id="rId1633" display="https://secure.gcmtotalsolutions.com/league/reports/standingsDetails.aspx?golferID=3011&amp;weekNum=13&amp;aID=27" xr:uid="{40605C9F-375D-439D-9887-698E96C1E6D3}"/>
    <hyperlink ref="O67" r:id="rId1634" display="https://secure.gcmtotalsolutions.com/league/reports/standingsDetails.aspx?golferID=3011&amp;weekNum=14&amp;aID=27" xr:uid="{7866BAD0-3F73-4D98-948B-CB63E2C15402}"/>
    <hyperlink ref="P67" r:id="rId1635" display="https://secure.gcmtotalsolutions.com/league/reports/standingsDetails.aspx?golferID=3011&amp;weekNum=15&amp;aID=27" xr:uid="{1993B1DE-7584-4C35-8161-543E34A73209}"/>
    <hyperlink ref="Q67" r:id="rId1636" display="https://secure.gcmtotalsolutions.com/league/reports/standingsDetails.aspx?golferID=3011&amp;weekNum=16&amp;aID=27" xr:uid="{3F276C7E-0215-4B46-ABBC-F9E5039C0635}"/>
    <hyperlink ref="R67" r:id="rId1637" display="https://secure.gcmtotalsolutions.com/league/reports/standingsDetails.aspx?golferID=3011&amp;weekNum=17&amp;aID=27" xr:uid="{6A15D00E-BE52-417E-9766-C2EF8E27E62B}"/>
    <hyperlink ref="S67" r:id="rId1638" display="https://secure.gcmtotalsolutions.com/league/reports/standingsDetails.aspx?golferID=3011&amp;weekNum=18&amp;aID=27" xr:uid="{A6110F55-1AC0-4A69-918F-98A31D39FAD4}"/>
    <hyperlink ref="B16" r:id="rId1639" display="https://secure.gcmtotalsolutions.com/league/reports/standingsDetails.aspx?golferID=3012&amp;weekNum=1&amp;aID=27" xr:uid="{D0C96192-5F6D-4AC0-B975-5E29FF0C3F1D}"/>
    <hyperlink ref="C16" r:id="rId1640" display="https://secure.gcmtotalsolutions.com/league/reports/standingsDetails.aspx?golferID=3012&amp;weekNum=2&amp;aID=27" xr:uid="{0EF6C5E6-CF72-4A56-9A09-B364CB4106B7}"/>
    <hyperlink ref="D16" r:id="rId1641" display="https://secure.gcmtotalsolutions.com/league/reports/standingsDetails.aspx?golferID=3012&amp;weekNum=3&amp;aID=27" xr:uid="{E4C4C795-5F47-484C-9A31-3E77728BB8C1}"/>
    <hyperlink ref="E16" r:id="rId1642" display="https://secure.gcmtotalsolutions.com/league/reports/standingsDetails.aspx?golferID=3012&amp;weekNum=4&amp;aID=27" xr:uid="{3B6D534F-7288-49E4-A885-7AD64BB62816}"/>
    <hyperlink ref="F16" r:id="rId1643" display="https://secure.gcmtotalsolutions.com/league/reports/standingsDetails.aspx?golferID=3012&amp;weekNum=5&amp;aID=27" xr:uid="{D6542789-EFB1-44C8-9B6F-DF4CBCF8AC06}"/>
    <hyperlink ref="G16" r:id="rId1644" display="https://secure.gcmtotalsolutions.com/league/reports/standingsDetails.aspx?golferID=3012&amp;weekNum=6&amp;aID=27" xr:uid="{A2EC7456-F258-420D-B9DB-73D931E3903E}"/>
    <hyperlink ref="H16" r:id="rId1645" display="https://secure.gcmtotalsolutions.com/league/reports/standingsDetails.aspx?golferID=3012&amp;weekNum=7&amp;aID=27" xr:uid="{885E0BFC-D263-4469-B76B-7DC910788301}"/>
    <hyperlink ref="I16" r:id="rId1646" display="https://secure.gcmtotalsolutions.com/league/reports/standingsDetails.aspx?golferID=3012&amp;weekNum=8&amp;aID=27" xr:uid="{8CF9EADA-C6F4-4D5B-BDDD-234E2FEF83F7}"/>
    <hyperlink ref="J16" r:id="rId1647" display="https://secure.gcmtotalsolutions.com/league/reports/standingsDetails.aspx?golferID=3012&amp;weekNum=9&amp;aID=27" xr:uid="{FCD78DAD-E5F7-42D3-A16E-A32FFE95F307}"/>
    <hyperlink ref="K16" r:id="rId1648" display="https://secure.gcmtotalsolutions.com/league/reports/standingsDetails.aspx?golferID=3012&amp;weekNum=10&amp;aID=27" xr:uid="{ECD7B9BC-443C-4F94-94E9-01FA03EF3792}"/>
    <hyperlink ref="L16" r:id="rId1649" display="https://secure.gcmtotalsolutions.com/league/reports/standingsDetails.aspx?golferID=3012&amp;weekNum=11&amp;aID=27" xr:uid="{A6314972-F120-4D91-AF57-F8AFA42FDDD9}"/>
    <hyperlink ref="M16" r:id="rId1650" display="https://secure.gcmtotalsolutions.com/league/reports/standingsDetails.aspx?golferID=3012&amp;weekNum=12&amp;aID=27" xr:uid="{AD0F33E5-0BDD-45EC-9AA2-7AAFB4BE3F08}"/>
    <hyperlink ref="N16" r:id="rId1651" display="https://secure.gcmtotalsolutions.com/league/reports/standingsDetails.aspx?golferID=3012&amp;weekNum=13&amp;aID=27" xr:uid="{DD68A1CF-DA05-4675-9D1E-6906A3DC4BAF}"/>
    <hyperlink ref="O16" r:id="rId1652" display="https://secure.gcmtotalsolutions.com/league/reports/standingsDetails.aspx?golferID=3012&amp;weekNum=14&amp;aID=27" xr:uid="{D17ED14F-E6FB-4AEC-BFD8-9E52B2496B92}"/>
    <hyperlink ref="P16" r:id="rId1653" display="https://secure.gcmtotalsolutions.com/league/reports/standingsDetails.aspx?golferID=3012&amp;weekNum=15&amp;aID=27" xr:uid="{35BDF2AC-E946-44D2-8BFC-608798D3CB66}"/>
    <hyperlink ref="Q16" r:id="rId1654" display="https://secure.gcmtotalsolutions.com/league/reports/standingsDetails.aspx?golferID=3012&amp;weekNum=16&amp;aID=27" xr:uid="{E1A1B35D-AA72-4C12-B699-E644EE2BC64E}"/>
    <hyperlink ref="R16" r:id="rId1655" display="https://secure.gcmtotalsolutions.com/league/reports/standingsDetails.aspx?golferID=3012&amp;weekNum=17&amp;aID=27" xr:uid="{BA9F8B77-D66F-4EA7-B799-300985F5CC02}"/>
    <hyperlink ref="S16" r:id="rId1656" display="https://secure.gcmtotalsolutions.com/league/reports/standingsDetails.aspx?golferID=3012&amp;weekNum=18&amp;aID=27" xr:uid="{BB89AA9A-B74F-404F-BB7D-9753EA234C77}"/>
    <hyperlink ref="B161" r:id="rId1657" display="https://secure.gcmtotalsolutions.com/league/reports/standingsDetails.aspx?golferID=3013&amp;weekNum=1&amp;aID=27" xr:uid="{658570F5-151C-42D3-8F4F-31A085CAE901}"/>
    <hyperlink ref="C161" r:id="rId1658" display="https://secure.gcmtotalsolutions.com/league/reports/standingsDetails.aspx?golferID=3013&amp;weekNum=2&amp;aID=27" xr:uid="{51B9EB99-2607-4834-8B1A-C77784C5B63A}"/>
    <hyperlink ref="D161" r:id="rId1659" display="https://secure.gcmtotalsolutions.com/league/reports/standingsDetails.aspx?golferID=3013&amp;weekNum=3&amp;aID=27" xr:uid="{CC15051E-66C3-4241-95DA-5AAB0135555D}"/>
    <hyperlink ref="E161" r:id="rId1660" display="https://secure.gcmtotalsolutions.com/league/reports/standingsDetails.aspx?golferID=3013&amp;weekNum=4&amp;aID=27" xr:uid="{6E6046A8-01E3-4DFF-96C2-7E3B349E798C}"/>
    <hyperlink ref="F161" r:id="rId1661" display="https://secure.gcmtotalsolutions.com/league/reports/standingsDetails.aspx?golferID=3013&amp;weekNum=5&amp;aID=27" xr:uid="{EA62B20A-08A5-4016-B34F-E3D8D3EA4450}"/>
    <hyperlink ref="G161" r:id="rId1662" display="https://secure.gcmtotalsolutions.com/league/reports/standingsDetails.aspx?golferID=3013&amp;weekNum=6&amp;aID=27" xr:uid="{AE9BF56E-2DA8-4422-B853-AA2EA93B2F61}"/>
    <hyperlink ref="H161" r:id="rId1663" display="https://secure.gcmtotalsolutions.com/league/reports/standingsDetails.aspx?golferID=3013&amp;weekNum=7&amp;aID=27" xr:uid="{90B17BA3-B5CC-45FE-A3F8-3A600367E706}"/>
    <hyperlink ref="I161" r:id="rId1664" display="https://secure.gcmtotalsolutions.com/league/reports/standingsDetails.aspx?golferID=3013&amp;weekNum=8&amp;aID=27" xr:uid="{7ACB0DA4-7804-40FC-A32B-A4D1D1AD5944}"/>
    <hyperlink ref="J161" r:id="rId1665" display="https://secure.gcmtotalsolutions.com/league/reports/standingsDetails.aspx?golferID=3013&amp;weekNum=9&amp;aID=27" xr:uid="{D8A2316B-0C14-4C4D-BFE1-20BEFE3F5C69}"/>
    <hyperlink ref="K161" r:id="rId1666" display="https://secure.gcmtotalsolutions.com/league/reports/standingsDetails.aspx?golferID=3013&amp;weekNum=10&amp;aID=27" xr:uid="{2650BC9B-E429-4326-B448-D7023B52FEE3}"/>
    <hyperlink ref="L161" r:id="rId1667" display="https://secure.gcmtotalsolutions.com/league/reports/standingsDetails.aspx?golferID=3013&amp;weekNum=11&amp;aID=27" xr:uid="{01C179BE-B342-4262-908B-2B389F69D362}"/>
    <hyperlink ref="M161" r:id="rId1668" display="https://secure.gcmtotalsolutions.com/league/reports/standingsDetails.aspx?golferID=3013&amp;weekNum=12&amp;aID=27" xr:uid="{490B7A04-CEA7-4B8E-A202-30DF74A07A42}"/>
    <hyperlink ref="N161" r:id="rId1669" display="https://secure.gcmtotalsolutions.com/league/reports/standingsDetails.aspx?golferID=3013&amp;weekNum=13&amp;aID=27" xr:uid="{C445A854-5780-4B4C-BF7F-EE332B350700}"/>
    <hyperlink ref="O161" r:id="rId1670" display="https://secure.gcmtotalsolutions.com/league/reports/standingsDetails.aspx?golferID=3013&amp;weekNum=14&amp;aID=27" xr:uid="{26D1C765-7DB0-4631-BAE6-67C93F012347}"/>
    <hyperlink ref="P161" r:id="rId1671" display="https://secure.gcmtotalsolutions.com/league/reports/standingsDetails.aspx?golferID=3013&amp;weekNum=15&amp;aID=27" xr:uid="{ACA51A2C-7EB8-45BD-8FFC-5B135621B3B3}"/>
    <hyperlink ref="Q161" r:id="rId1672" display="https://secure.gcmtotalsolutions.com/league/reports/standingsDetails.aspx?golferID=3013&amp;weekNum=16&amp;aID=27" xr:uid="{E5F625B5-69C0-4B37-8EA5-B2987EDB4DCA}"/>
    <hyperlink ref="R161" r:id="rId1673" display="https://secure.gcmtotalsolutions.com/league/reports/standingsDetails.aspx?golferID=3013&amp;weekNum=17&amp;aID=27" xr:uid="{D720123F-7A10-45E6-A36E-0D4EC4DE4033}"/>
    <hyperlink ref="S161" r:id="rId1674" display="https://secure.gcmtotalsolutions.com/league/reports/standingsDetails.aspx?golferID=3013&amp;weekNum=18&amp;aID=27" xr:uid="{2B6ADA6A-4516-4548-9140-FF0FCEE82A37}"/>
    <hyperlink ref="B47" r:id="rId1675" display="https://secure.gcmtotalsolutions.com/league/reports/standingsDetails.aspx?golferID=3014&amp;weekNum=1&amp;aID=27" xr:uid="{8B30C8E6-1B21-4C45-8F99-CEFE43B72F3D}"/>
    <hyperlink ref="C47" r:id="rId1676" display="https://secure.gcmtotalsolutions.com/league/reports/standingsDetails.aspx?golferID=3014&amp;weekNum=2&amp;aID=27" xr:uid="{2D7D5591-1E93-4E7E-9D43-19D1A685E691}"/>
    <hyperlink ref="D47" r:id="rId1677" display="https://secure.gcmtotalsolutions.com/league/reports/standingsDetails.aspx?golferID=3014&amp;weekNum=3&amp;aID=27" xr:uid="{C88A1D87-081A-49D7-ADAE-910A37F8702E}"/>
    <hyperlink ref="E47" r:id="rId1678" display="https://secure.gcmtotalsolutions.com/league/reports/standingsDetails.aspx?golferID=3014&amp;weekNum=4&amp;aID=27" xr:uid="{D82B2870-3925-46E1-B420-EC3FCD658817}"/>
    <hyperlink ref="F47" r:id="rId1679" display="https://secure.gcmtotalsolutions.com/league/reports/standingsDetails.aspx?golferID=3014&amp;weekNum=5&amp;aID=27" xr:uid="{31A46B5B-6E0B-4399-A6CD-60D77D7CB8D7}"/>
    <hyperlink ref="G47" r:id="rId1680" display="https://secure.gcmtotalsolutions.com/league/reports/standingsDetails.aspx?golferID=3014&amp;weekNum=6&amp;aID=27" xr:uid="{90079D22-894E-48F1-BC1E-2D13092A7BB0}"/>
    <hyperlink ref="H47" r:id="rId1681" display="https://secure.gcmtotalsolutions.com/league/reports/standingsDetails.aspx?golferID=3014&amp;weekNum=7&amp;aID=27" xr:uid="{A4C69029-70AB-4B24-B8F2-6FDD2F0D38F9}"/>
    <hyperlink ref="I47" r:id="rId1682" display="https://secure.gcmtotalsolutions.com/league/reports/standingsDetails.aspx?golferID=3014&amp;weekNum=8&amp;aID=27" xr:uid="{ECC0438F-97E1-4B1D-815C-034A0F983964}"/>
    <hyperlink ref="J47" r:id="rId1683" display="https://secure.gcmtotalsolutions.com/league/reports/standingsDetails.aspx?golferID=3014&amp;weekNum=9&amp;aID=27" xr:uid="{37BB33A2-A2C6-414A-9DD6-2089B435755C}"/>
    <hyperlink ref="K47" r:id="rId1684" display="https://secure.gcmtotalsolutions.com/league/reports/standingsDetails.aspx?golferID=3014&amp;weekNum=10&amp;aID=27" xr:uid="{91CCF650-CBD3-4BF6-B1CA-3A1643365A30}"/>
    <hyperlink ref="L47" r:id="rId1685" display="https://secure.gcmtotalsolutions.com/league/reports/standingsDetails.aspx?golferID=3014&amp;weekNum=11&amp;aID=27" xr:uid="{6FA01E48-DA9E-48D0-B530-189430E75514}"/>
    <hyperlink ref="M47" r:id="rId1686" display="https://secure.gcmtotalsolutions.com/league/reports/standingsDetails.aspx?golferID=3014&amp;weekNum=12&amp;aID=27" xr:uid="{97541BC8-7A2F-49BD-B98F-03FF3E0854B4}"/>
    <hyperlink ref="N47" r:id="rId1687" display="https://secure.gcmtotalsolutions.com/league/reports/standingsDetails.aspx?golferID=3014&amp;weekNum=13&amp;aID=27" xr:uid="{3943469B-5758-4881-B62C-273070C5335F}"/>
    <hyperlink ref="O47" r:id="rId1688" display="https://secure.gcmtotalsolutions.com/league/reports/standingsDetails.aspx?golferID=3014&amp;weekNum=14&amp;aID=27" xr:uid="{779742AA-6CDC-4633-9AF0-C40F3EC13FB3}"/>
    <hyperlink ref="P47" r:id="rId1689" display="https://secure.gcmtotalsolutions.com/league/reports/standingsDetails.aspx?golferID=3014&amp;weekNum=15&amp;aID=27" xr:uid="{BD25541A-86B2-4007-BB26-DDCB2A1DF0E3}"/>
    <hyperlink ref="Q47" r:id="rId1690" display="https://secure.gcmtotalsolutions.com/league/reports/standingsDetails.aspx?golferID=3014&amp;weekNum=16&amp;aID=27" xr:uid="{BEB822D9-3E91-4A9B-A664-EFC586530571}"/>
    <hyperlink ref="R47" r:id="rId1691" display="https://secure.gcmtotalsolutions.com/league/reports/standingsDetails.aspx?golferID=3014&amp;weekNum=17&amp;aID=27" xr:uid="{9F937ED8-2434-4532-8075-194EA2D0F27F}"/>
    <hyperlink ref="S47" r:id="rId1692" display="https://secure.gcmtotalsolutions.com/league/reports/standingsDetails.aspx?golferID=3014&amp;weekNum=18&amp;aID=27" xr:uid="{E760415B-A964-4319-A1A3-A64646E9102C}"/>
    <hyperlink ref="B87" r:id="rId1693" display="https://secure.gcmtotalsolutions.com/league/reports/standingsDetails.aspx?golferID=3015&amp;weekNum=1&amp;aID=27" xr:uid="{E5D72AB4-3900-4F89-AFBD-D3ADF942E27A}"/>
    <hyperlink ref="C87" r:id="rId1694" display="https://secure.gcmtotalsolutions.com/league/reports/standingsDetails.aspx?golferID=3015&amp;weekNum=2&amp;aID=27" xr:uid="{115CA680-3DAB-4774-9A36-6E69CAEA72D5}"/>
    <hyperlink ref="D87" r:id="rId1695" display="https://secure.gcmtotalsolutions.com/league/reports/standingsDetails.aspx?golferID=3015&amp;weekNum=3&amp;aID=27" xr:uid="{8A83B07E-7B08-41E0-A29E-0E5F8A48F8D2}"/>
    <hyperlink ref="E87" r:id="rId1696" display="https://secure.gcmtotalsolutions.com/league/reports/standingsDetails.aspx?golferID=3015&amp;weekNum=4&amp;aID=27" xr:uid="{4C4773D5-FDEF-4947-9E4C-9571749EEF52}"/>
    <hyperlink ref="F87" r:id="rId1697" display="https://secure.gcmtotalsolutions.com/league/reports/standingsDetails.aspx?golferID=3015&amp;weekNum=5&amp;aID=27" xr:uid="{70F5D8A5-30D6-4B44-ABF6-44956AAF7609}"/>
    <hyperlink ref="G87" r:id="rId1698" display="https://secure.gcmtotalsolutions.com/league/reports/standingsDetails.aspx?golferID=3015&amp;weekNum=6&amp;aID=27" xr:uid="{FD479ADC-2B6E-4949-9C49-22F3C40EC4F4}"/>
    <hyperlink ref="H87" r:id="rId1699" display="https://secure.gcmtotalsolutions.com/league/reports/standingsDetails.aspx?golferID=3015&amp;weekNum=7&amp;aID=27" xr:uid="{D81179C1-2A05-493F-9C39-B939EE4A8BE3}"/>
    <hyperlink ref="I87" r:id="rId1700" display="https://secure.gcmtotalsolutions.com/league/reports/standingsDetails.aspx?golferID=3015&amp;weekNum=8&amp;aID=27" xr:uid="{F62CDD4A-2CC0-42C1-8E88-B57C53D150D7}"/>
    <hyperlink ref="J87" r:id="rId1701" display="https://secure.gcmtotalsolutions.com/league/reports/standingsDetails.aspx?golferID=3015&amp;weekNum=9&amp;aID=27" xr:uid="{B1FD3416-03DD-4D13-B04B-EE6671123A6E}"/>
    <hyperlink ref="K87" r:id="rId1702" display="https://secure.gcmtotalsolutions.com/league/reports/standingsDetails.aspx?golferID=3015&amp;weekNum=10&amp;aID=27" xr:uid="{E79F062A-C2E7-4F98-9ED5-209C91024CD7}"/>
    <hyperlink ref="L87" r:id="rId1703" display="https://secure.gcmtotalsolutions.com/league/reports/standingsDetails.aspx?golferID=3015&amp;weekNum=11&amp;aID=27" xr:uid="{B9409003-6E7C-4F41-AC61-235E5C44EE6F}"/>
    <hyperlink ref="M87" r:id="rId1704" display="https://secure.gcmtotalsolutions.com/league/reports/standingsDetails.aspx?golferID=3015&amp;weekNum=12&amp;aID=27" xr:uid="{AD91687C-AEAC-4E6E-9D10-BADA0D63938E}"/>
    <hyperlink ref="N87" r:id="rId1705" display="https://secure.gcmtotalsolutions.com/league/reports/standingsDetails.aspx?golferID=3015&amp;weekNum=13&amp;aID=27" xr:uid="{3EE46A72-B1BE-411C-B384-6F6ACAB9184F}"/>
    <hyperlink ref="O87" r:id="rId1706" display="https://secure.gcmtotalsolutions.com/league/reports/standingsDetails.aspx?golferID=3015&amp;weekNum=14&amp;aID=27" xr:uid="{21EA9E9B-C98A-454C-B6CC-393619A0CFD1}"/>
    <hyperlink ref="P87" r:id="rId1707" display="https://secure.gcmtotalsolutions.com/league/reports/standingsDetails.aspx?golferID=3015&amp;weekNum=15&amp;aID=27" xr:uid="{8FAB95C6-DE06-4A1D-B0C4-AC362F7AB522}"/>
    <hyperlink ref="Q87" r:id="rId1708" display="https://secure.gcmtotalsolutions.com/league/reports/standingsDetails.aspx?golferID=3015&amp;weekNum=16&amp;aID=27" xr:uid="{CAB37C8A-A2A1-45CF-B19C-2A1F788572EA}"/>
    <hyperlink ref="R87" r:id="rId1709" display="https://secure.gcmtotalsolutions.com/league/reports/standingsDetails.aspx?golferID=3015&amp;weekNum=17&amp;aID=27" xr:uid="{E41FF286-2D74-489D-AEB8-816F3C3B0186}"/>
    <hyperlink ref="S87" r:id="rId1710" display="https://secure.gcmtotalsolutions.com/league/reports/standingsDetails.aspx?golferID=3015&amp;weekNum=18&amp;aID=27" xr:uid="{A9A23C8B-8DF1-4F6E-8CC8-CCBADB16F1FF}"/>
    <hyperlink ref="B68" r:id="rId1711" display="https://secure.gcmtotalsolutions.com/league/reports/standingsDetails.aspx?golferID=3016&amp;weekNum=1&amp;aID=27" xr:uid="{955AE92F-0BAD-40C6-A414-9D1F02EE4E6B}"/>
    <hyperlink ref="C68" r:id="rId1712" display="https://secure.gcmtotalsolutions.com/league/reports/standingsDetails.aspx?golferID=3016&amp;weekNum=2&amp;aID=27" xr:uid="{21FDF89D-8E2F-451D-B2EB-D7AD1C2C6EFF}"/>
    <hyperlink ref="D68" r:id="rId1713" display="https://secure.gcmtotalsolutions.com/league/reports/standingsDetails.aspx?golferID=3016&amp;weekNum=3&amp;aID=27" xr:uid="{F756A722-1F5A-4D48-8E8C-A35EF2B97931}"/>
    <hyperlink ref="E68" r:id="rId1714" display="https://secure.gcmtotalsolutions.com/league/reports/standingsDetails.aspx?golferID=3016&amp;weekNum=4&amp;aID=27" xr:uid="{7BAEC644-D231-49CE-8E67-B4EDF14A14E9}"/>
    <hyperlink ref="F68" r:id="rId1715" display="https://secure.gcmtotalsolutions.com/league/reports/standingsDetails.aspx?golferID=3016&amp;weekNum=5&amp;aID=27" xr:uid="{26DEA20A-ED19-4FA0-B1FB-6E97645EDB63}"/>
    <hyperlink ref="G68" r:id="rId1716" display="https://secure.gcmtotalsolutions.com/league/reports/standingsDetails.aspx?golferID=3016&amp;weekNum=6&amp;aID=27" xr:uid="{10E07B1E-1830-49E0-9A1C-D39E4ED61164}"/>
    <hyperlink ref="H68" r:id="rId1717" display="https://secure.gcmtotalsolutions.com/league/reports/standingsDetails.aspx?golferID=3016&amp;weekNum=7&amp;aID=27" xr:uid="{54551CC6-9DB6-4C87-9FAE-58F2457D074B}"/>
    <hyperlink ref="I68" r:id="rId1718" display="https://secure.gcmtotalsolutions.com/league/reports/standingsDetails.aspx?golferID=3016&amp;weekNum=8&amp;aID=27" xr:uid="{278AC037-2747-4A3F-BEB9-4DA6E245BF43}"/>
    <hyperlink ref="J68" r:id="rId1719" display="https://secure.gcmtotalsolutions.com/league/reports/standingsDetails.aspx?golferID=3016&amp;weekNum=9&amp;aID=27" xr:uid="{6F72ADFF-0AA3-4CC9-9DA3-32D5D3BA930E}"/>
    <hyperlink ref="K68" r:id="rId1720" display="https://secure.gcmtotalsolutions.com/league/reports/standingsDetails.aspx?golferID=3016&amp;weekNum=10&amp;aID=27" xr:uid="{8C522DCA-90A9-4228-9271-3F88C1137291}"/>
    <hyperlink ref="L68" r:id="rId1721" display="https://secure.gcmtotalsolutions.com/league/reports/standingsDetails.aspx?golferID=3016&amp;weekNum=11&amp;aID=27" xr:uid="{22F58153-0CD2-4AAE-8275-BB79C19B0B43}"/>
    <hyperlink ref="M68" r:id="rId1722" display="https://secure.gcmtotalsolutions.com/league/reports/standingsDetails.aspx?golferID=3016&amp;weekNum=12&amp;aID=27" xr:uid="{76801C0F-CCAE-4F2C-906D-2D60F88F21AA}"/>
    <hyperlink ref="N68" r:id="rId1723" display="https://secure.gcmtotalsolutions.com/league/reports/standingsDetails.aspx?golferID=3016&amp;weekNum=13&amp;aID=27" xr:uid="{D906327E-9AA2-41F4-8617-B9AE9FF42360}"/>
    <hyperlink ref="O68" r:id="rId1724" display="https://secure.gcmtotalsolutions.com/league/reports/standingsDetails.aspx?golferID=3016&amp;weekNum=14&amp;aID=27" xr:uid="{71871A1E-41EE-4CAB-BF4B-077603547AAF}"/>
    <hyperlink ref="P68" r:id="rId1725" display="https://secure.gcmtotalsolutions.com/league/reports/standingsDetails.aspx?golferID=3016&amp;weekNum=15&amp;aID=27" xr:uid="{1C98FE8B-74BA-42B7-A319-7282EFB803BE}"/>
    <hyperlink ref="Q68" r:id="rId1726" display="https://secure.gcmtotalsolutions.com/league/reports/standingsDetails.aspx?golferID=3016&amp;weekNum=16&amp;aID=27" xr:uid="{4A5E2CBC-5059-4161-AD9F-66E1CC376D77}"/>
    <hyperlink ref="R68" r:id="rId1727" display="https://secure.gcmtotalsolutions.com/league/reports/standingsDetails.aspx?golferID=3016&amp;weekNum=17&amp;aID=27" xr:uid="{494DB262-C1F3-4D4B-B52E-28965EC0EB14}"/>
    <hyperlink ref="S68" r:id="rId1728" display="https://secure.gcmtotalsolutions.com/league/reports/standingsDetails.aspx?golferID=3016&amp;weekNum=18&amp;aID=27" xr:uid="{50BD87A9-EA0E-439A-8F54-DE80877A792D}"/>
    <hyperlink ref="B17" r:id="rId1729" display="https://secure.gcmtotalsolutions.com/league/reports/standingsDetails.aspx?golferID=3017&amp;weekNum=1&amp;aID=27" xr:uid="{FF46C30F-1F61-4DA9-84BE-0BB523F9B9F9}"/>
    <hyperlink ref="C17" r:id="rId1730" display="https://secure.gcmtotalsolutions.com/league/reports/standingsDetails.aspx?golferID=3017&amp;weekNum=2&amp;aID=27" xr:uid="{74F59E5D-1DF8-4979-B489-6CEED3396BCE}"/>
    <hyperlink ref="D17" r:id="rId1731" display="https://secure.gcmtotalsolutions.com/league/reports/standingsDetails.aspx?golferID=3017&amp;weekNum=3&amp;aID=27" xr:uid="{E727B33C-C7F7-45C8-99F0-A0C15DDBA092}"/>
    <hyperlink ref="E17" r:id="rId1732" display="https://secure.gcmtotalsolutions.com/league/reports/standingsDetails.aspx?golferID=3017&amp;weekNum=4&amp;aID=27" xr:uid="{0B43960B-FB9A-4D99-8362-ADB0FB48726D}"/>
    <hyperlink ref="F17" r:id="rId1733" display="https://secure.gcmtotalsolutions.com/league/reports/standingsDetails.aspx?golferID=3017&amp;weekNum=5&amp;aID=27" xr:uid="{510D713D-2CDF-4193-B83B-85C189804867}"/>
    <hyperlink ref="G17" r:id="rId1734" display="https://secure.gcmtotalsolutions.com/league/reports/standingsDetails.aspx?golferID=3017&amp;weekNum=6&amp;aID=27" xr:uid="{CA21BAA0-A40F-4E97-9455-9C70B869B502}"/>
    <hyperlink ref="H17" r:id="rId1735" display="https://secure.gcmtotalsolutions.com/league/reports/standingsDetails.aspx?golferID=3017&amp;weekNum=7&amp;aID=27" xr:uid="{CC25062A-4545-4008-8E08-20E6D0CD5DC9}"/>
    <hyperlink ref="I17" r:id="rId1736" display="https://secure.gcmtotalsolutions.com/league/reports/standingsDetails.aspx?golferID=3017&amp;weekNum=8&amp;aID=27" xr:uid="{383088BA-39BD-47C0-BCFA-5228CAD4CBB3}"/>
    <hyperlink ref="J17" r:id="rId1737" display="https://secure.gcmtotalsolutions.com/league/reports/standingsDetails.aspx?golferID=3017&amp;weekNum=9&amp;aID=27" xr:uid="{3132DF3B-514D-4954-AAF4-EA02C870A21B}"/>
    <hyperlink ref="K17" r:id="rId1738" display="https://secure.gcmtotalsolutions.com/league/reports/standingsDetails.aspx?golferID=3017&amp;weekNum=10&amp;aID=27" xr:uid="{B649A628-A8C0-4521-ACBC-FEB7DF704AD0}"/>
    <hyperlink ref="L17" r:id="rId1739" display="https://secure.gcmtotalsolutions.com/league/reports/standingsDetails.aspx?golferID=3017&amp;weekNum=11&amp;aID=27" xr:uid="{859998A9-EC82-4064-BE19-3A6F4CEC5F34}"/>
    <hyperlink ref="M17" r:id="rId1740" display="https://secure.gcmtotalsolutions.com/league/reports/standingsDetails.aspx?golferID=3017&amp;weekNum=12&amp;aID=27" xr:uid="{A65C40FD-1B69-4483-AF46-288D4BDB4A69}"/>
    <hyperlink ref="N17" r:id="rId1741" display="https://secure.gcmtotalsolutions.com/league/reports/standingsDetails.aspx?golferID=3017&amp;weekNum=13&amp;aID=27" xr:uid="{AD69D48D-B373-49CD-9D0B-BDAF46A1E6F7}"/>
    <hyperlink ref="O17" r:id="rId1742" display="https://secure.gcmtotalsolutions.com/league/reports/standingsDetails.aspx?golferID=3017&amp;weekNum=14&amp;aID=27" xr:uid="{9A7F9A09-6871-4F29-B332-B7E227173EA6}"/>
    <hyperlink ref="P17" r:id="rId1743" display="https://secure.gcmtotalsolutions.com/league/reports/standingsDetails.aspx?golferID=3017&amp;weekNum=15&amp;aID=27" xr:uid="{B3B43C7B-F350-4F0E-BB98-56365958886E}"/>
    <hyperlink ref="Q17" r:id="rId1744" display="https://secure.gcmtotalsolutions.com/league/reports/standingsDetails.aspx?golferID=3017&amp;weekNum=16&amp;aID=27" xr:uid="{DADA9DC5-9C5F-4543-9256-B7921B45679E}"/>
    <hyperlink ref="R17" r:id="rId1745" display="https://secure.gcmtotalsolutions.com/league/reports/standingsDetails.aspx?golferID=3017&amp;weekNum=17&amp;aID=27" xr:uid="{C256DA8D-6757-4CD8-96B7-0961502D90B9}"/>
    <hyperlink ref="S17" r:id="rId1746" display="https://secure.gcmtotalsolutions.com/league/reports/standingsDetails.aspx?golferID=3017&amp;weekNum=18&amp;aID=27" xr:uid="{F5FD795F-549B-4F9A-BF39-D2BE4DA09FB0}"/>
    <hyperlink ref="B162" r:id="rId1747" display="https://secure.gcmtotalsolutions.com/league/reports/standingsDetails.aspx?golferID=3018&amp;weekNum=1&amp;aID=27" xr:uid="{1A108BBD-84B6-4C57-B717-08D89CA6CC32}"/>
    <hyperlink ref="C162" r:id="rId1748" display="https://secure.gcmtotalsolutions.com/league/reports/standingsDetails.aspx?golferID=3018&amp;weekNum=2&amp;aID=27" xr:uid="{A8ABC524-7149-41E0-99A9-5CAD257414C2}"/>
    <hyperlink ref="D162" r:id="rId1749" display="https://secure.gcmtotalsolutions.com/league/reports/standingsDetails.aspx?golferID=3018&amp;weekNum=3&amp;aID=27" xr:uid="{DA0DEDDD-C516-4D69-AFC7-5450447B9DBB}"/>
    <hyperlink ref="E162" r:id="rId1750" display="https://secure.gcmtotalsolutions.com/league/reports/standingsDetails.aspx?golferID=3018&amp;weekNum=4&amp;aID=27" xr:uid="{F5CB9B90-72A5-4400-B15F-006D1B28FCA7}"/>
    <hyperlink ref="F162" r:id="rId1751" display="https://secure.gcmtotalsolutions.com/league/reports/standingsDetails.aspx?golferID=3018&amp;weekNum=5&amp;aID=27" xr:uid="{E8BA3261-8850-43F5-AF0E-5183299D9BB1}"/>
    <hyperlink ref="G162" r:id="rId1752" display="https://secure.gcmtotalsolutions.com/league/reports/standingsDetails.aspx?golferID=3018&amp;weekNum=6&amp;aID=27" xr:uid="{1ADE7630-8A40-4F40-ADED-F83FB1DF0EDA}"/>
    <hyperlink ref="H162" r:id="rId1753" display="https://secure.gcmtotalsolutions.com/league/reports/standingsDetails.aspx?golferID=3018&amp;weekNum=7&amp;aID=27" xr:uid="{F5530EF2-61BE-4260-814E-8FBCBD822721}"/>
    <hyperlink ref="I162" r:id="rId1754" display="https://secure.gcmtotalsolutions.com/league/reports/standingsDetails.aspx?golferID=3018&amp;weekNum=8&amp;aID=27" xr:uid="{ADB3E39D-A0C0-454E-B963-E72FDF5071E6}"/>
    <hyperlink ref="J162" r:id="rId1755" display="https://secure.gcmtotalsolutions.com/league/reports/standingsDetails.aspx?golferID=3018&amp;weekNum=9&amp;aID=27" xr:uid="{8D78ED39-3331-4C0B-AF76-529CF9C13676}"/>
    <hyperlink ref="K162" r:id="rId1756" display="https://secure.gcmtotalsolutions.com/league/reports/standingsDetails.aspx?golferID=3018&amp;weekNum=10&amp;aID=27" xr:uid="{41322BB5-F6DE-4672-B000-739C20CA1502}"/>
    <hyperlink ref="L162" r:id="rId1757" display="https://secure.gcmtotalsolutions.com/league/reports/standingsDetails.aspx?golferID=3018&amp;weekNum=11&amp;aID=27" xr:uid="{7A2E74F8-BB0A-4351-B847-F08DE174B2EE}"/>
    <hyperlink ref="M162" r:id="rId1758" display="https://secure.gcmtotalsolutions.com/league/reports/standingsDetails.aspx?golferID=3018&amp;weekNum=12&amp;aID=27" xr:uid="{D754CB0A-0949-425B-8F24-CEC895CC1BDC}"/>
    <hyperlink ref="N162" r:id="rId1759" display="https://secure.gcmtotalsolutions.com/league/reports/standingsDetails.aspx?golferID=3018&amp;weekNum=13&amp;aID=27" xr:uid="{803AAD11-428A-43BC-96D4-20F0B8ABA1BA}"/>
    <hyperlink ref="O162" r:id="rId1760" display="https://secure.gcmtotalsolutions.com/league/reports/standingsDetails.aspx?golferID=3018&amp;weekNum=14&amp;aID=27" xr:uid="{5667C0EA-F068-4C22-8574-F41048F7C8B3}"/>
    <hyperlink ref="P162" r:id="rId1761" display="https://secure.gcmtotalsolutions.com/league/reports/standingsDetails.aspx?golferID=3018&amp;weekNum=15&amp;aID=27" xr:uid="{3A65AF1B-C160-4609-9280-2A7920C74A5E}"/>
    <hyperlink ref="Q162" r:id="rId1762" display="https://secure.gcmtotalsolutions.com/league/reports/standingsDetails.aspx?golferID=3018&amp;weekNum=16&amp;aID=27" xr:uid="{5ADB7342-CAA6-4639-BFBC-5577B47E3E62}"/>
    <hyperlink ref="R162" r:id="rId1763" display="https://secure.gcmtotalsolutions.com/league/reports/standingsDetails.aspx?golferID=3018&amp;weekNum=17&amp;aID=27" xr:uid="{ABA7C420-10BD-48B8-BC98-9ED53F00A594}"/>
    <hyperlink ref="S162" r:id="rId1764" display="https://secure.gcmtotalsolutions.com/league/reports/standingsDetails.aspx?golferID=3018&amp;weekNum=18&amp;aID=27" xr:uid="{047C0EF5-EFA8-4551-9C4E-D68F04C07174}"/>
    <hyperlink ref="B5" r:id="rId1765" display="https://secure.gcmtotalsolutions.com/league/reports/standingsDetails.aspx?golferID=3019&amp;weekNum=1&amp;aID=27" xr:uid="{F78C59F7-F99A-4CB1-946B-2DAA49F2D11E}"/>
    <hyperlink ref="C5" r:id="rId1766" display="https://secure.gcmtotalsolutions.com/league/reports/standingsDetails.aspx?golferID=3019&amp;weekNum=2&amp;aID=27" xr:uid="{7C805315-BFDF-4D06-A083-C2CA2E0904F6}"/>
    <hyperlink ref="D5" r:id="rId1767" display="https://secure.gcmtotalsolutions.com/league/reports/standingsDetails.aspx?golferID=3019&amp;weekNum=3&amp;aID=27" xr:uid="{23EF6BBC-354A-4550-98A0-C63AC0748F8E}"/>
    <hyperlink ref="E5" r:id="rId1768" display="https://secure.gcmtotalsolutions.com/league/reports/standingsDetails.aspx?golferID=3019&amp;weekNum=4&amp;aID=27" xr:uid="{C5DA56C6-62C5-4CFA-8344-D613986EE052}"/>
    <hyperlink ref="F5" r:id="rId1769" display="https://secure.gcmtotalsolutions.com/league/reports/standingsDetails.aspx?golferID=3019&amp;weekNum=5&amp;aID=27" xr:uid="{524EA8E6-4AE6-406E-878B-2CA506F30862}"/>
    <hyperlink ref="G5" r:id="rId1770" display="https://secure.gcmtotalsolutions.com/league/reports/standingsDetails.aspx?golferID=3019&amp;weekNum=6&amp;aID=27" xr:uid="{8234A6E7-E427-44FA-B16F-5CAD48C70F8F}"/>
    <hyperlink ref="H5" r:id="rId1771" display="https://secure.gcmtotalsolutions.com/league/reports/standingsDetails.aspx?golferID=3019&amp;weekNum=7&amp;aID=27" xr:uid="{20E0A8C9-97E3-425C-9CE3-C776DFCA23D1}"/>
    <hyperlink ref="I5" r:id="rId1772" display="https://secure.gcmtotalsolutions.com/league/reports/standingsDetails.aspx?golferID=3019&amp;weekNum=8&amp;aID=27" xr:uid="{43D4F7D0-0057-41EB-8165-7B1F150B24C9}"/>
    <hyperlink ref="J5" r:id="rId1773" display="https://secure.gcmtotalsolutions.com/league/reports/standingsDetails.aspx?golferID=3019&amp;weekNum=9&amp;aID=27" xr:uid="{E8870064-7432-4B4A-B5AF-77EBDCCD3374}"/>
    <hyperlink ref="K5" r:id="rId1774" display="https://secure.gcmtotalsolutions.com/league/reports/standingsDetails.aspx?golferID=3019&amp;weekNum=10&amp;aID=27" xr:uid="{5AE1E74A-CAFF-4E08-8A1E-4669869BA0B0}"/>
    <hyperlink ref="L5" r:id="rId1775" display="https://secure.gcmtotalsolutions.com/league/reports/standingsDetails.aspx?golferID=3019&amp;weekNum=11&amp;aID=27" xr:uid="{338E263E-9138-4C4B-BA52-63EB6DC7F3DB}"/>
    <hyperlink ref="M5" r:id="rId1776" display="https://secure.gcmtotalsolutions.com/league/reports/standingsDetails.aspx?golferID=3019&amp;weekNum=12&amp;aID=27" xr:uid="{48ADE44A-123C-4754-A656-85149CC359BC}"/>
    <hyperlink ref="N5" r:id="rId1777" display="https://secure.gcmtotalsolutions.com/league/reports/standingsDetails.aspx?golferID=3019&amp;weekNum=13&amp;aID=27" xr:uid="{306CCD55-5627-4B98-ACA6-8ED11AE484AB}"/>
    <hyperlink ref="O5" r:id="rId1778" display="https://secure.gcmtotalsolutions.com/league/reports/standingsDetails.aspx?golferID=3019&amp;weekNum=14&amp;aID=27" xr:uid="{6253C376-EE82-49CC-880F-1226562354B5}"/>
    <hyperlink ref="P5" r:id="rId1779" display="https://secure.gcmtotalsolutions.com/league/reports/standingsDetails.aspx?golferID=3019&amp;weekNum=15&amp;aID=27" xr:uid="{90661612-2922-488F-8499-C2114479B692}"/>
    <hyperlink ref="Q5" r:id="rId1780" display="https://secure.gcmtotalsolutions.com/league/reports/standingsDetails.aspx?golferID=3019&amp;weekNum=16&amp;aID=27" xr:uid="{AEC6825F-6812-4213-A953-5DF594698203}"/>
    <hyperlink ref="R5" r:id="rId1781" display="https://secure.gcmtotalsolutions.com/league/reports/standingsDetails.aspx?golferID=3019&amp;weekNum=17&amp;aID=27" xr:uid="{E0555CC6-4DE4-49DD-8B30-9DF40BC8BF1A}"/>
    <hyperlink ref="S5" r:id="rId1782" display="https://secure.gcmtotalsolutions.com/league/reports/standingsDetails.aspx?golferID=3019&amp;weekNum=18&amp;aID=27" xr:uid="{F991AF2F-3BAC-4470-BA54-C776C3BFD467}"/>
    <hyperlink ref="B9" r:id="rId1783" display="https://secure.gcmtotalsolutions.com/league/reports/standingsDetails.aspx?golferID=3020&amp;weekNum=1&amp;aID=27" xr:uid="{E59AFC2D-1776-4019-B215-DFE203880D9B}"/>
    <hyperlink ref="C9" r:id="rId1784" display="https://secure.gcmtotalsolutions.com/league/reports/standingsDetails.aspx?golferID=3020&amp;weekNum=2&amp;aID=27" xr:uid="{BDCB781D-B326-445C-A82E-D9C775F0C3C0}"/>
    <hyperlink ref="D9" r:id="rId1785" display="https://secure.gcmtotalsolutions.com/league/reports/standingsDetails.aspx?golferID=3020&amp;weekNum=3&amp;aID=27" xr:uid="{5B5B1F2F-6DD5-4532-A624-8046A0111866}"/>
    <hyperlink ref="E9" r:id="rId1786" display="https://secure.gcmtotalsolutions.com/league/reports/standingsDetails.aspx?golferID=3020&amp;weekNum=4&amp;aID=27" xr:uid="{4D2ED09A-E40F-4D9E-8AF1-D43642E2BB01}"/>
    <hyperlink ref="F9" r:id="rId1787" display="https://secure.gcmtotalsolutions.com/league/reports/standingsDetails.aspx?golferID=3020&amp;weekNum=5&amp;aID=27" xr:uid="{3F7E4344-99D0-4BEB-9A15-63AB941DA673}"/>
    <hyperlink ref="G9" r:id="rId1788" display="https://secure.gcmtotalsolutions.com/league/reports/standingsDetails.aspx?golferID=3020&amp;weekNum=6&amp;aID=27" xr:uid="{BB74A63A-8514-4CAD-8214-07572F180FC8}"/>
    <hyperlink ref="H9" r:id="rId1789" display="https://secure.gcmtotalsolutions.com/league/reports/standingsDetails.aspx?golferID=3020&amp;weekNum=7&amp;aID=27" xr:uid="{F52ECC4A-F99B-4632-9B04-EFB15D745BCC}"/>
    <hyperlink ref="I9" r:id="rId1790" display="https://secure.gcmtotalsolutions.com/league/reports/standingsDetails.aspx?golferID=3020&amp;weekNum=8&amp;aID=27" xr:uid="{D2FA1A7E-4A65-4960-B625-B63E42B7B650}"/>
    <hyperlink ref="J9" r:id="rId1791" display="https://secure.gcmtotalsolutions.com/league/reports/standingsDetails.aspx?golferID=3020&amp;weekNum=9&amp;aID=27" xr:uid="{DCE4B587-AC45-4622-B2E0-C1A36AD43E1A}"/>
    <hyperlink ref="K9" r:id="rId1792" display="https://secure.gcmtotalsolutions.com/league/reports/standingsDetails.aspx?golferID=3020&amp;weekNum=10&amp;aID=27" xr:uid="{C494BDD6-2619-4E35-B434-9324923360AB}"/>
    <hyperlink ref="L9" r:id="rId1793" display="https://secure.gcmtotalsolutions.com/league/reports/standingsDetails.aspx?golferID=3020&amp;weekNum=11&amp;aID=27" xr:uid="{9196FA24-F85D-4130-B377-F755FC9DA1CF}"/>
    <hyperlink ref="M9" r:id="rId1794" display="https://secure.gcmtotalsolutions.com/league/reports/standingsDetails.aspx?golferID=3020&amp;weekNum=12&amp;aID=27" xr:uid="{8B544BD2-3E75-433C-B24F-D9B0EFEA8C49}"/>
    <hyperlink ref="N9" r:id="rId1795" display="https://secure.gcmtotalsolutions.com/league/reports/standingsDetails.aspx?golferID=3020&amp;weekNum=13&amp;aID=27" xr:uid="{EBA1A225-8B84-4943-941E-4941EC1D3FA0}"/>
    <hyperlink ref="O9" r:id="rId1796" display="https://secure.gcmtotalsolutions.com/league/reports/standingsDetails.aspx?golferID=3020&amp;weekNum=14&amp;aID=27" xr:uid="{E29A66ED-F5D2-4A74-B55B-71C9136D1875}"/>
    <hyperlink ref="P9" r:id="rId1797" display="https://secure.gcmtotalsolutions.com/league/reports/standingsDetails.aspx?golferID=3020&amp;weekNum=15&amp;aID=27" xr:uid="{B0135F91-BD94-47DB-A50D-BCC85EF06995}"/>
    <hyperlink ref="Q9" r:id="rId1798" display="https://secure.gcmtotalsolutions.com/league/reports/standingsDetails.aspx?golferID=3020&amp;weekNum=16&amp;aID=27" xr:uid="{35E33D19-5184-4211-9BDD-A3234BE7AF83}"/>
    <hyperlink ref="R9" r:id="rId1799" display="https://secure.gcmtotalsolutions.com/league/reports/standingsDetails.aspx?golferID=3020&amp;weekNum=17&amp;aID=27" xr:uid="{851470C7-2C9B-42EB-8079-2403BB348FD7}"/>
    <hyperlink ref="S9" r:id="rId1800" display="https://secure.gcmtotalsolutions.com/league/reports/standingsDetails.aspx?golferID=3020&amp;weekNum=18&amp;aID=27" xr:uid="{C68A37FA-61B9-4122-BF34-BBC8F3074648}"/>
    <hyperlink ref="B69" r:id="rId1801" display="https://secure.gcmtotalsolutions.com/league/reports/standingsDetails.aspx?golferID=3021&amp;weekNum=1&amp;aID=27" xr:uid="{2CC1954D-C2FA-4F55-A22A-59BD432B0566}"/>
    <hyperlink ref="C69" r:id="rId1802" display="https://secure.gcmtotalsolutions.com/league/reports/standingsDetails.aspx?golferID=3021&amp;weekNum=2&amp;aID=27" xr:uid="{11970441-4601-4669-9DEB-A3BCB5BE1A2B}"/>
    <hyperlink ref="D69" r:id="rId1803" display="https://secure.gcmtotalsolutions.com/league/reports/standingsDetails.aspx?golferID=3021&amp;weekNum=3&amp;aID=27" xr:uid="{A4BF0425-A7E5-46C2-88C6-F7DE364CB191}"/>
    <hyperlink ref="E69" r:id="rId1804" display="https://secure.gcmtotalsolutions.com/league/reports/standingsDetails.aspx?golferID=3021&amp;weekNum=4&amp;aID=27" xr:uid="{42CDC88B-4C8C-412F-BE91-A5499D0874DC}"/>
    <hyperlink ref="F69" r:id="rId1805" display="https://secure.gcmtotalsolutions.com/league/reports/standingsDetails.aspx?golferID=3021&amp;weekNum=5&amp;aID=27" xr:uid="{0A3E83EE-6172-40D4-82E8-CBC1EFF18FD9}"/>
    <hyperlink ref="G69" r:id="rId1806" display="https://secure.gcmtotalsolutions.com/league/reports/standingsDetails.aspx?golferID=3021&amp;weekNum=6&amp;aID=27" xr:uid="{90E944A4-4962-45A2-9F3C-3D73122B6842}"/>
    <hyperlink ref="H69" r:id="rId1807" display="https://secure.gcmtotalsolutions.com/league/reports/standingsDetails.aspx?golferID=3021&amp;weekNum=7&amp;aID=27" xr:uid="{13716ED7-FE8C-4BF2-AA88-B6DA0FB80CD5}"/>
    <hyperlink ref="I69" r:id="rId1808" display="https://secure.gcmtotalsolutions.com/league/reports/standingsDetails.aspx?golferID=3021&amp;weekNum=8&amp;aID=27" xr:uid="{26181C9E-E242-4ACB-A8D6-D87CC0E0AA4A}"/>
    <hyperlink ref="J69" r:id="rId1809" display="https://secure.gcmtotalsolutions.com/league/reports/standingsDetails.aspx?golferID=3021&amp;weekNum=9&amp;aID=27" xr:uid="{22FB45F0-8163-41A0-A4EC-0CDF4328C843}"/>
    <hyperlink ref="K69" r:id="rId1810" display="https://secure.gcmtotalsolutions.com/league/reports/standingsDetails.aspx?golferID=3021&amp;weekNum=10&amp;aID=27" xr:uid="{A28CD403-F3FE-4695-ABA4-76DEBDE0292C}"/>
    <hyperlink ref="L69" r:id="rId1811" display="https://secure.gcmtotalsolutions.com/league/reports/standingsDetails.aspx?golferID=3021&amp;weekNum=11&amp;aID=27" xr:uid="{44456592-0CC6-4A97-900B-F71413717148}"/>
    <hyperlink ref="M69" r:id="rId1812" display="https://secure.gcmtotalsolutions.com/league/reports/standingsDetails.aspx?golferID=3021&amp;weekNum=12&amp;aID=27" xr:uid="{954BDF9F-A78D-498F-81D1-BCA0EBAFC04B}"/>
    <hyperlink ref="N69" r:id="rId1813" display="https://secure.gcmtotalsolutions.com/league/reports/standingsDetails.aspx?golferID=3021&amp;weekNum=13&amp;aID=27" xr:uid="{9E233551-2777-4C0D-9FFD-2414B9CC2507}"/>
    <hyperlink ref="O69" r:id="rId1814" display="https://secure.gcmtotalsolutions.com/league/reports/standingsDetails.aspx?golferID=3021&amp;weekNum=14&amp;aID=27" xr:uid="{6FA0B407-4342-480D-A063-755C961E2F60}"/>
    <hyperlink ref="P69" r:id="rId1815" display="https://secure.gcmtotalsolutions.com/league/reports/standingsDetails.aspx?golferID=3021&amp;weekNum=15&amp;aID=27" xr:uid="{BE2495FD-76FE-44CF-8200-CD80E58BB4DF}"/>
    <hyperlink ref="Q69" r:id="rId1816" display="https://secure.gcmtotalsolutions.com/league/reports/standingsDetails.aspx?golferID=3021&amp;weekNum=16&amp;aID=27" xr:uid="{0C886588-453A-43F8-9BC5-E761DF617F93}"/>
    <hyperlink ref="R69" r:id="rId1817" display="https://secure.gcmtotalsolutions.com/league/reports/standingsDetails.aspx?golferID=3021&amp;weekNum=17&amp;aID=27" xr:uid="{2DC0EED7-E24E-48E8-B57D-81EF88E95C0D}"/>
    <hyperlink ref="S69" r:id="rId1818" display="https://secure.gcmtotalsolutions.com/league/reports/standingsDetails.aspx?golferID=3021&amp;weekNum=18&amp;aID=27" xr:uid="{330BE588-9166-4D98-8E8D-0889B70F3DA5}"/>
    <hyperlink ref="B88" r:id="rId1819" display="https://secure.gcmtotalsolutions.com/league/reports/standingsDetails.aspx?golferID=3022&amp;weekNum=1&amp;aID=27" xr:uid="{CCC9610B-8829-4CED-8B7A-E7D2F7253267}"/>
    <hyperlink ref="C88" r:id="rId1820" display="https://secure.gcmtotalsolutions.com/league/reports/standingsDetails.aspx?golferID=3022&amp;weekNum=2&amp;aID=27" xr:uid="{B75847B3-3FDA-4B0C-8CEE-3DE62FAB96F8}"/>
    <hyperlink ref="D88" r:id="rId1821" display="https://secure.gcmtotalsolutions.com/league/reports/standingsDetails.aspx?golferID=3022&amp;weekNum=3&amp;aID=27" xr:uid="{81F79180-1EA3-487F-AC35-2B2593ED7C13}"/>
    <hyperlink ref="E88" r:id="rId1822" display="https://secure.gcmtotalsolutions.com/league/reports/standingsDetails.aspx?golferID=3022&amp;weekNum=4&amp;aID=27" xr:uid="{44551BB5-9D0C-481B-A0F6-BD5947E40785}"/>
    <hyperlink ref="F88" r:id="rId1823" display="https://secure.gcmtotalsolutions.com/league/reports/standingsDetails.aspx?golferID=3022&amp;weekNum=5&amp;aID=27" xr:uid="{865054F0-9186-46F8-9F6A-A353D6781F42}"/>
    <hyperlink ref="G88" r:id="rId1824" display="https://secure.gcmtotalsolutions.com/league/reports/standingsDetails.aspx?golferID=3022&amp;weekNum=6&amp;aID=27" xr:uid="{F60742AB-93AA-4B51-87DB-E429AFCDC4EC}"/>
    <hyperlink ref="H88" r:id="rId1825" display="https://secure.gcmtotalsolutions.com/league/reports/standingsDetails.aspx?golferID=3022&amp;weekNum=7&amp;aID=27" xr:uid="{7DB2B572-7BF8-47EF-B873-0435DCE7297C}"/>
    <hyperlink ref="I88" r:id="rId1826" display="https://secure.gcmtotalsolutions.com/league/reports/standingsDetails.aspx?golferID=3022&amp;weekNum=8&amp;aID=27" xr:uid="{98937232-F45D-4110-98ED-7549E62F42E6}"/>
    <hyperlink ref="J88" r:id="rId1827" display="https://secure.gcmtotalsolutions.com/league/reports/standingsDetails.aspx?golferID=3022&amp;weekNum=9&amp;aID=27" xr:uid="{FF544062-5D87-493A-AE58-82121BBDA1C7}"/>
    <hyperlink ref="K88" r:id="rId1828" display="https://secure.gcmtotalsolutions.com/league/reports/standingsDetails.aspx?golferID=3022&amp;weekNum=10&amp;aID=27" xr:uid="{265B24FE-D4EA-4610-9891-0C2FF7D05FB5}"/>
    <hyperlink ref="L88" r:id="rId1829" display="https://secure.gcmtotalsolutions.com/league/reports/standingsDetails.aspx?golferID=3022&amp;weekNum=11&amp;aID=27" xr:uid="{46A9F68B-4F62-4C41-BF07-5C3B7C73FC18}"/>
    <hyperlink ref="M88" r:id="rId1830" display="https://secure.gcmtotalsolutions.com/league/reports/standingsDetails.aspx?golferID=3022&amp;weekNum=12&amp;aID=27" xr:uid="{D5C2519F-6142-4A1B-AAE4-A48DF5C89EFC}"/>
    <hyperlink ref="N88" r:id="rId1831" display="https://secure.gcmtotalsolutions.com/league/reports/standingsDetails.aspx?golferID=3022&amp;weekNum=13&amp;aID=27" xr:uid="{12479302-A0D6-4B23-94D3-E70C02A2912D}"/>
    <hyperlink ref="O88" r:id="rId1832" display="https://secure.gcmtotalsolutions.com/league/reports/standingsDetails.aspx?golferID=3022&amp;weekNum=14&amp;aID=27" xr:uid="{A00FB347-7B74-460E-8AA6-793738DD2074}"/>
    <hyperlink ref="P88" r:id="rId1833" display="https://secure.gcmtotalsolutions.com/league/reports/standingsDetails.aspx?golferID=3022&amp;weekNum=15&amp;aID=27" xr:uid="{427C32CA-009A-4B7F-ACA2-A5ED231C23C2}"/>
    <hyperlink ref="Q88" r:id="rId1834" display="https://secure.gcmtotalsolutions.com/league/reports/standingsDetails.aspx?golferID=3022&amp;weekNum=16&amp;aID=27" xr:uid="{FF395BEA-2F14-4E5A-8B32-393AC2A665B2}"/>
    <hyperlink ref="R88" r:id="rId1835" display="https://secure.gcmtotalsolutions.com/league/reports/standingsDetails.aspx?golferID=3022&amp;weekNum=17&amp;aID=27" xr:uid="{2E0D6DF2-B95C-4881-BD1C-DEC38C5D7BF2}"/>
    <hyperlink ref="S88" r:id="rId1836" display="https://secure.gcmtotalsolutions.com/league/reports/standingsDetails.aspx?golferID=3022&amp;weekNum=18&amp;aID=27" xr:uid="{470FD591-30C0-4134-909D-D52073A4E8AC}"/>
    <hyperlink ref="B101" r:id="rId1837" display="https://secure.gcmtotalsolutions.com/league/reports/standingsDetails.aspx?golferID=3023&amp;weekNum=1&amp;aID=27" xr:uid="{C97CF4EE-AB3A-4844-9116-41D40D2FA630}"/>
    <hyperlink ref="C101" r:id="rId1838" display="https://secure.gcmtotalsolutions.com/league/reports/standingsDetails.aspx?golferID=3023&amp;weekNum=2&amp;aID=27" xr:uid="{EABDADE7-EC58-4E64-850F-2E2B24AE33D8}"/>
    <hyperlink ref="D101" r:id="rId1839" display="https://secure.gcmtotalsolutions.com/league/reports/standingsDetails.aspx?golferID=3023&amp;weekNum=3&amp;aID=27" xr:uid="{7B3FD070-B1A7-40A4-BE05-870FB86BA283}"/>
    <hyperlink ref="E101" r:id="rId1840" display="https://secure.gcmtotalsolutions.com/league/reports/standingsDetails.aspx?golferID=3023&amp;weekNum=4&amp;aID=27" xr:uid="{248F5B0A-B523-40CD-BF13-0D8741630BAA}"/>
    <hyperlink ref="F101" r:id="rId1841" display="https://secure.gcmtotalsolutions.com/league/reports/standingsDetails.aspx?golferID=3023&amp;weekNum=5&amp;aID=27" xr:uid="{F285BC0D-62B2-4FA2-810F-56B8642CBBFD}"/>
    <hyperlink ref="G101" r:id="rId1842" display="https://secure.gcmtotalsolutions.com/league/reports/standingsDetails.aspx?golferID=3023&amp;weekNum=6&amp;aID=27" xr:uid="{19DF65D7-C547-4E26-B0E2-4BB9B952E636}"/>
    <hyperlink ref="H101" r:id="rId1843" display="https://secure.gcmtotalsolutions.com/league/reports/standingsDetails.aspx?golferID=3023&amp;weekNum=7&amp;aID=27" xr:uid="{0D4DBDF3-78D2-4280-8406-1134E408E74E}"/>
    <hyperlink ref="I101" r:id="rId1844" display="https://secure.gcmtotalsolutions.com/league/reports/standingsDetails.aspx?golferID=3023&amp;weekNum=8&amp;aID=27" xr:uid="{F3ED5ED2-87C1-4BCA-8062-6F9EB3DF9CA8}"/>
    <hyperlink ref="J101" r:id="rId1845" display="https://secure.gcmtotalsolutions.com/league/reports/standingsDetails.aspx?golferID=3023&amp;weekNum=9&amp;aID=27" xr:uid="{87DE397A-2E30-48C6-90D7-D456C4A06E0E}"/>
    <hyperlink ref="K101" r:id="rId1846" display="https://secure.gcmtotalsolutions.com/league/reports/standingsDetails.aspx?golferID=3023&amp;weekNum=10&amp;aID=27" xr:uid="{1CA86F7E-87FF-4CFB-B349-CAD349B43C71}"/>
    <hyperlink ref="L101" r:id="rId1847" display="https://secure.gcmtotalsolutions.com/league/reports/standingsDetails.aspx?golferID=3023&amp;weekNum=11&amp;aID=27" xr:uid="{F94C8B77-8824-4564-8708-9B87F2259082}"/>
    <hyperlink ref="M101" r:id="rId1848" display="https://secure.gcmtotalsolutions.com/league/reports/standingsDetails.aspx?golferID=3023&amp;weekNum=12&amp;aID=27" xr:uid="{5038C1EE-8151-459C-B763-6C90EA2C03BC}"/>
    <hyperlink ref="N101" r:id="rId1849" display="https://secure.gcmtotalsolutions.com/league/reports/standingsDetails.aspx?golferID=3023&amp;weekNum=13&amp;aID=27" xr:uid="{2F99F274-C1BB-4C85-9A4C-19595F334535}"/>
    <hyperlink ref="O101" r:id="rId1850" display="https://secure.gcmtotalsolutions.com/league/reports/standingsDetails.aspx?golferID=3023&amp;weekNum=14&amp;aID=27" xr:uid="{C4E4AC51-017A-49E5-B261-704F23F3E3E5}"/>
    <hyperlink ref="P101" r:id="rId1851" display="https://secure.gcmtotalsolutions.com/league/reports/standingsDetails.aspx?golferID=3023&amp;weekNum=15&amp;aID=27" xr:uid="{04ACF4EC-8FDC-4ED3-A82B-57CE1D71AE40}"/>
    <hyperlink ref="Q101" r:id="rId1852" display="https://secure.gcmtotalsolutions.com/league/reports/standingsDetails.aspx?golferID=3023&amp;weekNum=16&amp;aID=27" xr:uid="{33ECA783-8960-4449-BE23-606B135F4E28}"/>
    <hyperlink ref="R101" r:id="rId1853" display="https://secure.gcmtotalsolutions.com/league/reports/standingsDetails.aspx?golferID=3023&amp;weekNum=17&amp;aID=27" xr:uid="{E7E4AF29-6944-4147-AB67-F0933E7D1BD8}"/>
    <hyperlink ref="S101" r:id="rId1854" display="https://secure.gcmtotalsolutions.com/league/reports/standingsDetails.aspx?golferID=3023&amp;weekNum=18&amp;aID=27" xr:uid="{C38E1977-E875-4097-A962-8287B166301A}"/>
    <hyperlink ref="B102" r:id="rId1855" display="https://secure.gcmtotalsolutions.com/league/reports/standingsDetails.aspx?golferID=3024&amp;weekNum=1&amp;aID=27" xr:uid="{5F97E171-9CA0-4B33-AA10-182F80ACF2E5}"/>
    <hyperlink ref="C102" r:id="rId1856" display="https://secure.gcmtotalsolutions.com/league/reports/standingsDetails.aspx?golferID=3024&amp;weekNum=2&amp;aID=27" xr:uid="{EF77C1D8-A05D-49A1-BD8C-C56D8F62BD0F}"/>
    <hyperlink ref="D102" r:id="rId1857" display="https://secure.gcmtotalsolutions.com/league/reports/standingsDetails.aspx?golferID=3024&amp;weekNum=3&amp;aID=27" xr:uid="{6998E83F-BE8E-4E5B-B5C7-C8080182A7F7}"/>
    <hyperlink ref="E102" r:id="rId1858" display="https://secure.gcmtotalsolutions.com/league/reports/standingsDetails.aspx?golferID=3024&amp;weekNum=4&amp;aID=27" xr:uid="{3AC9402F-A758-4EEC-9A34-C3B2FDE0BE81}"/>
    <hyperlink ref="F102" r:id="rId1859" display="https://secure.gcmtotalsolutions.com/league/reports/standingsDetails.aspx?golferID=3024&amp;weekNum=5&amp;aID=27" xr:uid="{AAB0FCCA-C36F-40CB-B3FC-59AB5537D8E9}"/>
    <hyperlink ref="G102" r:id="rId1860" display="https://secure.gcmtotalsolutions.com/league/reports/standingsDetails.aspx?golferID=3024&amp;weekNum=6&amp;aID=27" xr:uid="{3C0ADF6F-1388-4D94-80C3-171383798DF0}"/>
    <hyperlink ref="H102" r:id="rId1861" display="https://secure.gcmtotalsolutions.com/league/reports/standingsDetails.aspx?golferID=3024&amp;weekNum=7&amp;aID=27" xr:uid="{8DC8ADDB-9625-497E-A0D6-BBAEFA78B64B}"/>
    <hyperlink ref="I102" r:id="rId1862" display="https://secure.gcmtotalsolutions.com/league/reports/standingsDetails.aspx?golferID=3024&amp;weekNum=8&amp;aID=27" xr:uid="{1BFD3741-6ECD-4F9A-801E-B01A49075814}"/>
    <hyperlink ref="J102" r:id="rId1863" display="https://secure.gcmtotalsolutions.com/league/reports/standingsDetails.aspx?golferID=3024&amp;weekNum=9&amp;aID=27" xr:uid="{6206361D-074C-4765-B3EA-7C4093F8A91B}"/>
    <hyperlink ref="K102" r:id="rId1864" display="https://secure.gcmtotalsolutions.com/league/reports/standingsDetails.aspx?golferID=3024&amp;weekNum=10&amp;aID=27" xr:uid="{F9B45417-04EC-4DCD-A7C4-5763EFF0C6DF}"/>
    <hyperlink ref="L102" r:id="rId1865" display="https://secure.gcmtotalsolutions.com/league/reports/standingsDetails.aspx?golferID=3024&amp;weekNum=11&amp;aID=27" xr:uid="{BB7C4F7B-D8E0-4064-8A6C-6918B2B6B5BE}"/>
    <hyperlink ref="M102" r:id="rId1866" display="https://secure.gcmtotalsolutions.com/league/reports/standingsDetails.aspx?golferID=3024&amp;weekNum=12&amp;aID=27" xr:uid="{0DE7BA30-0F5C-49BB-A9B5-6692742110E9}"/>
    <hyperlink ref="N102" r:id="rId1867" display="https://secure.gcmtotalsolutions.com/league/reports/standingsDetails.aspx?golferID=3024&amp;weekNum=13&amp;aID=27" xr:uid="{3F98D89D-0501-4BAA-A144-B445B5D8FF10}"/>
    <hyperlink ref="O102" r:id="rId1868" display="https://secure.gcmtotalsolutions.com/league/reports/standingsDetails.aspx?golferID=3024&amp;weekNum=14&amp;aID=27" xr:uid="{F930B315-7ED6-4034-87CE-054DE3B4AA7D}"/>
    <hyperlink ref="P102" r:id="rId1869" display="https://secure.gcmtotalsolutions.com/league/reports/standingsDetails.aspx?golferID=3024&amp;weekNum=15&amp;aID=27" xr:uid="{6BBBF6A8-6B79-4C25-B7D3-223967CE3E7E}"/>
    <hyperlink ref="Q102" r:id="rId1870" display="https://secure.gcmtotalsolutions.com/league/reports/standingsDetails.aspx?golferID=3024&amp;weekNum=16&amp;aID=27" xr:uid="{279DA471-2899-4FAB-88E6-286BD7B40F63}"/>
    <hyperlink ref="R102" r:id="rId1871" display="https://secure.gcmtotalsolutions.com/league/reports/standingsDetails.aspx?golferID=3024&amp;weekNum=17&amp;aID=27" xr:uid="{5907BBE4-179C-474D-A46D-16FF5DDA423B}"/>
    <hyperlink ref="S102" r:id="rId1872" display="https://secure.gcmtotalsolutions.com/league/reports/standingsDetails.aspx?golferID=3024&amp;weekNum=18&amp;aID=27" xr:uid="{5AA21743-FD4D-4280-9651-A2DA76895E73}"/>
    <hyperlink ref="B32" r:id="rId1873" display="https://secure.gcmtotalsolutions.com/league/reports/standingsDetails.aspx?golferID=3025&amp;weekNum=1&amp;aID=27" xr:uid="{EC102FF3-7499-4447-A67B-F5E77350E197}"/>
    <hyperlink ref="C32" r:id="rId1874" display="https://secure.gcmtotalsolutions.com/league/reports/standingsDetails.aspx?golferID=3025&amp;weekNum=2&amp;aID=27" xr:uid="{A7EA2672-B9AB-4D92-BC1A-0BE8240B5DE5}"/>
    <hyperlink ref="D32" r:id="rId1875" display="https://secure.gcmtotalsolutions.com/league/reports/standingsDetails.aspx?golferID=3025&amp;weekNum=3&amp;aID=27" xr:uid="{5F32526E-16E9-4F9D-9D91-0E3410D031BE}"/>
    <hyperlink ref="E32" r:id="rId1876" display="https://secure.gcmtotalsolutions.com/league/reports/standingsDetails.aspx?golferID=3025&amp;weekNum=4&amp;aID=27" xr:uid="{D31F97E1-1AF6-4C74-8945-777212F2C64A}"/>
    <hyperlink ref="F32" r:id="rId1877" display="https://secure.gcmtotalsolutions.com/league/reports/standingsDetails.aspx?golferID=3025&amp;weekNum=5&amp;aID=27" xr:uid="{DC018645-EC28-4E25-B5E6-42752D8953B0}"/>
    <hyperlink ref="G32" r:id="rId1878" display="https://secure.gcmtotalsolutions.com/league/reports/standingsDetails.aspx?golferID=3025&amp;weekNum=6&amp;aID=27" xr:uid="{96F6273D-06BD-4B84-BE44-447473E2A255}"/>
    <hyperlink ref="H32" r:id="rId1879" display="https://secure.gcmtotalsolutions.com/league/reports/standingsDetails.aspx?golferID=3025&amp;weekNum=7&amp;aID=27" xr:uid="{A3E0BE1F-A641-4F49-AD23-E203AE10DDEA}"/>
    <hyperlink ref="I32" r:id="rId1880" display="https://secure.gcmtotalsolutions.com/league/reports/standingsDetails.aspx?golferID=3025&amp;weekNum=8&amp;aID=27" xr:uid="{A17D0AA3-6375-47DF-B19F-2DE8D2BFFBC3}"/>
    <hyperlink ref="J32" r:id="rId1881" display="https://secure.gcmtotalsolutions.com/league/reports/standingsDetails.aspx?golferID=3025&amp;weekNum=9&amp;aID=27" xr:uid="{8CE61355-D5DE-49EF-A34C-C229B0A5CC2E}"/>
    <hyperlink ref="K32" r:id="rId1882" display="https://secure.gcmtotalsolutions.com/league/reports/standingsDetails.aspx?golferID=3025&amp;weekNum=10&amp;aID=27" xr:uid="{27346C52-337A-4A9C-9472-905555ADE945}"/>
    <hyperlink ref="L32" r:id="rId1883" display="https://secure.gcmtotalsolutions.com/league/reports/standingsDetails.aspx?golferID=3025&amp;weekNum=11&amp;aID=27" xr:uid="{5F304F97-35BA-4CFD-9CDE-CEE467B7A25C}"/>
    <hyperlink ref="M32" r:id="rId1884" display="https://secure.gcmtotalsolutions.com/league/reports/standingsDetails.aspx?golferID=3025&amp;weekNum=12&amp;aID=27" xr:uid="{C42F9154-28EF-44D4-B29D-882D9D308A3B}"/>
    <hyperlink ref="N32" r:id="rId1885" display="https://secure.gcmtotalsolutions.com/league/reports/standingsDetails.aspx?golferID=3025&amp;weekNum=13&amp;aID=27" xr:uid="{F6CCA98B-40B5-47A7-B248-497D653D9E2F}"/>
    <hyperlink ref="O32" r:id="rId1886" display="https://secure.gcmtotalsolutions.com/league/reports/standingsDetails.aspx?golferID=3025&amp;weekNum=14&amp;aID=27" xr:uid="{F8DC7D43-369F-457C-B659-2D3A0300E038}"/>
    <hyperlink ref="P32" r:id="rId1887" display="https://secure.gcmtotalsolutions.com/league/reports/standingsDetails.aspx?golferID=3025&amp;weekNum=15&amp;aID=27" xr:uid="{F4BE59D6-DC40-4F4B-AE34-3506E6711606}"/>
    <hyperlink ref="Q32" r:id="rId1888" display="https://secure.gcmtotalsolutions.com/league/reports/standingsDetails.aspx?golferID=3025&amp;weekNum=16&amp;aID=27" xr:uid="{994C6639-4F80-4DDE-89A6-2DD929983258}"/>
    <hyperlink ref="R32" r:id="rId1889" display="https://secure.gcmtotalsolutions.com/league/reports/standingsDetails.aspx?golferID=3025&amp;weekNum=17&amp;aID=27" xr:uid="{1417E984-2CF7-4100-BBC2-8DD60A24FBEE}"/>
    <hyperlink ref="S32" r:id="rId1890" display="https://secure.gcmtotalsolutions.com/league/reports/standingsDetails.aspx?golferID=3025&amp;weekNum=18&amp;aID=27" xr:uid="{72B2F21C-01E4-434A-81BD-4F145DDE7A3F}"/>
    <hyperlink ref="B103" r:id="rId1891" display="https://secure.gcmtotalsolutions.com/league/reports/standingsDetails.aspx?golferID=3026&amp;weekNum=1&amp;aID=27" xr:uid="{6E3FE357-B9A4-49F0-AEB4-208DB7390630}"/>
    <hyperlink ref="C103" r:id="rId1892" display="https://secure.gcmtotalsolutions.com/league/reports/standingsDetails.aspx?golferID=3026&amp;weekNum=2&amp;aID=27" xr:uid="{2944B698-5128-40C2-8236-33D0A828718F}"/>
    <hyperlink ref="D103" r:id="rId1893" display="https://secure.gcmtotalsolutions.com/league/reports/standingsDetails.aspx?golferID=3026&amp;weekNum=3&amp;aID=27" xr:uid="{0DBF9CC7-D14C-4B20-A123-D376E88AD271}"/>
    <hyperlink ref="E103" r:id="rId1894" display="https://secure.gcmtotalsolutions.com/league/reports/standingsDetails.aspx?golferID=3026&amp;weekNum=4&amp;aID=27" xr:uid="{EBC735DC-3217-493E-AE6B-AC8CE2F0C609}"/>
    <hyperlink ref="F103" r:id="rId1895" display="https://secure.gcmtotalsolutions.com/league/reports/standingsDetails.aspx?golferID=3026&amp;weekNum=5&amp;aID=27" xr:uid="{8C674B5B-B6D7-4BA5-AFEA-DEEAEB3ADFEC}"/>
    <hyperlink ref="G103" r:id="rId1896" display="https://secure.gcmtotalsolutions.com/league/reports/standingsDetails.aspx?golferID=3026&amp;weekNum=6&amp;aID=27" xr:uid="{850FB953-C319-4952-9EB6-058BF9068570}"/>
    <hyperlink ref="H103" r:id="rId1897" display="https://secure.gcmtotalsolutions.com/league/reports/standingsDetails.aspx?golferID=3026&amp;weekNum=7&amp;aID=27" xr:uid="{E6DFF585-FB60-4A06-BE5C-A526F4B8B4EF}"/>
    <hyperlink ref="I103" r:id="rId1898" display="https://secure.gcmtotalsolutions.com/league/reports/standingsDetails.aspx?golferID=3026&amp;weekNum=8&amp;aID=27" xr:uid="{8AB98FC3-3B39-4979-88D4-81C5D3527F50}"/>
    <hyperlink ref="J103" r:id="rId1899" display="https://secure.gcmtotalsolutions.com/league/reports/standingsDetails.aspx?golferID=3026&amp;weekNum=9&amp;aID=27" xr:uid="{C490DA0F-A84D-4590-A601-DB3945034F53}"/>
    <hyperlink ref="K103" r:id="rId1900" display="https://secure.gcmtotalsolutions.com/league/reports/standingsDetails.aspx?golferID=3026&amp;weekNum=10&amp;aID=27" xr:uid="{68F1E8EF-C989-4772-BADD-C3E2714B5960}"/>
    <hyperlink ref="L103" r:id="rId1901" display="https://secure.gcmtotalsolutions.com/league/reports/standingsDetails.aspx?golferID=3026&amp;weekNum=11&amp;aID=27" xr:uid="{ACA71CEC-C460-4410-A38A-A9CF0428421A}"/>
    <hyperlink ref="M103" r:id="rId1902" display="https://secure.gcmtotalsolutions.com/league/reports/standingsDetails.aspx?golferID=3026&amp;weekNum=12&amp;aID=27" xr:uid="{9FC5DF86-A9EC-48B0-AB1E-D97957334359}"/>
    <hyperlink ref="N103" r:id="rId1903" display="https://secure.gcmtotalsolutions.com/league/reports/standingsDetails.aspx?golferID=3026&amp;weekNum=13&amp;aID=27" xr:uid="{58704551-6A8B-4CB0-853C-5D256DB5C7B4}"/>
    <hyperlink ref="O103" r:id="rId1904" display="https://secure.gcmtotalsolutions.com/league/reports/standingsDetails.aspx?golferID=3026&amp;weekNum=14&amp;aID=27" xr:uid="{B9AD398E-E605-46D4-995C-C025A9E03B21}"/>
    <hyperlink ref="P103" r:id="rId1905" display="https://secure.gcmtotalsolutions.com/league/reports/standingsDetails.aspx?golferID=3026&amp;weekNum=15&amp;aID=27" xr:uid="{95AC8F57-51B6-4B6D-A890-89178182A08D}"/>
    <hyperlink ref="Q103" r:id="rId1906" display="https://secure.gcmtotalsolutions.com/league/reports/standingsDetails.aspx?golferID=3026&amp;weekNum=16&amp;aID=27" xr:uid="{FBAE024E-6C65-4F73-A4B8-0BF037BDF529}"/>
    <hyperlink ref="R103" r:id="rId1907" display="https://secure.gcmtotalsolutions.com/league/reports/standingsDetails.aspx?golferID=3026&amp;weekNum=17&amp;aID=27" xr:uid="{CB531374-3C6A-4DBD-B322-B2946E4DA2EF}"/>
    <hyperlink ref="S103" r:id="rId1908" display="https://secure.gcmtotalsolutions.com/league/reports/standingsDetails.aspx?golferID=3026&amp;weekNum=18&amp;aID=27" xr:uid="{AE5C2C05-7BE5-4062-B8AB-4144D09F5F22}"/>
    <hyperlink ref="B115" r:id="rId1909" display="https://secure.gcmtotalsolutions.com/league/reports/standingsDetails.aspx?golferID=3027&amp;weekNum=1&amp;aID=27" xr:uid="{E1DE7AAF-C580-4D88-9F95-B507A6CB92CD}"/>
    <hyperlink ref="C115" r:id="rId1910" display="https://secure.gcmtotalsolutions.com/league/reports/standingsDetails.aspx?golferID=3027&amp;weekNum=2&amp;aID=27" xr:uid="{37BF6D2C-D3B4-40BA-8C76-A71CC0D6AB4A}"/>
    <hyperlink ref="D115" r:id="rId1911" display="https://secure.gcmtotalsolutions.com/league/reports/standingsDetails.aspx?golferID=3027&amp;weekNum=3&amp;aID=27" xr:uid="{25D3CDFB-217B-49A7-B229-30A1F107A241}"/>
    <hyperlink ref="E115" r:id="rId1912" display="https://secure.gcmtotalsolutions.com/league/reports/standingsDetails.aspx?golferID=3027&amp;weekNum=4&amp;aID=27" xr:uid="{038B43E4-5EEC-4B6F-B4FA-29AFD31DEA9B}"/>
    <hyperlink ref="F115" r:id="rId1913" display="https://secure.gcmtotalsolutions.com/league/reports/standingsDetails.aspx?golferID=3027&amp;weekNum=5&amp;aID=27" xr:uid="{885FE5EB-F395-43F3-A75D-8F4015091FA2}"/>
    <hyperlink ref="G115" r:id="rId1914" display="https://secure.gcmtotalsolutions.com/league/reports/standingsDetails.aspx?golferID=3027&amp;weekNum=6&amp;aID=27" xr:uid="{306254B4-F5C5-4A34-A971-29D1A9AB32CC}"/>
    <hyperlink ref="H115" r:id="rId1915" display="https://secure.gcmtotalsolutions.com/league/reports/standingsDetails.aspx?golferID=3027&amp;weekNum=7&amp;aID=27" xr:uid="{7C5D09B2-4F7B-4ACA-93E7-B0F8A99DEC16}"/>
    <hyperlink ref="I115" r:id="rId1916" display="https://secure.gcmtotalsolutions.com/league/reports/standingsDetails.aspx?golferID=3027&amp;weekNum=8&amp;aID=27" xr:uid="{6B36ED60-A453-4526-A1CA-5133D48EF7E6}"/>
    <hyperlink ref="J115" r:id="rId1917" display="https://secure.gcmtotalsolutions.com/league/reports/standingsDetails.aspx?golferID=3027&amp;weekNum=9&amp;aID=27" xr:uid="{A1413AFE-B576-4B22-BC9E-57802D95A0DF}"/>
    <hyperlink ref="K115" r:id="rId1918" display="https://secure.gcmtotalsolutions.com/league/reports/standingsDetails.aspx?golferID=3027&amp;weekNum=10&amp;aID=27" xr:uid="{CCD3202D-22E7-4F55-A108-110C5EC85F05}"/>
    <hyperlink ref="L115" r:id="rId1919" display="https://secure.gcmtotalsolutions.com/league/reports/standingsDetails.aspx?golferID=3027&amp;weekNum=11&amp;aID=27" xr:uid="{299E0D99-7B91-488A-A661-6048C04A1CFF}"/>
    <hyperlink ref="M115" r:id="rId1920" display="https://secure.gcmtotalsolutions.com/league/reports/standingsDetails.aspx?golferID=3027&amp;weekNum=12&amp;aID=27" xr:uid="{08DEF79B-729D-44AD-A3CD-2B12A5B3B024}"/>
    <hyperlink ref="N115" r:id="rId1921" display="https://secure.gcmtotalsolutions.com/league/reports/standingsDetails.aspx?golferID=3027&amp;weekNum=13&amp;aID=27" xr:uid="{A2D6B44C-864B-49A6-858E-082B27DDFEB4}"/>
    <hyperlink ref="O115" r:id="rId1922" display="https://secure.gcmtotalsolutions.com/league/reports/standingsDetails.aspx?golferID=3027&amp;weekNum=14&amp;aID=27" xr:uid="{781B07FC-FE09-4717-8871-09DE6DF5E812}"/>
    <hyperlink ref="P115" r:id="rId1923" display="https://secure.gcmtotalsolutions.com/league/reports/standingsDetails.aspx?golferID=3027&amp;weekNum=15&amp;aID=27" xr:uid="{6B82281F-4C6D-47B4-9D01-B9F61B4F62B2}"/>
    <hyperlink ref="Q115" r:id="rId1924" display="https://secure.gcmtotalsolutions.com/league/reports/standingsDetails.aspx?golferID=3027&amp;weekNum=16&amp;aID=27" xr:uid="{520565E9-A313-4D5A-BC37-87BAEBE1CE64}"/>
    <hyperlink ref="R115" r:id="rId1925" display="https://secure.gcmtotalsolutions.com/league/reports/standingsDetails.aspx?golferID=3027&amp;weekNum=17&amp;aID=27" xr:uid="{A91AE7F7-8C2A-4532-83F7-3BE9EAA7B35D}"/>
    <hyperlink ref="S115" r:id="rId1926" display="https://secure.gcmtotalsolutions.com/league/reports/standingsDetails.aspx?golferID=3027&amp;weekNum=18&amp;aID=27" xr:uid="{423BC822-F8A7-434F-86DB-85B11D257A6F}"/>
    <hyperlink ref="B18" r:id="rId1927" display="https://secure.gcmtotalsolutions.com/league/reports/standingsDetails.aspx?golferID=3028&amp;weekNum=1&amp;aID=27" xr:uid="{22A82074-410B-44A7-AC66-50E72A718A32}"/>
    <hyperlink ref="C18" r:id="rId1928" display="https://secure.gcmtotalsolutions.com/league/reports/standingsDetails.aspx?golferID=3028&amp;weekNum=2&amp;aID=27" xr:uid="{0CC65ED5-21B5-4E1F-9BAA-E2D1AE0AA82E}"/>
    <hyperlink ref="D18" r:id="rId1929" display="https://secure.gcmtotalsolutions.com/league/reports/standingsDetails.aspx?golferID=3028&amp;weekNum=3&amp;aID=27" xr:uid="{D062DD1E-418E-4EA1-BF4A-44F2710ECFA1}"/>
    <hyperlink ref="E18" r:id="rId1930" display="https://secure.gcmtotalsolutions.com/league/reports/standingsDetails.aspx?golferID=3028&amp;weekNum=4&amp;aID=27" xr:uid="{35900B19-8BD7-4508-9716-EEA08150D2E6}"/>
    <hyperlink ref="F18" r:id="rId1931" display="https://secure.gcmtotalsolutions.com/league/reports/standingsDetails.aspx?golferID=3028&amp;weekNum=5&amp;aID=27" xr:uid="{7C7F999C-CA88-473D-8A92-CEFED86AB6CB}"/>
    <hyperlink ref="G18" r:id="rId1932" display="https://secure.gcmtotalsolutions.com/league/reports/standingsDetails.aspx?golferID=3028&amp;weekNum=6&amp;aID=27" xr:uid="{AEC4EAD4-7217-4F49-855C-CF5F128F935C}"/>
    <hyperlink ref="H18" r:id="rId1933" display="https://secure.gcmtotalsolutions.com/league/reports/standingsDetails.aspx?golferID=3028&amp;weekNum=7&amp;aID=27" xr:uid="{EDFA3F1F-BABA-4AF4-9BEF-445B5606255D}"/>
    <hyperlink ref="I18" r:id="rId1934" display="https://secure.gcmtotalsolutions.com/league/reports/standingsDetails.aspx?golferID=3028&amp;weekNum=8&amp;aID=27" xr:uid="{92F88EAF-786B-455F-97ED-B96A653A3B29}"/>
    <hyperlink ref="J18" r:id="rId1935" display="https://secure.gcmtotalsolutions.com/league/reports/standingsDetails.aspx?golferID=3028&amp;weekNum=9&amp;aID=27" xr:uid="{A946399C-9E29-4778-9EC3-A907B609CE02}"/>
    <hyperlink ref="K18" r:id="rId1936" display="https://secure.gcmtotalsolutions.com/league/reports/standingsDetails.aspx?golferID=3028&amp;weekNum=10&amp;aID=27" xr:uid="{8D429AB5-5FCD-4588-AEB1-6DE39E782FCF}"/>
    <hyperlink ref="L18" r:id="rId1937" display="https://secure.gcmtotalsolutions.com/league/reports/standingsDetails.aspx?golferID=3028&amp;weekNum=11&amp;aID=27" xr:uid="{161B093E-02AC-4335-BE9C-ED4DC3AEC529}"/>
    <hyperlink ref="M18" r:id="rId1938" display="https://secure.gcmtotalsolutions.com/league/reports/standingsDetails.aspx?golferID=3028&amp;weekNum=12&amp;aID=27" xr:uid="{2AC39144-A7B3-4902-9BD9-BC0088BB8C17}"/>
    <hyperlink ref="N18" r:id="rId1939" display="https://secure.gcmtotalsolutions.com/league/reports/standingsDetails.aspx?golferID=3028&amp;weekNum=13&amp;aID=27" xr:uid="{4D680613-02B1-4051-8FE0-EA50585F3410}"/>
    <hyperlink ref="O18" r:id="rId1940" display="https://secure.gcmtotalsolutions.com/league/reports/standingsDetails.aspx?golferID=3028&amp;weekNum=14&amp;aID=27" xr:uid="{F437CCB4-37A7-460B-8BFC-27E6F9703005}"/>
    <hyperlink ref="P18" r:id="rId1941" display="https://secure.gcmtotalsolutions.com/league/reports/standingsDetails.aspx?golferID=3028&amp;weekNum=15&amp;aID=27" xr:uid="{B518EE11-C539-4583-8F19-47F00D1DA8CA}"/>
    <hyperlink ref="Q18" r:id="rId1942" display="https://secure.gcmtotalsolutions.com/league/reports/standingsDetails.aspx?golferID=3028&amp;weekNum=16&amp;aID=27" xr:uid="{F1F41359-7367-4A16-94BD-1612702D4EE4}"/>
    <hyperlink ref="R18" r:id="rId1943" display="https://secure.gcmtotalsolutions.com/league/reports/standingsDetails.aspx?golferID=3028&amp;weekNum=17&amp;aID=27" xr:uid="{F219E968-2B0A-4D0A-98BB-A74095FA106A}"/>
    <hyperlink ref="S18" r:id="rId1944" display="https://secure.gcmtotalsolutions.com/league/reports/standingsDetails.aspx?golferID=3028&amp;weekNum=18&amp;aID=27" xr:uid="{711F510F-C09A-44B6-AC36-26FAF05A6CE5}"/>
    <hyperlink ref="B19" r:id="rId1945" display="https://secure.gcmtotalsolutions.com/league/reports/standingsDetails.aspx?golferID=3029&amp;weekNum=1&amp;aID=27" xr:uid="{99FC57B3-D991-4DDD-B219-87D2F3C74743}"/>
    <hyperlink ref="C19" r:id="rId1946" display="https://secure.gcmtotalsolutions.com/league/reports/standingsDetails.aspx?golferID=3029&amp;weekNum=2&amp;aID=27" xr:uid="{0535FC9E-2EC2-44C9-8B9D-BAC95206680C}"/>
    <hyperlink ref="D19" r:id="rId1947" display="https://secure.gcmtotalsolutions.com/league/reports/standingsDetails.aspx?golferID=3029&amp;weekNum=3&amp;aID=27" xr:uid="{3D64FCFF-7D93-497D-A60E-1058F2DDE0AA}"/>
    <hyperlink ref="E19" r:id="rId1948" display="https://secure.gcmtotalsolutions.com/league/reports/standingsDetails.aspx?golferID=3029&amp;weekNum=4&amp;aID=27" xr:uid="{358C7A9E-85C0-4EC1-A02D-9EB18C46F510}"/>
    <hyperlink ref="F19" r:id="rId1949" display="https://secure.gcmtotalsolutions.com/league/reports/standingsDetails.aspx?golferID=3029&amp;weekNum=5&amp;aID=27" xr:uid="{E76AEC28-57DC-4793-9FC9-70E3820C43E3}"/>
    <hyperlink ref="G19" r:id="rId1950" display="https://secure.gcmtotalsolutions.com/league/reports/standingsDetails.aspx?golferID=3029&amp;weekNum=6&amp;aID=27" xr:uid="{79A6FC32-2E27-4C48-9B53-F4CEAA616B42}"/>
    <hyperlink ref="H19" r:id="rId1951" display="https://secure.gcmtotalsolutions.com/league/reports/standingsDetails.aspx?golferID=3029&amp;weekNum=7&amp;aID=27" xr:uid="{B4A0B0D9-C532-4F1F-B92F-47FA9B9986C9}"/>
    <hyperlink ref="I19" r:id="rId1952" display="https://secure.gcmtotalsolutions.com/league/reports/standingsDetails.aspx?golferID=3029&amp;weekNum=8&amp;aID=27" xr:uid="{6BCF8191-DA29-43D1-B671-2C77EBC1913E}"/>
    <hyperlink ref="J19" r:id="rId1953" display="https://secure.gcmtotalsolutions.com/league/reports/standingsDetails.aspx?golferID=3029&amp;weekNum=9&amp;aID=27" xr:uid="{C7B9C319-374C-4716-B42F-9188A0FB29B3}"/>
    <hyperlink ref="K19" r:id="rId1954" display="https://secure.gcmtotalsolutions.com/league/reports/standingsDetails.aspx?golferID=3029&amp;weekNum=10&amp;aID=27" xr:uid="{030E4092-9A43-4C11-848E-18616A69AD07}"/>
    <hyperlink ref="L19" r:id="rId1955" display="https://secure.gcmtotalsolutions.com/league/reports/standingsDetails.aspx?golferID=3029&amp;weekNum=11&amp;aID=27" xr:uid="{01EAC891-57A6-4BE6-9A07-9090058EECC9}"/>
    <hyperlink ref="M19" r:id="rId1956" display="https://secure.gcmtotalsolutions.com/league/reports/standingsDetails.aspx?golferID=3029&amp;weekNum=12&amp;aID=27" xr:uid="{05D66257-FD72-4F9E-9211-314D5E18EB26}"/>
    <hyperlink ref="N19" r:id="rId1957" display="https://secure.gcmtotalsolutions.com/league/reports/standingsDetails.aspx?golferID=3029&amp;weekNum=13&amp;aID=27" xr:uid="{D517D331-82F7-4FCD-8070-BF033BE0B71B}"/>
    <hyperlink ref="O19" r:id="rId1958" display="https://secure.gcmtotalsolutions.com/league/reports/standingsDetails.aspx?golferID=3029&amp;weekNum=14&amp;aID=27" xr:uid="{C5825550-80D7-47F7-87D4-A4F3D4E3245D}"/>
    <hyperlink ref="P19" r:id="rId1959" display="https://secure.gcmtotalsolutions.com/league/reports/standingsDetails.aspx?golferID=3029&amp;weekNum=15&amp;aID=27" xr:uid="{0BD2641E-E990-4594-871A-71EA1CFC85C7}"/>
    <hyperlink ref="Q19" r:id="rId1960" display="https://secure.gcmtotalsolutions.com/league/reports/standingsDetails.aspx?golferID=3029&amp;weekNum=16&amp;aID=27" xr:uid="{22677DD7-613A-4956-B1BD-2C73E9D6334D}"/>
    <hyperlink ref="R19" r:id="rId1961" display="https://secure.gcmtotalsolutions.com/league/reports/standingsDetails.aspx?golferID=3029&amp;weekNum=17&amp;aID=27" xr:uid="{AEE2536C-308B-4D00-A031-D6C7AF5C433A}"/>
    <hyperlink ref="S19" r:id="rId1962" display="https://secure.gcmtotalsolutions.com/league/reports/standingsDetails.aspx?golferID=3029&amp;weekNum=18&amp;aID=27" xr:uid="{3C2583B0-20A9-4E57-BC45-09626556D34C}"/>
    <hyperlink ref="B104" r:id="rId1963" display="https://secure.gcmtotalsolutions.com/league/reports/standingsDetails.aspx?golferID=3030&amp;weekNum=1&amp;aID=27" xr:uid="{99E02C18-DF1C-43EA-AA6F-D6A7BD7EE8F8}"/>
    <hyperlink ref="C104" r:id="rId1964" display="https://secure.gcmtotalsolutions.com/league/reports/standingsDetails.aspx?golferID=3030&amp;weekNum=2&amp;aID=27" xr:uid="{DFA9E654-90EA-49F5-BC6E-B93D614A2A0F}"/>
    <hyperlink ref="D104" r:id="rId1965" display="https://secure.gcmtotalsolutions.com/league/reports/standingsDetails.aspx?golferID=3030&amp;weekNum=3&amp;aID=27" xr:uid="{490419A4-94EF-4BE8-AB6A-BFA121474AF9}"/>
    <hyperlink ref="E104" r:id="rId1966" display="https://secure.gcmtotalsolutions.com/league/reports/standingsDetails.aspx?golferID=3030&amp;weekNum=4&amp;aID=27" xr:uid="{79F135AD-1EC6-4E15-B372-8ED021D9C565}"/>
    <hyperlink ref="F104" r:id="rId1967" display="https://secure.gcmtotalsolutions.com/league/reports/standingsDetails.aspx?golferID=3030&amp;weekNum=5&amp;aID=27" xr:uid="{89127EFE-259A-4569-A0FA-F9B50347910F}"/>
    <hyperlink ref="G104" r:id="rId1968" display="https://secure.gcmtotalsolutions.com/league/reports/standingsDetails.aspx?golferID=3030&amp;weekNum=6&amp;aID=27" xr:uid="{0EE83E59-4E02-4BC1-9892-71B9351086E3}"/>
    <hyperlink ref="H104" r:id="rId1969" display="https://secure.gcmtotalsolutions.com/league/reports/standingsDetails.aspx?golferID=3030&amp;weekNum=7&amp;aID=27" xr:uid="{04E15611-B7A8-4DD8-857D-5486048B5288}"/>
    <hyperlink ref="I104" r:id="rId1970" display="https://secure.gcmtotalsolutions.com/league/reports/standingsDetails.aspx?golferID=3030&amp;weekNum=8&amp;aID=27" xr:uid="{EAA59024-86DA-4E09-B747-9B7D56718C41}"/>
    <hyperlink ref="J104" r:id="rId1971" display="https://secure.gcmtotalsolutions.com/league/reports/standingsDetails.aspx?golferID=3030&amp;weekNum=9&amp;aID=27" xr:uid="{279F7AA6-64FE-4636-9905-30162FF1D4B9}"/>
    <hyperlink ref="K104" r:id="rId1972" display="https://secure.gcmtotalsolutions.com/league/reports/standingsDetails.aspx?golferID=3030&amp;weekNum=10&amp;aID=27" xr:uid="{3374FC08-3F14-41B3-8889-EAC8105ADEAA}"/>
    <hyperlink ref="L104" r:id="rId1973" display="https://secure.gcmtotalsolutions.com/league/reports/standingsDetails.aspx?golferID=3030&amp;weekNum=11&amp;aID=27" xr:uid="{1BDD940B-E552-4E25-909F-7943D11671A8}"/>
    <hyperlink ref="M104" r:id="rId1974" display="https://secure.gcmtotalsolutions.com/league/reports/standingsDetails.aspx?golferID=3030&amp;weekNum=12&amp;aID=27" xr:uid="{3AC2E9E4-3348-498F-B538-A5E7D0D078A9}"/>
    <hyperlink ref="N104" r:id="rId1975" display="https://secure.gcmtotalsolutions.com/league/reports/standingsDetails.aspx?golferID=3030&amp;weekNum=13&amp;aID=27" xr:uid="{B92E1A72-9E6E-4F94-95C9-12F747ECB27A}"/>
    <hyperlink ref="O104" r:id="rId1976" display="https://secure.gcmtotalsolutions.com/league/reports/standingsDetails.aspx?golferID=3030&amp;weekNum=14&amp;aID=27" xr:uid="{9A29C767-C219-4ED6-9D6E-07069AF0D0F4}"/>
    <hyperlink ref="P104" r:id="rId1977" display="https://secure.gcmtotalsolutions.com/league/reports/standingsDetails.aspx?golferID=3030&amp;weekNum=15&amp;aID=27" xr:uid="{40ED72CC-B8A9-4799-936B-4FF142A8A7C8}"/>
    <hyperlink ref="Q104" r:id="rId1978" display="https://secure.gcmtotalsolutions.com/league/reports/standingsDetails.aspx?golferID=3030&amp;weekNum=16&amp;aID=27" xr:uid="{F13A88C6-E086-4873-A1E6-ED2823C355B9}"/>
    <hyperlink ref="R104" r:id="rId1979" display="https://secure.gcmtotalsolutions.com/league/reports/standingsDetails.aspx?golferID=3030&amp;weekNum=17&amp;aID=27" xr:uid="{91DB6ACC-5E77-4424-A048-CA07BA86B1DC}"/>
    <hyperlink ref="S104" r:id="rId1980" display="https://secure.gcmtotalsolutions.com/league/reports/standingsDetails.aspx?golferID=3030&amp;weekNum=18&amp;aID=27" xr:uid="{CD319B54-2E5A-4231-87BB-3EF2769FCBDE}"/>
    <hyperlink ref="B70" r:id="rId1981" display="https://secure.gcmtotalsolutions.com/league/reports/standingsDetails.aspx?golferID=3031&amp;weekNum=1&amp;aID=27" xr:uid="{3FA0A423-711F-4F8C-812D-E4E6983838C6}"/>
    <hyperlink ref="C70" r:id="rId1982" display="https://secure.gcmtotalsolutions.com/league/reports/standingsDetails.aspx?golferID=3031&amp;weekNum=2&amp;aID=27" xr:uid="{2D81A27C-2495-40FF-80E1-91C55EE3079E}"/>
    <hyperlink ref="D70" r:id="rId1983" display="https://secure.gcmtotalsolutions.com/league/reports/standingsDetails.aspx?golferID=3031&amp;weekNum=3&amp;aID=27" xr:uid="{B1F8D49B-27D3-495F-84C4-DD81D17C621A}"/>
    <hyperlink ref="E70" r:id="rId1984" display="https://secure.gcmtotalsolutions.com/league/reports/standingsDetails.aspx?golferID=3031&amp;weekNum=4&amp;aID=27" xr:uid="{2EB80615-7F5E-47F8-A6E7-E325EF9FDF02}"/>
    <hyperlink ref="F70" r:id="rId1985" display="https://secure.gcmtotalsolutions.com/league/reports/standingsDetails.aspx?golferID=3031&amp;weekNum=5&amp;aID=27" xr:uid="{3699AE56-B56D-4F3B-B8A8-872316EE8781}"/>
    <hyperlink ref="G70" r:id="rId1986" display="https://secure.gcmtotalsolutions.com/league/reports/standingsDetails.aspx?golferID=3031&amp;weekNum=6&amp;aID=27" xr:uid="{66AAB9E1-EEF3-42C9-BB1A-68BB6958150C}"/>
    <hyperlink ref="H70" r:id="rId1987" display="https://secure.gcmtotalsolutions.com/league/reports/standingsDetails.aspx?golferID=3031&amp;weekNum=7&amp;aID=27" xr:uid="{B1AC1D7A-4F8C-4338-904A-21FA8EFADB38}"/>
    <hyperlink ref="I70" r:id="rId1988" display="https://secure.gcmtotalsolutions.com/league/reports/standingsDetails.aspx?golferID=3031&amp;weekNum=8&amp;aID=27" xr:uid="{133C93A6-7173-4FF7-85F5-B61B5D35703A}"/>
    <hyperlink ref="J70" r:id="rId1989" display="https://secure.gcmtotalsolutions.com/league/reports/standingsDetails.aspx?golferID=3031&amp;weekNum=9&amp;aID=27" xr:uid="{435B493A-FA8F-48E1-82DA-46BDAF2D6940}"/>
    <hyperlink ref="K70" r:id="rId1990" display="https://secure.gcmtotalsolutions.com/league/reports/standingsDetails.aspx?golferID=3031&amp;weekNum=10&amp;aID=27" xr:uid="{FF7AECE6-99E1-4166-99D5-FEBA52A8E672}"/>
    <hyperlink ref="L70" r:id="rId1991" display="https://secure.gcmtotalsolutions.com/league/reports/standingsDetails.aspx?golferID=3031&amp;weekNum=11&amp;aID=27" xr:uid="{A93742E1-8FD4-4B9F-967C-1B9887CA7A6E}"/>
    <hyperlink ref="M70" r:id="rId1992" display="https://secure.gcmtotalsolutions.com/league/reports/standingsDetails.aspx?golferID=3031&amp;weekNum=12&amp;aID=27" xr:uid="{2DDDDC26-E2F1-445C-887F-9A65071011E9}"/>
    <hyperlink ref="N70" r:id="rId1993" display="https://secure.gcmtotalsolutions.com/league/reports/standingsDetails.aspx?golferID=3031&amp;weekNum=13&amp;aID=27" xr:uid="{0EE146C3-7BB8-4976-9FF0-9D4327D340D4}"/>
    <hyperlink ref="O70" r:id="rId1994" display="https://secure.gcmtotalsolutions.com/league/reports/standingsDetails.aspx?golferID=3031&amp;weekNum=14&amp;aID=27" xr:uid="{D8CD1999-44EB-428B-AE13-790ED8194184}"/>
    <hyperlink ref="P70" r:id="rId1995" display="https://secure.gcmtotalsolutions.com/league/reports/standingsDetails.aspx?golferID=3031&amp;weekNum=15&amp;aID=27" xr:uid="{F887E365-D601-42C4-8045-48B5F428A8FB}"/>
    <hyperlink ref="Q70" r:id="rId1996" display="https://secure.gcmtotalsolutions.com/league/reports/standingsDetails.aspx?golferID=3031&amp;weekNum=16&amp;aID=27" xr:uid="{CB368E6E-059F-4387-AAB1-244D007C96D7}"/>
    <hyperlink ref="R70" r:id="rId1997" display="https://secure.gcmtotalsolutions.com/league/reports/standingsDetails.aspx?golferID=3031&amp;weekNum=17&amp;aID=27" xr:uid="{840A6B1D-7386-496F-BE44-38F6D7E1C620}"/>
    <hyperlink ref="S70" r:id="rId1998" display="https://secure.gcmtotalsolutions.com/league/reports/standingsDetails.aspx?golferID=3031&amp;weekNum=18&amp;aID=27" xr:uid="{94955E7F-5CD2-4BF1-9D0E-97DC6DA2156C}"/>
    <hyperlink ref="B33" r:id="rId1999" display="https://secure.gcmtotalsolutions.com/league/reports/standingsDetails.aspx?golferID=3032&amp;weekNum=1&amp;aID=27" xr:uid="{3FD48C2B-9FE4-430B-BA08-654E8758FFE2}"/>
    <hyperlink ref="C33" r:id="rId2000" display="https://secure.gcmtotalsolutions.com/league/reports/standingsDetails.aspx?golferID=3032&amp;weekNum=2&amp;aID=27" xr:uid="{E120EB77-96B0-4B26-B872-E6E06A121D9E}"/>
    <hyperlink ref="D33" r:id="rId2001" display="https://secure.gcmtotalsolutions.com/league/reports/standingsDetails.aspx?golferID=3032&amp;weekNum=3&amp;aID=27" xr:uid="{E8E7757F-B502-4331-93C2-BF586C564170}"/>
    <hyperlink ref="E33" r:id="rId2002" display="https://secure.gcmtotalsolutions.com/league/reports/standingsDetails.aspx?golferID=3032&amp;weekNum=4&amp;aID=27" xr:uid="{DF36E218-6319-4C24-9BA5-0E57D44D6BB2}"/>
    <hyperlink ref="F33" r:id="rId2003" display="https://secure.gcmtotalsolutions.com/league/reports/standingsDetails.aspx?golferID=3032&amp;weekNum=5&amp;aID=27" xr:uid="{A8A70FD6-88B9-42CE-BFEC-0675086D4E9E}"/>
    <hyperlink ref="G33" r:id="rId2004" display="https://secure.gcmtotalsolutions.com/league/reports/standingsDetails.aspx?golferID=3032&amp;weekNum=6&amp;aID=27" xr:uid="{0AF1A9C8-3599-44DD-9CA5-7FD0982F8F51}"/>
    <hyperlink ref="H33" r:id="rId2005" display="https://secure.gcmtotalsolutions.com/league/reports/standingsDetails.aspx?golferID=3032&amp;weekNum=7&amp;aID=27" xr:uid="{A630E3AE-C6AA-45EB-9AE0-F2DF00FC61C8}"/>
    <hyperlink ref="I33" r:id="rId2006" display="https://secure.gcmtotalsolutions.com/league/reports/standingsDetails.aspx?golferID=3032&amp;weekNum=8&amp;aID=27" xr:uid="{CCDAFAD5-B07F-4DAC-9C11-2A7087C8B96D}"/>
    <hyperlink ref="J33" r:id="rId2007" display="https://secure.gcmtotalsolutions.com/league/reports/standingsDetails.aspx?golferID=3032&amp;weekNum=9&amp;aID=27" xr:uid="{8B4E7760-079E-4A54-80E5-79621256415E}"/>
    <hyperlink ref="K33" r:id="rId2008" display="https://secure.gcmtotalsolutions.com/league/reports/standingsDetails.aspx?golferID=3032&amp;weekNum=10&amp;aID=27" xr:uid="{36B7C26F-2C18-487D-8BC6-673A164871AE}"/>
    <hyperlink ref="L33" r:id="rId2009" display="https://secure.gcmtotalsolutions.com/league/reports/standingsDetails.aspx?golferID=3032&amp;weekNum=11&amp;aID=27" xr:uid="{61104C73-3C5B-4FDF-A227-73B007041225}"/>
    <hyperlink ref="M33" r:id="rId2010" display="https://secure.gcmtotalsolutions.com/league/reports/standingsDetails.aspx?golferID=3032&amp;weekNum=12&amp;aID=27" xr:uid="{32013C9A-E761-41BD-97F3-3BE8E88C5819}"/>
    <hyperlink ref="N33" r:id="rId2011" display="https://secure.gcmtotalsolutions.com/league/reports/standingsDetails.aspx?golferID=3032&amp;weekNum=13&amp;aID=27" xr:uid="{895674AA-891A-4DB7-8805-925659D53CD0}"/>
    <hyperlink ref="O33" r:id="rId2012" display="https://secure.gcmtotalsolutions.com/league/reports/standingsDetails.aspx?golferID=3032&amp;weekNum=14&amp;aID=27" xr:uid="{F6FC61F1-E3EA-4225-BD61-E5136C6FC660}"/>
    <hyperlink ref="P33" r:id="rId2013" display="https://secure.gcmtotalsolutions.com/league/reports/standingsDetails.aspx?golferID=3032&amp;weekNum=15&amp;aID=27" xr:uid="{4850F8C8-9DB1-42A2-A927-659730D1C9F8}"/>
    <hyperlink ref="Q33" r:id="rId2014" display="https://secure.gcmtotalsolutions.com/league/reports/standingsDetails.aspx?golferID=3032&amp;weekNum=16&amp;aID=27" xr:uid="{C9F9D12D-32B7-4AEC-835C-BBE5ECB567CE}"/>
    <hyperlink ref="R33" r:id="rId2015" display="https://secure.gcmtotalsolutions.com/league/reports/standingsDetails.aspx?golferID=3032&amp;weekNum=17&amp;aID=27" xr:uid="{B83D10F5-E054-42F5-B1CC-08FE771FB5AE}"/>
    <hyperlink ref="S33" r:id="rId2016" display="https://secure.gcmtotalsolutions.com/league/reports/standingsDetails.aspx?golferID=3032&amp;weekNum=18&amp;aID=27" xr:uid="{43CA7F0F-3324-47CD-B335-A781726B880B}"/>
    <hyperlink ref="B89" r:id="rId2017" display="https://secure.gcmtotalsolutions.com/league/reports/standingsDetails.aspx?golferID=3033&amp;weekNum=1&amp;aID=27" xr:uid="{68159D0C-3698-4D82-81B2-FC646F183F20}"/>
    <hyperlink ref="C89" r:id="rId2018" display="https://secure.gcmtotalsolutions.com/league/reports/standingsDetails.aspx?golferID=3033&amp;weekNum=2&amp;aID=27" xr:uid="{0EF6C4DF-B7EE-4A4B-B309-5DEABCD1593A}"/>
    <hyperlink ref="D89" r:id="rId2019" display="https://secure.gcmtotalsolutions.com/league/reports/standingsDetails.aspx?golferID=3033&amp;weekNum=3&amp;aID=27" xr:uid="{555865AF-2BA0-483F-B75C-A8D8D59DC8FE}"/>
    <hyperlink ref="E89" r:id="rId2020" display="https://secure.gcmtotalsolutions.com/league/reports/standingsDetails.aspx?golferID=3033&amp;weekNum=4&amp;aID=27" xr:uid="{10344742-A35F-48BB-8903-CFB6CD1D2D7E}"/>
    <hyperlink ref="F89" r:id="rId2021" display="https://secure.gcmtotalsolutions.com/league/reports/standingsDetails.aspx?golferID=3033&amp;weekNum=5&amp;aID=27" xr:uid="{37C72C61-1C43-4B6A-B296-6F125C9C965B}"/>
    <hyperlink ref="G89" r:id="rId2022" display="https://secure.gcmtotalsolutions.com/league/reports/standingsDetails.aspx?golferID=3033&amp;weekNum=6&amp;aID=27" xr:uid="{63DA4DF5-B0E3-4BB6-BA63-ACD904863CA4}"/>
    <hyperlink ref="H89" r:id="rId2023" display="https://secure.gcmtotalsolutions.com/league/reports/standingsDetails.aspx?golferID=3033&amp;weekNum=7&amp;aID=27" xr:uid="{E43299FE-99AC-4DD5-AFF0-22186FC703CE}"/>
    <hyperlink ref="I89" r:id="rId2024" display="https://secure.gcmtotalsolutions.com/league/reports/standingsDetails.aspx?golferID=3033&amp;weekNum=8&amp;aID=27" xr:uid="{1C854CA8-21C1-45EB-BFBF-52CDA20F5124}"/>
    <hyperlink ref="J89" r:id="rId2025" display="https://secure.gcmtotalsolutions.com/league/reports/standingsDetails.aspx?golferID=3033&amp;weekNum=9&amp;aID=27" xr:uid="{BBF66071-6668-42D6-9DFA-E362B6587BEA}"/>
    <hyperlink ref="K89" r:id="rId2026" display="https://secure.gcmtotalsolutions.com/league/reports/standingsDetails.aspx?golferID=3033&amp;weekNum=10&amp;aID=27" xr:uid="{15415C24-97CA-437A-8926-644AF6630AC6}"/>
    <hyperlink ref="L89" r:id="rId2027" display="https://secure.gcmtotalsolutions.com/league/reports/standingsDetails.aspx?golferID=3033&amp;weekNum=11&amp;aID=27" xr:uid="{5C9AC65C-7B51-488F-AE51-FECD4F558E1E}"/>
    <hyperlink ref="M89" r:id="rId2028" display="https://secure.gcmtotalsolutions.com/league/reports/standingsDetails.aspx?golferID=3033&amp;weekNum=12&amp;aID=27" xr:uid="{B888B53C-0749-45B2-8CE2-F3F42B9F434B}"/>
    <hyperlink ref="N89" r:id="rId2029" display="https://secure.gcmtotalsolutions.com/league/reports/standingsDetails.aspx?golferID=3033&amp;weekNum=13&amp;aID=27" xr:uid="{FE672E7C-AD60-45D7-BAB2-4896BB259E3C}"/>
    <hyperlink ref="O89" r:id="rId2030" display="https://secure.gcmtotalsolutions.com/league/reports/standingsDetails.aspx?golferID=3033&amp;weekNum=14&amp;aID=27" xr:uid="{CCF9D5E8-8087-4DD7-BEF9-A34144C26E3C}"/>
    <hyperlink ref="P89" r:id="rId2031" display="https://secure.gcmtotalsolutions.com/league/reports/standingsDetails.aspx?golferID=3033&amp;weekNum=15&amp;aID=27" xr:uid="{08EBEDB6-3614-42F6-BA53-0706D66978A4}"/>
    <hyperlink ref="Q89" r:id="rId2032" display="https://secure.gcmtotalsolutions.com/league/reports/standingsDetails.aspx?golferID=3033&amp;weekNum=16&amp;aID=27" xr:uid="{EC7052B7-8069-44AA-A92C-AB66ABBF75E3}"/>
    <hyperlink ref="R89" r:id="rId2033" display="https://secure.gcmtotalsolutions.com/league/reports/standingsDetails.aspx?golferID=3033&amp;weekNum=17&amp;aID=27" xr:uid="{48834BCA-B68C-420F-861D-553BAFD8BB4D}"/>
    <hyperlink ref="S89" r:id="rId2034" display="https://secure.gcmtotalsolutions.com/league/reports/standingsDetails.aspx?golferID=3033&amp;weekNum=18&amp;aID=27" xr:uid="{83581314-9925-4529-A8D9-6003240CF628}"/>
    <hyperlink ref="B71" r:id="rId2035" display="https://secure.gcmtotalsolutions.com/league/reports/standingsDetails.aspx?golferID=3034&amp;weekNum=1&amp;aID=27" xr:uid="{D1A181B6-638E-49D7-9016-57826074E906}"/>
    <hyperlink ref="C71" r:id="rId2036" display="https://secure.gcmtotalsolutions.com/league/reports/standingsDetails.aspx?golferID=3034&amp;weekNum=2&amp;aID=27" xr:uid="{7354D84F-D3CC-4BB4-A69E-AD453EA5C1F9}"/>
    <hyperlink ref="D71" r:id="rId2037" display="https://secure.gcmtotalsolutions.com/league/reports/standingsDetails.aspx?golferID=3034&amp;weekNum=3&amp;aID=27" xr:uid="{57C32C2F-562F-430B-9726-B38188348EAF}"/>
    <hyperlink ref="E71" r:id="rId2038" display="https://secure.gcmtotalsolutions.com/league/reports/standingsDetails.aspx?golferID=3034&amp;weekNum=4&amp;aID=27" xr:uid="{5A1CCE78-9DAD-4AE7-B06D-200B61C44684}"/>
    <hyperlink ref="F71" r:id="rId2039" display="https://secure.gcmtotalsolutions.com/league/reports/standingsDetails.aspx?golferID=3034&amp;weekNum=5&amp;aID=27" xr:uid="{C6447802-B891-43DD-8C15-E152D7B13CB2}"/>
    <hyperlink ref="G71" r:id="rId2040" display="https://secure.gcmtotalsolutions.com/league/reports/standingsDetails.aspx?golferID=3034&amp;weekNum=6&amp;aID=27" xr:uid="{AC80565F-A305-45DC-8892-7CC798F3F150}"/>
    <hyperlink ref="H71" r:id="rId2041" display="https://secure.gcmtotalsolutions.com/league/reports/standingsDetails.aspx?golferID=3034&amp;weekNum=7&amp;aID=27" xr:uid="{27BC4985-E807-413E-A1C7-66A70E5991F0}"/>
    <hyperlink ref="I71" r:id="rId2042" display="https://secure.gcmtotalsolutions.com/league/reports/standingsDetails.aspx?golferID=3034&amp;weekNum=8&amp;aID=27" xr:uid="{9AADB66E-A2A8-4836-BDD5-8567A0D38C7A}"/>
    <hyperlink ref="J71" r:id="rId2043" display="https://secure.gcmtotalsolutions.com/league/reports/standingsDetails.aspx?golferID=3034&amp;weekNum=9&amp;aID=27" xr:uid="{5BF8761C-1732-494D-B100-B7B4CDB1F78E}"/>
    <hyperlink ref="K71" r:id="rId2044" display="https://secure.gcmtotalsolutions.com/league/reports/standingsDetails.aspx?golferID=3034&amp;weekNum=10&amp;aID=27" xr:uid="{EDB4D227-CF01-43F6-B3F0-6064A44697D4}"/>
    <hyperlink ref="L71" r:id="rId2045" display="https://secure.gcmtotalsolutions.com/league/reports/standingsDetails.aspx?golferID=3034&amp;weekNum=11&amp;aID=27" xr:uid="{74F45E2A-0FD6-4D91-A948-396A8062A605}"/>
    <hyperlink ref="M71" r:id="rId2046" display="https://secure.gcmtotalsolutions.com/league/reports/standingsDetails.aspx?golferID=3034&amp;weekNum=12&amp;aID=27" xr:uid="{5746ED66-8911-498B-B792-B4443ADC90F6}"/>
    <hyperlink ref="N71" r:id="rId2047" display="https://secure.gcmtotalsolutions.com/league/reports/standingsDetails.aspx?golferID=3034&amp;weekNum=13&amp;aID=27" xr:uid="{6998CAEE-8CA8-4246-8269-5995BD95F236}"/>
    <hyperlink ref="O71" r:id="rId2048" display="https://secure.gcmtotalsolutions.com/league/reports/standingsDetails.aspx?golferID=3034&amp;weekNum=14&amp;aID=27" xr:uid="{2B648C86-AD9C-4990-8387-58206092D407}"/>
    <hyperlink ref="P71" r:id="rId2049" display="https://secure.gcmtotalsolutions.com/league/reports/standingsDetails.aspx?golferID=3034&amp;weekNum=15&amp;aID=27" xr:uid="{67B5A9CE-F738-4348-BDA3-A520B7021FA0}"/>
    <hyperlink ref="Q71" r:id="rId2050" display="https://secure.gcmtotalsolutions.com/league/reports/standingsDetails.aspx?golferID=3034&amp;weekNum=16&amp;aID=27" xr:uid="{625DBF18-87D2-4791-9B4A-E4FFB464BFD6}"/>
    <hyperlink ref="R71" r:id="rId2051" display="https://secure.gcmtotalsolutions.com/league/reports/standingsDetails.aspx?golferID=3034&amp;weekNum=17&amp;aID=27" xr:uid="{3090D723-62DC-43A0-8615-DBEB241E9159}"/>
    <hyperlink ref="S71" r:id="rId2052" display="https://secure.gcmtotalsolutions.com/league/reports/standingsDetails.aspx?golferID=3034&amp;weekNum=18&amp;aID=27" xr:uid="{C282D819-C405-47C2-9433-B15563985DE6}"/>
    <hyperlink ref="B163" r:id="rId2053" display="https://secure.gcmtotalsolutions.com/league/reports/standingsDetails.aspx?golferID=3035&amp;weekNum=1&amp;aID=27" xr:uid="{D9BA9F49-10F5-4C75-9720-41D9D98834E2}"/>
    <hyperlink ref="C163" r:id="rId2054" display="https://secure.gcmtotalsolutions.com/league/reports/standingsDetails.aspx?golferID=3035&amp;weekNum=2&amp;aID=27" xr:uid="{47393946-BE7A-4B44-B473-AA8354885213}"/>
    <hyperlink ref="D163" r:id="rId2055" display="https://secure.gcmtotalsolutions.com/league/reports/standingsDetails.aspx?golferID=3035&amp;weekNum=3&amp;aID=27" xr:uid="{FBB665F7-E06B-4818-BEBE-7175CB524D12}"/>
    <hyperlink ref="E163" r:id="rId2056" display="https://secure.gcmtotalsolutions.com/league/reports/standingsDetails.aspx?golferID=3035&amp;weekNum=4&amp;aID=27" xr:uid="{2D4A9057-A5E8-4384-9B76-424E116D9803}"/>
    <hyperlink ref="F163" r:id="rId2057" display="https://secure.gcmtotalsolutions.com/league/reports/standingsDetails.aspx?golferID=3035&amp;weekNum=5&amp;aID=27" xr:uid="{6BA28077-961D-44D9-8E4A-8FAEF4FB33E7}"/>
    <hyperlink ref="G163" r:id="rId2058" display="https://secure.gcmtotalsolutions.com/league/reports/standingsDetails.aspx?golferID=3035&amp;weekNum=6&amp;aID=27" xr:uid="{A9061505-1583-4E66-BF8E-1E7BE766616F}"/>
    <hyperlink ref="H163" r:id="rId2059" display="https://secure.gcmtotalsolutions.com/league/reports/standingsDetails.aspx?golferID=3035&amp;weekNum=7&amp;aID=27" xr:uid="{B429504E-5105-4BB2-B46B-0CA925C7CC6B}"/>
    <hyperlink ref="I163" r:id="rId2060" display="https://secure.gcmtotalsolutions.com/league/reports/standingsDetails.aspx?golferID=3035&amp;weekNum=8&amp;aID=27" xr:uid="{02E2E872-1928-4CAC-B4B5-7F061FD912AC}"/>
    <hyperlink ref="J163" r:id="rId2061" display="https://secure.gcmtotalsolutions.com/league/reports/standingsDetails.aspx?golferID=3035&amp;weekNum=9&amp;aID=27" xr:uid="{8EE7239D-22C9-4A82-A52F-6DAD94129EEA}"/>
    <hyperlink ref="K163" r:id="rId2062" display="https://secure.gcmtotalsolutions.com/league/reports/standingsDetails.aspx?golferID=3035&amp;weekNum=10&amp;aID=27" xr:uid="{11BD91E7-9BD0-4422-B3AE-3036E599E358}"/>
    <hyperlink ref="L163" r:id="rId2063" display="https://secure.gcmtotalsolutions.com/league/reports/standingsDetails.aspx?golferID=3035&amp;weekNum=11&amp;aID=27" xr:uid="{66942420-71F3-45CD-B69A-A6D15A494E64}"/>
    <hyperlink ref="M163" r:id="rId2064" display="https://secure.gcmtotalsolutions.com/league/reports/standingsDetails.aspx?golferID=3035&amp;weekNum=12&amp;aID=27" xr:uid="{A2D6A823-C85F-4816-8724-048643B3049F}"/>
    <hyperlink ref="N163" r:id="rId2065" display="https://secure.gcmtotalsolutions.com/league/reports/standingsDetails.aspx?golferID=3035&amp;weekNum=13&amp;aID=27" xr:uid="{FB34CFD3-CCC4-4C30-9A32-67AC641A439F}"/>
    <hyperlink ref="O163" r:id="rId2066" display="https://secure.gcmtotalsolutions.com/league/reports/standingsDetails.aspx?golferID=3035&amp;weekNum=14&amp;aID=27" xr:uid="{C3035FEB-F3A1-421F-83DC-9E516562493F}"/>
    <hyperlink ref="P163" r:id="rId2067" display="https://secure.gcmtotalsolutions.com/league/reports/standingsDetails.aspx?golferID=3035&amp;weekNum=15&amp;aID=27" xr:uid="{2E80EE69-3692-4EBB-B26E-0E82CE7232E6}"/>
    <hyperlink ref="Q163" r:id="rId2068" display="https://secure.gcmtotalsolutions.com/league/reports/standingsDetails.aspx?golferID=3035&amp;weekNum=16&amp;aID=27" xr:uid="{9A52D99F-F019-4D62-AD7B-54A6FC4B40F4}"/>
    <hyperlink ref="R163" r:id="rId2069" display="https://secure.gcmtotalsolutions.com/league/reports/standingsDetails.aspx?golferID=3035&amp;weekNum=17&amp;aID=27" xr:uid="{2A92C9D4-6B39-4845-BE26-F92DC0BC6C65}"/>
    <hyperlink ref="S163" r:id="rId2070" display="https://secure.gcmtotalsolutions.com/league/reports/standingsDetails.aspx?golferID=3035&amp;weekNum=18&amp;aID=27" xr:uid="{EE23D218-5FD1-4B7F-98D2-3BD671660B28}"/>
    <hyperlink ref="B164" r:id="rId2071" display="https://secure.gcmtotalsolutions.com/league/reports/standingsDetails.aspx?golferID=3036&amp;weekNum=1&amp;aID=27" xr:uid="{69D05FFA-77C5-4ACD-A6B3-7FBD73433BD0}"/>
    <hyperlink ref="C164" r:id="rId2072" display="https://secure.gcmtotalsolutions.com/league/reports/standingsDetails.aspx?golferID=3036&amp;weekNum=2&amp;aID=27" xr:uid="{74755CAC-A160-4AFF-BD9F-172BA6F3D6AE}"/>
    <hyperlink ref="D164" r:id="rId2073" display="https://secure.gcmtotalsolutions.com/league/reports/standingsDetails.aspx?golferID=3036&amp;weekNum=3&amp;aID=27" xr:uid="{E2560A73-3263-4F54-B8E4-BF676E635BCA}"/>
    <hyperlink ref="E164" r:id="rId2074" display="https://secure.gcmtotalsolutions.com/league/reports/standingsDetails.aspx?golferID=3036&amp;weekNum=4&amp;aID=27" xr:uid="{A58F5E04-24B8-4EA9-AFE4-0EBD26F16FDF}"/>
    <hyperlink ref="F164" r:id="rId2075" display="https://secure.gcmtotalsolutions.com/league/reports/standingsDetails.aspx?golferID=3036&amp;weekNum=5&amp;aID=27" xr:uid="{0D87630C-53C1-4CDF-A825-E063F6AF7F2F}"/>
    <hyperlink ref="G164" r:id="rId2076" display="https://secure.gcmtotalsolutions.com/league/reports/standingsDetails.aspx?golferID=3036&amp;weekNum=6&amp;aID=27" xr:uid="{502465D8-21ED-48C1-AFAF-08A429377DC2}"/>
    <hyperlink ref="H164" r:id="rId2077" display="https://secure.gcmtotalsolutions.com/league/reports/standingsDetails.aspx?golferID=3036&amp;weekNum=7&amp;aID=27" xr:uid="{DBB511C9-CD43-4DFD-8CF5-0201CB2A5F17}"/>
    <hyperlink ref="I164" r:id="rId2078" display="https://secure.gcmtotalsolutions.com/league/reports/standingsDetails.aspx?golferID=3036&amp;weekNum=8&amp;aID=27" xr:uid="{144089A4-6162-4C0B-A4A8-5052CD2D6F33}"/>
    <hyperlink ref="J164" r:id="rId2079" display="https://secure.gcmtotalsolutions.com/league/reports/standingsDetails.aspx?golferID=3036&amp;weekNum=9&amp;aID=27" xr:uid="{8C72A8E2-CDCE-4F53-BD8A-081881FF267B}"/>
    <hyperlink ref="K164" r:id="rId2080" display="https://secure.gcmtotalsolutions.com/league/reports/standingsDetails.aspx?golferID=3036&amp;weekNum=10&amp;aID=27" xr:uid="{401EEBCD-5D00-4254-83E1-292A004F46FF}"/>
    <hyperlink ref="L164" r:id="rId2081" display="https://secure.gcmtotalsolutions.com/league/reports/standingsDetails.aspx?golferID=3036&amp;weekNum=11&amp;aID=27" xr:uid="{6104D8C7-A63F-4781-B413-83EFD94B19B9}"/>
    <hyperlink ref="M164" r:id="rId2082" display="https://secure.gcmtotalsolutions.com/league/reports/standingsDetails.aspx?golferID=3036&amp;weekNum=12&amp;aID=27" xr:uid="{3DC9E28F-1D07-4C81-9064-4317319B71D7}"/>
    <hyperlink ref="N164" r:id="rId2083" display="https://secure.gcmtotalsolutions.com/league/reports/standingsDetails.aspx?golferID=3036&amp;weekNum=13&amp;aID=27" xr:uid="{D07AC39B-274D-4B56-9D15-3F18EE2CE80D}"/>
    <hyperlink ref="O164" r:id="rId2084" display="https://secure.gcmtotalsolutions.com/league/reports/standingsDetails.aspx?golferID=3036&amp;weekNum=14&amp;aID=27" xr:uid="{28138106-5E65-484C-A1AA-CFFFDA0E6299}"/>
    <hyperlink ref="P164" r:id="rId2085" display="https://secure.gcmtotalsolutions.com/league/reports/standingsDetails.aspx?golferID=3036&amp;weekNum=15&amp;aID=27" xr:uid="{FF61E783-5668-4581-A255-27B052C11BCD}"/>
    <hyperlink ref="Q164" r:id="rId2086" display="https://secure.gcmtotalsolutions.com/league/reports/standingsDetails.aspx?golferID=3036&amp;weekNum=16&amp;aID=27" xr:uid="{CC5AC170-03CD-4BE3-9B73-DB332B6F0598}"/>
    <hyperlink ref="R164" r:id="rId2087" display="https://secure.gcmtotalsolutions.com/league/reports/standingsDetails.aspx?golferID=3036&amp;weekNum=17&amp;aID=27" xr:uid="{BBC50155-9637-44BE-BB77-4085294C5853}"/>
    <hyperlink ref="S164" r:id="rId2088" display="https://secure.gcmtotalsolutions.com/league/reports/standingsDetails.aspx?golferID=3036&amp;weekNum=18&amp;aID=27" xr:uid="{5916A163-2503-4D08-A319-85A06BCD7E77}"/>
    <hyperlink ref="B165" r:id="rId2089" display="https://secure.gcmtotalsolutions.com/league/reports/standingsDetails.aspx?golferID=3037&amp;weekNum=1&amp;aID=27" xr:uid="{4635D80C-017A-411E-9F2A-8EDF45BA08E3}"/>
    <hyperlink ref="C165" r:id="rId2090" display="https://secure.gcmtotalsolutions.com/league/reports/standingsDetails.aspx?golferID=3037&amp;weekNum=2&amp;aID=27" xr:uid="{5C392C4F-0A53-4D9E-AB40-2D4F2E789288}"/>
    <hyperlink ref="D165" r:id="rId2091" display="https://secure.gcmtotalsolutions.com/league/reports/standingsDetails.aspx?golferID=3037&amp;weekNum=3&amp;aID=27" xr:uid="{C0E1EE5F-3FCF-4A16-A27B-C18C6FE87A19}"/>
    <hyperlink ref="E165" r:id="rId2092" display="https://secure.gcmtotalsolutions.com/league/reports/standingsDetails.aspx?golferID=3037&amp;weekNum=4&amp;aID=27" xr:uid="{B49F66EE-F4FE-4D18-B8B4-FF83B55B63AE}"/>
    <hyperlink ref="F165" r:id="rId2093" display="https://secure.gcmtotalsolutions.com/league/reports/standingsDetails.aspx?golferID=3037&amp;weekNum=5&amp;aID=27" xr:uid="{32CCD470-41AE-4633-A3E6-E1BDE84181DD}"/>
    <hyperlink ref="G165" r:id="rId2094" display="https://secure.gcmtotalsolutions.com/league/reports/standingsDetails.aspx?golferID=3037&amp;weekNum=6&amp;aID=27" xr:uid="{96B96C04-DC91-4A86-8B37-2DDC310D501C}"/>
    <hyperlink ref="H165" r:id="rId2095" display="https://secure.gcmtotalsolutions.com/league/reports/standingsDetails.aspx?golferID=3037&amp;weekNum=7&amp;aID=27" xr:uid="{07698AF4-0680-4295-ACB1-1864C80826EE}"/>
    <hyperlink ref="I165" r:id="rId2096" display="https://secure.gcmtotalsolutions.com/league/reports/standingsDetails.aspx?golferID=3037&amp;weekNum=8&amp;aID=27" xr:uid="{9E408251-73E6-4BD9-B28E-6A8AEF2A5B20}"/>
    <hyperlink ref="J165" r:id="rId2097" display="https://secure.gcmtotalsolutions.com/league/reports/standingsDetails.aspx?golferID=3037&amp;weekNum=9&amp;aID=27" xr:uid="{5E199BFB-FF92-4B22-9E24-B15BE0C221F1}"/>
    <hyperlink ref="K165" r:id="rId2098" display="https://secure.gcmtotalsolutions.com/league/reports/standingsDetails.aspx?golferID=3037&amp;weekNum=10&amp;aID=27" xr:uid="{5C75952B-90F1-427F-BAB3-2572D1D6D691}"/>
    <hyperlink ref="L165" r:id="rId2099" display="https://secure.gcmtotalsolutions.com/league/reports/standingsDetails.aspx?golferID=3037&amp;weekNum=11&amp;aID=27" xr:uid="{E4DF18ED-095E-4779-9009-4872BF343FB5}"/>
    <hyperlink ref="M165" r:id="rId2100" display="https://secure.gcmtotalsolutions.com/league/reports/standingsDetails.aspx?golferID=3037&amp;weekNum=12&amp;aID=27" xr:uid="{1EEA1DA6-18C5-4B6A-B65F-B9B71756B233}"/>
    <hyperlink ref="N165" r:id="rId2101" display="https://secure.gcmtotalsolutions.com/league/reports/standingsDetails.aspx?golferID=3037&amp;weekNum=13&amp;aID=27" xr:uid="{39468940-75B1-4A28-B6B1-0B37B5677B53}"/>
    <hyperlink ref="O165" r:id="rId2102" display="https://secure.gcmtotalsolutions.com/league/reports/standingsDetails.aspx?golferID=3037&amp;weekNum=14&amp;aID=27" xr:uid="{C37B959D-A1CC-46EC-8B0D-97E9BE24FFB5}"/>
    <hyperlink ref="P165" r:id="rId2103" display="https://secure.gcmtotalsolutions.com/league/reports/standingsDetails.aspx?golferID=3037&amp;weekNum=15&amp;aID=27" xr:uid="{44767DFD-D26A-4CEE-A51E-9328B22E4AA8}"/>
    <hyperlink ref="Q165" r:id="rId2104" display="https://secure.gcmtotalsolutions.com/league/reports/standingsDetails.aspx?golferID=3037&amp;weekNum=16&amp;aID=27" xr:uid="{D320C161-F57B-4302-B4B9-BB9A5B79EAFD}"/>
    <hyperlink ref="R165" r:id="rId2105" display="https://secure.gcmtotalsolutions.com/league/reports/standingsDetails.aspx?golferID=3037&amp;weekNum=17&amp;aID=27" xr:uid="{0F10A836-DA5C-460E-8818-4D1E1C2973F7}"/>
    <hyperlink ref="S165" r:id="rId2106" display="https://secure.gcmtotalsolutions.com/league/reports/standingsDetails.aspx?golferID=3037&amp;weekNum=18&amp;aID=27" xr:uid="{0F627771-7B4D-4E76-B80C-2890D5D10177}"/>
    <hyperlink ref="B166" r:id="rId2107" display="https://secure.gcmtotalsolutions.com/league/reports/standingsDetails.aspx?golferID=3038&amp;weekNum=1&amp;aID=27" xr:uid="{259D3587-AC18-4535-A0F8-7DC9723568AD}"/>
    <hyperlink ref="C166" r:id="rId2108" display="https://secure.gcmtotalsolutions.com/league/reports/standingsDetails.aspx?golferID=3038&amp;weekNum=2&amp;aID=27" xr:uid="{8209ED2D-05A5-40FE-B2D3-122AE8CB3598}"/>
    <hyperlink ref="D166" r:id="rId2109" display="https://secure.gcmtotalsolutions.com/league/reports/standingsDetails.aspx?golferID=3038&amp;weekNum=3&amp;aID=27" xr:uid="{3F546D63-EAAC-465E-8E9F-5E93B6AB2E7F}"/>
    <hyperlink ref="E166" r:id="rId2110" display="https://secure.gcmtotalsolutions.com/league/reports/standingsDetails.aspx?golferID=3038&amp;weekNum=4&amp;aID=27" xr:uid="{B1DE3A3F-5A6A-47D3-B956-C49C4BFCFD7F}"/>
    <hyperlink ref="F166" r:id="rId2111" display="https://secure.gcmtotalsolutions.com/league/reports/standingsDetails.aspx?golferID=3038&amp;weekNum=5&amp;aID=27" xr:uid="{370C7FBB-0441-4FCF-B199-78ED392C3487}"/>
    <hyperlink ref="G166" r:id="rId2112" display="https://secure.gcmtotalsolutions.com/league/reports/standingsDetails.aspx?golferID=3038&amp;weekNum=6&amp;aID=27" xr:uid="{37B68861-5808-4583-9339-4ED675954218}"/>
    <hyperlink ref="H166" r:id="rId2113" display="https://secure.gcmtotalsolutions.com/league/reports/standingsDetails.aspx?golferID=3038&amp;weekNum=7&amp;aID=27" xr:uid="{A8618B16-3EE4-4A42-BA68-2EC11AC72124}"/>
    <hyperlink ref="I166" r:id="rId2114" display="https://secure.gcmtotalsolutions.com/league/reports/standingsDetails.aspx?golferID=3038&amp;weekNum=8&amp;aID=27" xr:uid="{AAA6CE1B-0373-4796-98B0-B74A7A12C552}"/>
    <hyperlink ref="J166" r:id="rId2115" display="https://secure.gcmtotalsolutions.com/league/reports/standingsDetails.aspx?golferID=3038&amp;weekNum=9&amp;aID=27" xr:uid="{65810FC2-36C0-47C5-878D-5182729681D9}"/>
    <hyperlink ref="K166" r:id="rId2116" display="https://secure.gcmtotalsolutions.com/league/reports/standingsDetails.aspx?golferID=3038&amp;weekNum=10&amp;aID=27" xr:uid="{BF664A67-126E-4287-9195-3DC7DF78C5A5}"/>
    <hyperlink ref="L166" r:id="rId2117" display="https://secure.gcmtotalsolutions.com/league/reports/standingsDetails.aspx?golferID=3038&amp;weekNum=11&amp;aID=27" xr:uid="{CFCD1C56-1EB0-49A0-B874-99E281B408BE}"/>
    <hyperlink ref="M166" r:id="rId2118" display="https://secure.gcmtotalsolutions.com/league/reports/standingsDetails.aspx?golferID=3038&amp;weekNum=12&amp;aID=27" xr:uid="{F8E19198-1C9C-4DDC-BB03-FB1923899F15}"/>
    <hyperlink ref="N166" r:id="rId2119" display="https://secure.gcmtotalsolutions.com/league/reports/standingsDetails.aspx?golferID=3038&amp;weekNum=13&amp;aID=27" xr:uid="{072C4E19-A9D0-44AB-ADE1-0E860EAFCBD8}"/>
    <hyperlink ref="O166" r:id="rId2120" display="https://secure.gcmtotalsolutions.com/league/reports/standingsDetails.aspx?golferID=3038&amp;weekNum=14&amp;aID=27" xr:uid="{812F091F-9923-4CD9-AF17-686BA1CB0145}"/>
    <hyperlink ref="P166" r:id="rId2121" display="https://secure.gcmtotalsolutions.com/league/reports/standingsDetails.aspx?golferID=3038&amp;weekNum=15&amp;aID=27" xr:uid="{71163598-69D2-47BA-ABB1-12CC7667E584}"/>
    <hyperlink ref="Q166" r:id="rId2122" display="https://secure.gcmtotalsolutions.com/league/reports/standingsDetails.aspx?golferID=3038&amp;weekNum=16&amp;aID=27" xr:uid="{2F8EF061-A44C-4A21-92E3-BE765921FB96}"/>
    <hyperlink ref="R166" r:id="rId2123" display="https://secure.gcmtotalsolutions.com/league/reports/standingsDetails.aspx?golferID=3038&amp;weekNum=17&amp;aID=27" xr:uid="{7EF5960E-A791-45A6-B9DD-AA2A72134C57}"/>
    <hyperlink ref="S166" r:id="rId2124" display="https://secure.gcmtotalsolutions.com/league/reports/standingsDetails.aspx?golferID=3038&amp;weekNum=18&amp;aID=27" xr:uid="{D8411E49-402D-4C3A-8A9A-CFC2F107C63A}"/>
    <hyperlink ref="B48" r:id="rId2125" display="https://secure.gcmtotalsolutions.com/league/reports/standingsDetails.aspx?golferID=3039&amp;weekNum=1&amp;aID=27" xr:uid="{AF24751D-DB34-488F-92A1-7723F21ABE60}"/>
    <hyperlink ref="C48" r:id="rId2126" display="https://secure.gcmtotalsolutions.com/league/reports/standingsDetails.aspx?golferID=3039&amp;weekNum=2&amp;aID=27" xr:uid="{26A94241-76E8-446D-9B8A-8812F643A89F}"/>
    <hyperlink ref="D48" r:id="rId2127" display="https://secure.gcmtotalsolutions.com/league/reports/standingsDetails.aspx?golferID=3039&amp;weekNum=3&amp;aID=27" xr:uid="{5B74C5BD-6119-4CA7-BC2E-DCFD9E88928B}"/>
    <hyperlink ref="E48" r:id="rId2128" display="https://secure.gcmtotalsolutions.com/league/reports/standingsDetails.aspx?golferID=3039&amp;weekNum=4&amp;aID=27" xr:uid="{1D4B08AE-59AA-4B21-B258-BDB82B45EBCE}"/>
    <hyperlink ref="F48" r:id="rId2129" display="https://secure.gcmtotalsolutions.com/league/reports/standingsDetails.aspx?golferID=3039&amp;weekNum=5&amp;aID=27" xr:uid="{0B084B63-2D40-4438-A7C1-C426821A8C97}"/>
    <hyperlink ref="G48" r:id="rId2130" display="https://secure.gcmtotalsolutions.com/league/reports/standingsDetails.aspx?golferID=3039&amp;weekNum=6&amp;aID=27" xr:uid="{711D73C2-147D-4ED4-A754-00FE86956A91}"/>
    <hyperlink ref="H48" r:id="rId2131" display="https://secure.gcmtotalsolutions.com/league/reports/standingsDetails.aspx?golferID=3039&amp;weekNum=7&amp;aID=27" xr:uid="{1AE5AC9C-A1C6-401E-B294-704829D80AF4}"/>
    <hyperlink ref="I48" r:id="rId2132" display="https://secure.gcmtotalsolutions.com/league/reports/standingsDetails.aspx?golferID=3039&amp;weekNum=8&amp;aID=27" xr:uid="{9E0C7D9E-A077-403D-9361-39835202A233}"/>
    <hyperlink ref="J48" r:id="rId2133" display="https://secure.gcmtotalsolutions.com/league/reports/standingsDetails.aspx?golferID=3039&amp;weekNum=9&amp;aID=27" xr:uid="{5F412206-1BFA-48C5-BC61-769E8BCF4637}"/>
    <hyperlink ref="K48" r:id="rId2134" display="https://secure.gcmtotalsolutions.com/league/reports/standingsDetails.aspx?golferID=3039&amp;weekNum=10&amp;aID=27" xr:uid="{F7E9FD28-687E-4B2E-9716-50C8653391C8}"/>
    <hyperlink ref="L48" r:id="rId2135" display="https://secure.gcmtotalsolutions.com/league/reports/standingsDetails.aspx?golferID=3039&amp;weekNum=11&amp;aID=27" xr:uid="{B69A709B-7DEC-482B-A478-2A4E850F9CE0}"/>
    <hyperlink ref="M48" r:id="rId2136" display="https://secure.gcmtotalsolutions.com/league/reports/standingsDetails.aspx?golferID=3039&amp;weekNum=12&amp;aID=27" xr:uid="{B239000D-2F67-49C3-969D-72AC0692896E}"/>
    <hyperlink ref="N48" r:id="rId2137" display="https://secure.gcmtotalsolutions.com/league/reports/standingsDetails.aspx?golferID=3039&amp;weekNum=13&amp;aID=27" xr:uid="{3DCD352B-103E-4E07-92A1-F55D391CA254}"/>
    <hyperlink ref="O48" r:id="rId2138" display="https://secure.gcmtotalsolutions.com/league/reports/standingsDetails.aspx?golferID=3039&amp;weekNum=14&amp;aID=27" xr:uid="{3F638C09-0546-40B2-8D06-240DFAEBBA2A}"/>
    <hyperlink ref="P48" r:id="rId2139" display="https://secure.gcmtotalsolutions.com/league/reports/standingsDetails.aspx?golferID=3039&amp;weekNum=15&amp;aID=27" xr:uid="{73EEA6DC-B774-4CDC-8F29-5EB45736C92E}"/>
    <hyperlink ref="Q48" r:id="rId2140" display="https://secure.gcmtotalsolutions.com/league/reports/standingsDetails.aspx?golferID=3039&amp;weekNum=16&amp;aID=27" xr:uid="{506CD7C4-5BD3-42C3-B19E-5F8D487674AC}"/>
    <hyperlink ref="R48" r:id="rId2141" display="https://secure.gcmtotalsolutions.com/league/reports/standingsDetails.aspx?golferID=3039&amp;weekNum=17&amp;aID=27" xr:uid="{87FA055D-EB5F-4E3F-98D7-9961F21D0FDA}"/>
    <hyperlink ref="S48" r:id="rId2142" display="https://secure.gcmtotalsolutions.com/league/reports/standingsDetails.aspx?golferID=3039&amp;weekNum=18&amp;aID=27" xr:uid="{CAF79C57-5472-423E-96ED-570C7E64840D}"/>
    <hyperlink ref="B20" r:id="rId2143" display="https://secure.gcmtotalsolutions.com/league/reports/standingsDetails.aspx?golferID=3040&amp;weekNum=1&amp;aID=27" xr:uid="{0C4E3FC0-59F1-431D-BE02-0A07353F72FB}"/>
    <hyperlink ref="C20" r:id="rId2144" display="https://secure.gcmtotalsolutions.com/league/reports/standingsDetails.aspx?golferID=3040&amp;weekNum=2&amp;aID=27" xr:uid="{1F10F484-48B6-41E6-A4D9-68AF9E115431}"/>
    <hyperlink ref="D20" r:id="rId2145" display="https://secure.gcmtotalsolutions.com/league/reports/standingsDetails.aspx?golferID=3040&amp;weekNum=3&amp;aID=27" xr:uid="{523D9A7D-4268-4AEF-86AE-6FE1A5C35ABF}"/>
    <hyperlink ref="E20" r:id="rId2146" display="https://secure.gcmtotalsolutions.com/league/reports/standingsDetails.aspx?golferID=3040&amp;weekNum=4&amp;aID=27" xr:uid="{46AF51F2-3F08-48DE-8346-2E3B4B0E8C4D}"/>
    <hyperlink ref="F20" r:id="rId2147" display="https://secure.gcmtotalsolutions.com/league/reports/standingsDetails.aspx?golferID=3040&amp;weekNum=5&amp;aID=27" xr:uid="{756E15F2-89A1-4141-A580-4C3397EFB67F}"/>
    <hyperlink ref="G20" r:id="rId2148" display="https://secure.gcmtotalsolutions.com/league/reports/standingsDetails.aspx?golferID=3040&amp;weekNum=6&amp;aID=27" xr:uid="{1769B1F6-0FB4-4593-B434-5DA11579B0C8}"/>
    <hyperlink ref="H20" r:id="rId2149" display="https://secure.gcmtotalsolutions.com/league/reports/standingsDetails.aspx?golferID=3040&amp;weekNum=7&amp;aID=27" xr:uid="{F49F8FF0-B21D-4F06-9724-0698E613E637}"/>
    <hyperlink ref="I20" r:id="rId2150" display="https://secure.gcmtotalsolutions.com/league/reports/standingsDetails.aspx?golferID=3040&amp;weekNum=8&amp;aID=27" xr:uid="{9F3BDFC8-4F8B-4E4D-9C11-2840FA03E0C4}"/>
    <hyperlink ref="J20" r:id="rId2151" display="https://secure.gcmtotalsolutions.com/league/reports/standingsDetails.aspx?golferID=3040&amp;weekNum=9&amp;aID=27" xr:uid="{E1942473-E3C8-418E-BB50-57951B6E1BB3}"/>
    <hyperlink ref="K20" r:id="rId2152" display="https://secure.gcmtotalsolutions.com/league/reports/standingsDetails.aspx?golferID=3040&amp;weekNum=10&amp;aID=27" xr:uid="{F5C108BD-4444-482C-ABB6-B78BD0D72E80}"/>
    <hyperlink ref="L20" r:id="rId2153" display="https://secure.gcmtotalsolutions.com/league/reports/standingsDetails.aspx?golferID=3040&amp;weekNum=11&amp;aID=27" xr:uid="{82815D91-DE41-4269-A4CD-39666111A8BC}"/>
    <hyperlink ref="M20" r:id="rId2154" display="https://secure.gcmtotalsolutions.com/league/reports/standingsDetails.aspx?golferID=3040&amp;weekNum=12&amp;aID=27" xr:uid="{FD2A8F62-8078-479F-85A3-73AF9A268EC8}"/>
    <hyperlink ref="N20" r:id="rId2155" display="https://secure.gcmtotalsolutions.com/league/reports/standingsDetails.aspx?golferID=3040&amp;weekNum=13&amp;aID=27" xr:uid="{D5BA8EB5-A39B-4147-8EBB-15AFEA9FC1BB}"/>
    <hyperlink ref="O20" r:id="rId2156" display="https://secure.gcmtotalsolutions.com/league/reports/standingsDetails.aspx?golferID=3040&amp;weekNum=14&amp;aID=27" xr:uid="{71E9E940-40FF-42E0-B1F8-CB905C5631B6}"/>
    <hyperlink ref="P20" r:id="rId2157" display="https://secure.gcmtotalsolutions.com/league/reports/standingsDetails.aspx?golferID=3040&amp;weekNum=15&amp;aID=27" xr:uid="{0ECEC053-FBB4-428F-8772-3AF6A8C71E38}"/>
    <hyperlink ref="Q20" r:id="rId2158" display="https://secure.gcmtotalsolutions.com/league/reports/standingsDetails.aspx?golferID=3040&amp;weekNum=16&amp;aID=27" xr:uid="{5C0A38DD-067C-4497-949E-7991AF73970C}"/>
    <hyperlink ref="R20" r:id="rId2159" display="https://secure.gcmtotalsolutions.com/league/reports/standingsDetails.aspx?golferID=3040&amp;weekNum=17&amp;aID=27" xr:uid="{7096965E-A106-4E41-9AD0-3DEF1BB449B4}"/>
    <hyperlink ref="S20" r:id="rId2160" display="https://secure.gcmtotalsolutions.com/league/reports/standingsDetails.aspx?golferID=3040&amp;weekNum=18&amp;aID=27" xr:uid="{245939DE-E00D-487B-99C3-19452FAA3266}"/>
    <hyperlink ref="B167" r:id="rId2161" display="https://secure.gcmtotalsolutions.com/league/reports/standingsDetails.aspx?golferID=3041&amp;weekNum=1&amp;aID=27" xr:uid="{A5DCB221-7503-4000-94B0-3E2543E4B56A}"/>
    <hyperlink ref="C167" r:id="rId2162" display="https://secure.gcmtotalsolutions.com/league/reports/standingsDetails.aspx?golferID=3041&amp;weekNum=2&amp;aID=27" xr:uid="{9570016B-6F8A-4E0C-BD82-4A6061E93872}"/>
    <hyperlink ref="D167" r:id="rId2163" display="https://secure.gcmtotalsolutions.com/league/reports/standingsDetails.aspx?golferID=3041&amp;weekNum=3&amp;aID=27" xr:uid="{32463B79-E02A-410F-AE43-DC34570A4604}"/>
    <hyperlink ref="E167" r:id="rId2164" display="https://secure.gcmtotalsolutions.com/league/reports/standingsDetails.aspx?golferID=3041&amp;weekNum=4&amp;aID=27" xr:uid="{B5E7004A-34A1-4D92-A742-11B38E6F424F}"/>
    <hyperlink ref="F167" r:id="rId2165" display="https://secure.gcmtotalsolutions.com/league/reports/standingsDetails.aspx?golferID=3041&amp;weekNum=5&amp;aID=27" xr:uid="{8217CED4-DFB3-4CBC-BA53-DBFA328E73F3}"/>
    <hyperlink ref="G167" r:id="rId2166" display="https://secure.gcmtotalsolutions.com/league/reports/standingsDetails.aspx?golferID=3041&amp;weekNum=6&amp;aID=27" xr:uid="{08D05E9F-3817-4C25-8ED4-FF7E51F80EF1}"/>
    <hyperlink ref="H167" r:id="rId2167" display="https://secure.gcmtotalsolutions.com/league/reports/standingsDetails.aspx?golferID=3041&amp;weekNum=7&amp;aID=27" xr:uid="{62A94DBB-0C49-47BA-A037-D87059A7C4E8}"/>
    <hyperlink ref="I167" r:id="rId2168" display="https://secure.gcmtotalsolutions.com/league/reports/standingsDetails.aspx?golferID=3041&amp;weekNum=8&amp;aID=27" xr:uid="{F6E096B1-1C6F-42BF-8EBB-A257CF831307}"/>
    <hyperlink ref="J167" r:id="rId2169" display="https://secure.gcmtotalsolutions.com/league/reports/standingsDetails.aspx?golferID=3041&amp;weekNum=9&amp;aID=27" xr:uid="{9EA44B00-2EB6-410E-9AE2-6C6DC492EB57}"/>
    <hyperlink ref="K167" r:id="rId2170" display="https://secure.gcmtotalsolutions.com/league/reports/standingsDetails.aspx?golferID=3041&amp;weekNum=10&amp;aID=27" xr:uid="{DC66FBA3-D8C5-4003-9F24-766542091B62}"/>
    <hyperlink ref="L167" r:id="rId2171" display="https://secure.gcmtotalsolutions.com/league/reports/standingsDetails.aspx?golferID=3041&amp;weekNum=11&amp;aID=27" xr:uid="{5FD10A41-A985-4A5C-8553-7ECB7D438B0E}"/>
    <hyperlink ref="M167" r:id="rId2172" display="https://secure.gcmtotalsolutions.com/league/reports/standingsDetails.aspx?golferID=3041&amp;weekNum=12&amp;aID=27" xr:uid="{D13B2994-356C-4485-A9A8-A60B05A74178}"/>
    <hyperlink ref="N167" r:id="rId2173" display="https://secure.gcmtotalsolutions.com/league/reports/standingsDetails.aspx?golferID=3041&amp;weekNum=13&amp;aID=27" xr:uid="{643F3CBA-8BF0-4097-A426-4371E3F237D5}"/>
    <hyperlink ref="O167" r:id="rId2174" display="https://secure.gcmtotalsolutions.com/league/reports/standingsDetails.aspx?golferID=3041&amp;weekNum=14&amp;aID=27" xr:uid="{2C4E801C-EEC8-40D9-B8A7-9ED427B8F01B}"/>
    <hyperlink ref="P167" r:id="rId2175" display="https://secure.gcmtotalsolutions.com/league/reports/standingsDetails.aspx?golferID=3041&amp;weekNum=15&amp;aID=27" xr:uid="{89F5A681-489F-4F9F-8E32-F22A051713DC}"/>
    <hyperlink ref="Q167" r:id="rId2176" display="https://secure.gcmtotalsolutions.com/league/reports/standingsDetails.aspx?golferID=3041&amp;weekNum=16&amp;aID=27" xr:uid="{1ED1D518-B977-4058-AB1C-D91A7D21AFED}"/>
    <hyperlink ref="R167" r:id="rId2177" display="https://secure.gcmtotalsolutions.com/league/reports/standingsDetails.aspx?golferID=3041&amp;weekNum=17&amp;aID=27" xr:uid="{231C9A17-95D3-443C-9496-5AF03976AA9F}"/>
    <hyperlink ref="S167" r:id="rId2178" display="https://secure.gcmtotalsolutions.com/league/reports/standingsDetails.aspx?golferID=3041&amp;weekNum=18&amp;aID=27" xr:uid="{CEA79589-D16E-4B19-9B10-80C5034FF5EB}"/>
    <hyperlink ref="B6" r:id="rId2179" display="https://secure.gcmtotalsolutions.com/league/reports/standingsDetails.aspx?golferID=3042&amp;weekNum=1&amp;aID=27" xr:uid="{A20E6208-9D05-4283-AB9E-12930B629AC1}"/>
    <hyperlink ref="C6" r:id="rId2180" display="https://secure.gcmtotalsolutions.com/league/reports/standingsDetails.aspx?golferID=3042&amp;weekNum=2&amp;aID=27" xr:uid="{2BC92816-2853-488D-AC9B-D965A603D1F8}"/>
    <hyperlink ref="D6" r:id="rId2181" display="https://secure.gcmtotalsolutions.com/league/reports/standingsDetails.aspx?golferID=3042&amp;weekNum=3&amp;aID=27" xr:uid="{41228545-60E7-4ED8-8019-AE9B8E569841}"/>
    <hyperlink ref="E6" r:id="rId2182" display="https://secure.gcmtotalsolutions.com/league/reports/standingsDetails.aspx?golferID=3042&amp;weekNum=4&amp;aID=27" xr:uid="{40454254-C5D6-4D5D-9B93-99FC9E32DC16}"/>
    <hyperlink ref="F6" r:id="rId2183" display="https://secure.gcmtotalsolutions.com/league/reports/standingsDetails.aspx?golferID=3042&amp;weekNum=5&amp;aID=27" xr:uid="{6C44DAC8-C0A3-4886-92C4-FA2D57676DBF}"/>
    <hyperlink ref="G6" r:id="rId2184" display="https://secure.gcmtotalsolutions.com/league/reports/standingsDetails.aspx?golferID=3042&amp;weekNum=6&amp;aID=27" xr:uid="{2B09B0AE-3981-4449-BD91-0755AC11462E}"/>
    <hyperlink ref="H6" r:id="rId2185" display="https://secure.gcmtotalsolutions.com/league/reports/standingsDetails.aspx?golferID=3042&amp;weekNum=7&amp;aID=27" xr:uid="{F2217ABB-D745-49DC-B02E-1548FB075008}"/>
    <hyperlink ref="I6" r:id="rId2186" display="https://secure.gcmtotalsolutions.com/league/reports/standingsDetails.aspx?golferID=3042&amp;weekNum=8&amp;aID=27" xr:uid="{D590BF42-9907-4E8C-9452-33D4E242C5C6}"/>
    <hyperlink ref="J6" r:id="rId2187" display="https://secure.gcmtotalsolutions.com/league/reports/standingsDetails.aspx?golferID=3042&amp;weekNum=9&amp;aID=27" xr:uid="{FA5BF347-D920-4AAB-9A59-FBCDB57E6FBE}"/>
    <hyperlink ref="K6" r:id="rId2188" display="https://secure.gcmtotalsolutions.com/league/reports/standingsDetails.aspx?golferID=3042&amp;weekNum=10&amp;aID=27" xr:uid="{839EF52C-498B-40B9-B4C3-D833956D0A7E}"/>
    <hyperlink ref="L6" r:id="rId2189" display="https://secure.gcmtotalsolutions.com/league/reports/standingsDetails.aspx?golferID=3042&amp;weekNum=11&amp;aID=27" xr:uid="{06CBB059-1E85-4DEA-87B7-854A1A2766B4}"/>
    <hyperlink ref="M6" r:id="rId2190" display="https://secure.gcmtotalsolutions.com/league/reports/standingsDetails.aspx?golferID=3042&amp;weekNum=12&amp;aID=27" xr:uid="{538BF148-5C57-4B5A-B568-CCF4297CACE9}"/>
    <hyperlink ref="N6" r:id="rId2191" display="https://secure.gcmtotalsolutions.com/league/reports/standingsDetails.aspx?golferID=3042&amp;weekNum=13&amp;aID=27" xr:uid="{7C01BFB7-4869-4012-98F1-7B54CB87043F}"/>
    <hyperlink ref="O6" r:id="rId2192" display="https://secure.gcmtotalsolutions.com/league/reports/standingsDetails.aspx?golferID=3042&amp;weekNum=14&amp;aID=27" xr:uid="{5B9D8B2E-0ECE-4643-9182-8B9538208722}"/>
    <hyperlink ref="P6" r:id="rId2193" display="https://secure.gcmtotalsolutions.com/league/reports/standingsDetails.aspx?golferID=3042&amp;weekNum=15&amp;aID=27" xr:uid="{EC8A9794-9482-4413-995F-94D8A1A7721B}"/>
    <hyperlink ref="Q6" r:id="rId2194" display="https://secure.gcmtotalsolutions.com/league/reports/standingsDetails.aspx?golferID=3042&amp;weekNum=16&amp;aID=27" xr:uid="{DD6CACB7-95C3-410D-AC5A-ED933E4460DA}"/>
    <hyperlink ref="R6" r:id="rId2195" display="https://secure.gcmtotalsolutions.com/league/reports/standingsDetails.aspx?golferID=3042&amp;weekNum=17&amp;aID=27" xr:uid="{B93CE9FD-884E-47FD-AB08-8495C35F35B1}"/>
    <hyperlink ref="S6" r:id="rId2196" display="https://secure.gcmtotalsolutions.com/league/reports/standingsDetails.aspx?golferID=3042&amp;weekNum=18&amp;aID=27" xr:uid="{6E5E4E95-E35E-43F5-AFED-07B77BEE7406}"/>
    <hyperlink ref="B168" r:id="rId2197" display="https://secure.gcmtotalsolutions.com/league/reports/standingsDetails.aspx?golferID=3043&amp;weekNum=1&amp;aID=27" xr:uid="{2CF66CA7-C7CB-43D9-B492-95F254626FC4}"/>
    <hyperlink ref="C168" r:id="rId2198" display="https://secure.gcmtotalsolutions.com/league/reports/standingsDetails.aspx?golferID=3043&amp;weekNum=2&amp;aID=27" xr:uid="{D0FFA32D-8DE9-4A6F-9581-7FBD3F173255}"/>
    <hyperlink ref="D168" r:id="rId2199" display="https://secure.gcmtotalsolutions.com/league/reports/standingsDetails.aspx?golferID=3043&amp;weekNum=3&amp;aID=27" xr:uid="{F8AE72A3-58DF-448B-AD7B-16D0E5BFD897}"/>
    <hyperlink ref="E168" r:id="rId2200" display="https://secure.gcmtotalsolutions.com/league/reports/standingsDetails.aspx?golferID=3043&amp;weekNum=4&amp;aID=27" xr:uid="{D7136EC3-6267-41EA-AE44-F39E64236BA3}"/>
    <hyperlink ref="F168" r:id="rId2201" display="https://secure.gcmtotalsolutions.com/league/reports/standingsDetails.aspx?golferID=3043&amp;weekNum=5&amp;aID=27" xr:uid="{1D6D7A4D-D43A-430C-9D5E-75303F0B4796}"/>
    <hyperlink ref="G168" r:id="rId2202" display="https://secure.gcmtotalsolutions.com/league/reports/standingsDetails.aspx?golferID=3043&amp;weekNum=6&amp;aID=27" xr:uid="{5D2F0985-04C2-459A-8A5C-7A1BE0C36D5B}"/>
    <hyperlink ref="H168" r:id="rId2203" display="https://secure.gcmtotalsolutions.com/league/reports/standingsDetails.aspx?golferID=3043&amp;weekNum=7&amp;aID=27" xr:uid="{DC82BFD9-7B3B-49E7-9746-9D6E4947416A}"/>
    <hyperlink ref="I168" r:id="rId2204" display="https://secure.gcmtotalsolutions.com/league/reports/standingsDetails.aspx?golferID=3043&amp;weekNum=8&amp;aID=27" xr:uid="{F10DAF70-2DF8-4C60-8B5B-1420ADD7A42D}"/>
    <hyperlink ref="J168" r:id="rId2205" display="https://secure.gcmtotalsolutions.com/league/reports/standingsDetails.aspx?golferID=3043&amp;weekNum=9&amp;aID=27" xr:uid="{E4C73080-5544-4E4E-9D31-261947C21842}"/>
    <hyperlink ref="K168" r:id="rId2206" display="https://secure.gcmtotalsolutions.com/league/reports/standingsDetails.aspx?golferID=3043&amp;weekNum=10&amp;aID=27" xr:uid="{E63768E4-9960-4C7F-A411-811F52EEEC14}"/>
    <hyperlink ref="L168" r:id="rId2207" display="https://secure.gcmtotalsolutions.com/league/reports/standingsDetails.aspx?golferID=3043&amp;weekNum=11&amp;aID=27" xr:uid="{E2E0FB2E-88F3-4C43-BB09-62650D5AA9AC}"/>
    <hyperlink ref="M168" r:id="rId2208" display="https://secure.gcmtotalsolutions.com/league/reports/standingsDetails.aspx?golferID=3043&amp;weekNum=12&amp;aID=27" xr:uid="{5FA19F76-C38B-4CD7-AB2F-FE81198D4753}"/>
    <hyperlink ref="N168" r:id="rId2209" display="https://secure.gcmtotalsolutions.com/league/reports/standingsDetails.aspx?golferID=3043&amp;weekNum=13&amp;aID=27" xr:uid="{467235A5-0F70-4BA0-9365-AC09A2744E6D}"/>
    <hyperlink ref="O168" r:id="rId2210" display="https://secure.gcmtotalsolutions.com/league/reports/standingsDetails.aspx?golferID=3043&amp;weekNum=14&amp;aID=27" xr:uid="{65E04232-DD43-4496-93F9-8FD78FFCBFD1}"/>
    <hyperlink ref="P168" r:id="rId2211" display="https://secure.gcmtotalsolutions.com/league/reports/standingsDetails.aspx?golferID=3043&amp;weekNum=15&amp;aID=27" xr:uid="{37D5A60D-01F6-4611-B8F3-2CE289A83EC1}"/>
    <hyperlink ref="Q168" r:id="rId2212" display="https://secure.gcmtotalsolutions.com/league/reports/standingsDetails.aspx?golferID=3043&amp;weekNum=16&amp;aID=27" xr:uid="{DD5CAD69-60DE-4573-979E-17ABCEE16472}"/>
    <hyperlink ref="R168" r:id="rId2213" display="https://secure.gcmtotalsolutions.com/league/reports/standingsDetails.aspx?golferID=3043&amp;weekNum=17&amp;aID=27" xr:uid="{852FB3BA-8409-43A2-B60D-AC0CD4A41163}"/>
    <hyperlink ref="S168" r:id="rId2214" display="https://secure.gcmtotalsolutions.com/league/reports/standingsDetails.aspx?golferID=3043&amp;weekNum=18&amp;aID=27" xr:uid="{A78DE277-4726-46C9-B48A-2FD54DB41162}"/>
    <hyperlink ref="B116" r:id="rId2215" display="https://secure.gcmtotalsolutions.com/league/reports/standingsDetails.aspx?golferID=3044&amp;weekNum=1&amp;aID=27" xr:uid="{24DECFAE-3E14-4591-B206-1E666A4C05D8}"/>
    <hyperlink ref="C116" r:id="rId2216" display="https://secure.gcmtotalsolutions.com/league/reports/standingsDetails.aspx?golferID=3044&amp;weekNum=2&amp;aID=27" xr:uid="{25411663-F937-47D1-9431-C80E6A9C7118}"/>
    <hyperlink ref="D116" r:id="rId2217" display="https://secure.gcmtotalsolutions.com/league/reports/standingsDetails.aspx?golferID=3044&amp;weekNum=3&amp;aID=27" xr:uid="{BB03475A-7253-4499-AE5F-7A0DC0826E8D}"/>
    <hyperlink ref="E116" r:id="rId2218" display="https://secure.gcmtotalsolutions.com/league/reports/standingsDetails.aspx?golferID=3044&amp;weekNum=4&amp;aID=27" xr:uid="{2C27D0F1-FE30-4D1D-99E5-2D63E5A6227B}"/>
    <hyperlink ref="F116" r:id="rId2219" display="https://secure.gcmtotalsolutions.com/league/reports/standingsDetails.aspx?golferID=3044&amp;weekNum=5&amp;aID=27" xr:uid="{21F0A0EC-F36C-40DB-8053-8F23951E4BB1}"/>
    <hyperlink ref="G116" r:id="rId2220" display="https://secure.gcmtotalsolutions.com/league/reports/standingsDetails.aspx?golferID=3044&amp;weekNum=6&amp;aID=27" xr:uid="{A3270CD5-3A5C-4E28-851C-76C6C977EE39}"/>
    <hyperlink ref="H116" r:id="rId2221" display="https://secure.gcmtotalsolutions.com/league/reports/standingsDetails.aspx?golferID=3044&amp;weekNum=7&amp;aID=27" xr:uid="{4B4496BD-AA00-449E-8E74-1611128E2982}"/>
    <hyperlink ref="I116" r:id="rId2222" display="https://secure.gcmtotalsolutions.com/league/reports/standingsDetails.aspx?golferID=3044&amp;weekNum=8&amp;aID=27" xr:uid="{942DFCBB-6D3F-48F0-AA23-C925104C62D5}"/>
    <hyperlink ref="J116" r:id="rId2223" display="https://secure.gcmtotalsolutions.com/league/reports/standingsDetails.aspx?golferID=3044&amp;weekNum=9&amp;aID=27" xr:uid="{9C7F6BD3-B61E-46E5-B752-CBD02FDDDDA9}"/>
    <hyperlink ref="K116" r:id="rId2224" display="https://secure.gcmtotalsolutions.com/league/reports/standingsDetails.aspx?golferID=3044&amp;weekNum=10&amp;aID=27" xr:uid="{9C1245A9-BAF2-4895-A51E-0DE9F4624EFA}"/>
    <hyperlink ref="L116" r:id="rId2225" display="https://secure.gcmtotalsolutions.com/league/reports/standingsDetails.aspx?golferID=3044&amp;weekNum=11&amp;aID=27" xr:uid="{0B7ACDAA-DE9C-4232-BB6E-97FD37D9EDB1}"/>
    <hyperlink ref="M116" r:id="rId2226" display="https://secure.gcmtotalsolutions.com/league/reports/standingsDetails.aspx?golferID=3044&amp;weekNum=12&amp;aID=27" xr:uid="{C0318032-18DE-4C26-9547-CCF3655098D1}"/>
    <hyperlink ref="N116" r:id="rId2227" display="https://secure.gcmtotalsolutions.com/league/reports/standingsDetails.aspx?golferID=3044&amp;weekNum=13&amp;aID=27" xr:uid="{27FD1BF6-B1A3-40E8-B53C-9D18351A0522}"/>
    <hyperlink ref="O116" r:id="rId2228" display="https://secure.gcmtotalsolutions.com/league/reports/standingsDetails.aspx?golferID=3044&amp;weekNum=14&amp;aID=27" xr:uid="{677A11DE-2C55-4908-B722-88DC8C3871AF}"/>
    <hyperlink ref="P116" r:id="rId2229" display="https://secure.gcmtotalsolutions.com/league/reports/standingsDetails.aspx?golferID=3044&amp;weekNum=15&amp;aID=27" xr:uid="{F7E3042C-8749-42F7-88AB-9BAD0B3AFEEE}"/>
    <hyperlink ref="Q116" r:id="rId2230" display="https://secure.gcmtotalsolutions.com/league/reports/standingsDetails.aspx?golferID=3044&amp;weekNum=16&amp;aID=27" xr:uid="{267F8980-36A1-4FF5-A2D4-B7078335E1F6}"/>
    <hyperlink ref="R116" r:id="rId2231" display="https://secure.gcmtotalsolutions.com/league/reports/standingsDetails.aspx?golferID=3044&amp;weekNum=17&amp;aID=27" xr:uid="{58312782-2C6A-4D5F-BB45-7FD728D7DCCA}"/>
    <hyperlink ref="S116" r:id="rId2232" display="https://secure.gcmtotalsolutions.com/league/reports/standingsDetails.aspx?golferID=3044&amp;weekNum=18&amp;aID=27" xr:uid="{6358064F-8AFE-4EBC-AB9D-D811426D1B7A}"/>
    <hyperlink ref="B169" r:id="rId2233" display="https://secure.gcmtotalsolutions.com/league/reports/standingsDetails.aspx?golferID=3045&amp;weekNum=1&amp;aID=27" xr:uid="{76400C3C-4089-4457-B3AE-60DB224CEBAC}"/>
    <hyperlink ref="C169" r:id="rId2234" display="https://secure.gcmtotalsolutions.com/league/reports/standingsDetails.aspx?golferID=3045&amp;weekNum=2&amp;aID=27" xr:uid="{C3B94B59-9217-41FE-9352-42EFC8FAD8DE}"/>
    <hyperlink ref="D169" r:id="rId2235" display="https://secure.gcmtotalsolutions.com/league/reports/standingsDetails.aspx?golferID=3045&amp;weekNum=3&amp;aID=27" xr:uid="{EA4E286A-4F4B-4FC3-9A60-42048534A347}"/>
    <hyperlink ref="E169" r:id="rId2236" display="https://secure.gcmtotalsolutions.com/league/reports/standingsDetails.aspx?golferID=3045&amp;weekNum=4&amp;aID=27" xr:uid="{53BC7213-2551-402C-A51F-2E2DB6F39A4D}"/>
    <hyperlink ref="F169" r:id="rId2237" display="https://secure.gcmtotalsolutions.com/league/reports/standingsDetails.aspx?golferID=3045&amp;weekNum=5&amp;aID=27" xr:uid="{994FF117-EEDF-45C8-B35B-15FF2887D0F0}"/>
    <hyperlink ref="G169" r:id="rId2238" display="https://secure.gcmtotalsolutions.com/league/reports/standingsDetails.aspx?golferID=3045&amp;weekNum=6&amp;aID=27" xr:uid="{E5F3AB41-5397-4E82-98BC-49808060691D}"/>
    <hyperlink ref="H169" r:id="rId2239" display="https://secure.gcmtotalsolutions.com/league/reports/standingsDetails.aspx?golferID=3045&amp;weekNum=7&amp;aID=27" xr:uid="{215BFE43-2164-44D4-B4F4-F9265F42DB8C}"/>
    <hyperlink ref="I169" r:id="rId2240" display="https://secure.gcmtotalsolutions.com/league/reports/standingsDetails.aspx?golferID=3045&amp;weekNum=8&amp;aID=27" xr:uid="{5C9C028D-10CD-48B4-8D3F-36A2F2ACF695}"/>
    <hyperlink ref="J169" r:id="rId2241" display="https://secure.gcmtotalsolutions.com/league/reports/standingsDetails.aspx?golferID=3045&amp;weekNum=9&amp;aID=27" xr:uid="{44723EF7-DCC4-43D1-89D0-BE93E8E3B637}"/>
    <hyperlink ref="K169" r:id="rId2242" display="https://secure.gcmtotalsolutions.com/league/reports/standingsDetails.aspx?golferID=3045&amp;weekNum=10&amp;aID=27" xr:uid="{3E7686A8-C524-426B-B367-B13E7E298544}"/>
    <hyperlink ref="L169" r:id="rId2243" display="https://secure.gcmtotalsolutions.com/league/reports/standingsDetails.aspx?golferID=3045&amp;weekNum=11&amp;aID=27" xr:uid="{892644D7-DCBF-4B23-8150-3F4950971113}"/>
    <hyperlink ref="M169" r:id="rId2244" display="https://secure.gcmtotalsolutions.com/league/reports/standingsDetails.aspx?golferID=3045&amp;weekNum=12&amp;aID=27" xr:uid="{84BFBCBF-FA6E-4A58-9695-881515BE89B0}"/>
    <hyperlink ref="N169" r:id="rId2245" display="https://secure.gcmtotalsolutions.com/league/reports/standingsDetails.aspx?golferID=3045&amp;weekNum=13&amp;aID=27" xr:uid="{70F542CD-302A-4905-9266-778A8BA3F299}"/>
    <hyperlink ref="O169" r:id="rId2246" display="https://secure.gcmtotalsolutions.com/league/reports/standingsDetails.aspx?golferID=3045&amp;weekNum=14&amp;aID=27" xr:uid="{543F2F20-31E5-47CA-980E-6DD5BF4AA9B5}"/>
    <hyperlink ref="P169" r:id="rId2247" display="https://secure.gcmtotalsolutions.com/league/reports/standingsDetails.aspx?golferID=3045&amp;weekNum=15&amp;aID=27" xr:uid="{B65B36DD-53EC-4B41-80FA-9808F24512C3}"/>
    <hyperlink ref="Q169" r:id="rId2248" display="https://secure.gcmtotalsolutions.com/league/reports/standingsDetails.aspx?golferID=3045&amp;weekNum=16&amp;aID=27" xr:uid="{316A925A-8510-4065-ACE6-C16CE0E00894}"/>
    <hyperlink ref="R169" r:id="rId2249" display="https://secure.gcmtotalsolutions.com/league/reports/standingsDetails.aspx?golferID=3045&amp;weekNum=17&amp;aID=27" xr:uid="{310A7700-E537-424D-986A-1B41A299AEEC}"/>
    <hyperlink ref="S169" r:id="rId2250" display="https://secure.gcmtotalsolutions.com/league/reports/standingsDetails.aspx?golferID=3045&amp;weekNum=18&amp;aID=27" xr:uid="{517026B1-8BDE-4D9B-9B5F-3C3451704642}"/>
    <hyperlink ref="B170" r:id="rId2251" display="https://secure.gcmtotalsolutions.com/league/reports/standingsDetails.aspx?golferID=3046&amp;weekNum=1&amp;aID=27" xr:uid="{618F147A-C8CC-4856-9D8C-87CA128E6B4E}"/>
    <hyperlink ref="C170" r:id="rId2252" display="https://secure.gcmtotalsolutions.com/league/reports/standingsDetails.aspx?golferID=3046&amp;weekNum=2&amp;aID=27" xr:uid="{35629F6F-DEF0-4CB3-B08D-6ED4542CEA74}"/>
    <hyperlink ref="D170" r:id="rId2253" display="https://secure.gcmtotalsolutions.com/league/reports/standingsDetails.aspx?golferID=3046&amp;weekNum=3&amp;aID=27" xr:uid="{40D538C3-0487-47FC-AB6D-2C725C446DEA}"/>
    <hyperlink ref="E170" r:id="rId2254" display="https://secure.gcmtotalsolutions.com/league/reports/standingsDetails.aspx?golferID=3046&amp;weekNum=4&amp;aID=27" xr:uid="{583268D5-4D20-48E2-8438-52548598B996}"/>
    <hyperlink ref="F170" r:id="rId2255" display="https://secure.gcmtotalsolutions.com/league/reports/standingsDetails.aspx?golferID=3046&amp;weekNum=5&amp;aID=27" xr:uid="{90463ECC-7CEE-42BB-8E9A-DCC11ED983E0}"/>
    <hyperlink ref="G170" r:id="rId2256" display="https://secure.gcmtotalsolutions.com/league/reports/standingsDetails.aspx?golferID=3046&amp;weekNum=6&amp;aID=27" xr:uid="{627144EB-BAFF-4416-9589-9A554569FB56}"/>
    <hyperlink ref="H170" r:id="rId2257" display="https://secure.gcmtotalsolutions.com/league/reports/standingsDetails.aspx?golferID=3046&amp;weekNum=7&amp;aID=27" xr:uid="{EE4F7600-186D-4255-A947-11B58307F369}"/>
    <hyperlink ref="I170" r:id="rId2258" display="https://secure.gcmtotalsolutions.com/league/reports/standingsDetails.aspx?golferID=3046&amp;weekNum=8&amp;aID=27" xr:uid="{EF6CE30C-0564-4224-B37E-A6017C7D4192}"/>
    <hyperlink ref="J170" r:id="rId2259" display="https://secure.gcmtotalsolutions.com/league/reports/standingsDetails.aspx?golferID=3046&amp;weekNum=9&amp;aID=27" xr:uid="{F51AD399-21E0-445B-8112-6DEDD7A49190}"/>
    <hyperlink ref="K170" r:id="rId2260" display="https://secure.gcmtotalsolutions.com/league/reports/standingsDetails.aspx?golferID=3046&amp;weekNum=10&amp;aID=27" xr:uid="{4FA7F7D5-AA47-4579-828B-86A76F1129B8}"/>
    <hyperlink ref="L170" r:id="rId2261" display="https://secure.gcmtotalsolutions.com/league/reports/standingsDetails.aspx?golferID=3046&amp;weekNum=11&amp;aID=27" xr:uid="{4B5DC820-4A83-4D45-8F2E-B8319B7A7E13}"/>
    <hyperlink ref="M170" r:id="rId2262" display="https://secure.gcmtotalsolutions.com/league/reports/standingsDetails.aspx?golferID=3046&amp;weekNum=12&amp;aID=27" xr:uid="{7FFEA118-66A0-4CB5-8059-B7773BA1B500}"/>
    <hyperlink ref="N170" r:id="rId2263" display="https://secure.gcmtotalsolutions.com/league/reports/standingsDetails.aspx?golferID=3046&amp;weekNum=13&amp;aID=27" xr:uid="{EE5140B3-A0F2-482B-9213-9C977696863E}"/>
    <hyperlink ref="O170" r:id="rId2264" display="https://secure.gcmtotalsolutions.com/league/reports/standingsDetails.aspx?golferID=3046&amp;weekNum=14&amp;aID=27" xr:uid="{5483B33E-AA17-423A-863F-38AC3EB33B34}"/>
    <hyperlink ref="P170" r:id="rId2265" display="https://secure.gcmtotalsolutions.com/league/reports/standingsDetails.aspx?golferID=3046&amp;weekNum=15&amp;aID=27" xr:uid="{120CCA63-0743-42BA-9EB0-1F37371D0A02}"/>
    <hyperlink ref="Q170" r:id="rId2266" display="https://secure.gcmtotalsolutions.com/league/reports/standingsDetails.aspx?golferID=3046&amp;weekNum=16&amp;aID=27" xr:uid="{CA63036A-8324-4D66-B285-118D18249DD5}"/>
    <hyperlink ref="R170" r:id="rId2267" display="https://secure.gcmtotalsolutions.com/league/reports/standingsDetails.aspx?golferID=3046&amp;weekNum=17&amp;aID=27" xr:uid="{DA9EF89E-10D5-4963-95E9-4F8B355F25BE}"/>
    <hyperlink ref="S170" r:id="rId2268" display="https://secure.gcmtotalsolutions.com/league/reports/standingsDetails.aspx?golferID=3046&amp;weekNum=18&amp;aID=27" xr:uid="{1B4F935F-4A48-4C7B-9A1E-83CBCD4ECC15}"/>
    <hyperlink ref="B129" r:id="rId2269" display="https://secure.gcmtotalsolutions.com/league/reports/standingsDetails.aspx?golferID=3047&amp;weekNum=1&amp;aID=27" xr:uid="{25208AAB-7686-48FA-BA00-A91FF47FD9D4}"/>
    <hyperlink ref="C129" r:id="rId2270" display="https://secure.gcmtotalsolutions.com/league/reports/standingsDetails.aspx?golferID=3047&amp;weekNum=2&amp;aID=27" xr:uid="{E5DA8574-4E4D-43D4-97B7-C5A2FE5D1F72}"/>
    <hyperlink ref="D129" r:id="rId2271" display="https://secure.gcmtotalsolutions.com/league/reports/standingsDetails.aspx?golferID=3047&amp;weekNum=3&amp;aID=27" xr:uid="{75282F32-6DC1-4A01-8CC8-D0CDE068E40A}"/>
    <hyperlink ref="E129" r:id="rId2272" display="https://secure.gcmtotalsolutions.com/league/reports/standingsDetails.aspx?golferID=3047&amp;weekNum=4&amp;aID=27" xr:uid="{BAC6CAF9-4173-489E-BDA6-45D84AD40789}"/>
    <hyperlink ref="F129" r:id="rId2273" display="https://secure.gcmtotalsolutions.com/league/reports/standingsDetails.aspx?golferID=3047&amp;weekNum=5&amp;aID=27" xr:uid="{155283BD-3C13-41E6-8784-96ADAE0076AC}"/>
    <hyperlink ref="G129" r:id="rId2274" display="https://secure.gcmtotalsolutions.com/league/reports/standingsDetails.aspx?golferID=3047&amp;weekNum=6&amp;aID=27" xr:uid="{310C778A-697B-4B18-B986-900E4A5371D5}"/>
    <hyperlink ref="H129" r:id="rId2275" display="https://secure.gcmtotalsolutions.com/league/reports/standingsDetails.aspx?golferID=3047&amp;weekNum=7&amp;aID=27" xr:uid="{1200CB1C-6C75-44DA-9358-BA7ACA561B74}"/>
    <hyperlink ref="I129" r:id="rId2276" display="https://secure.gcmtotalsolutions.com/league/reports/standingsDetails.aspx?golferID=3047&amp;weekNum=8&amp;aID=27" xr:uid="{BDA4DA5B-DFB8-4E59-B6BC-682245CBB977}"/>
    <hyperlink ref="J129" r:id="rId2277" display="https://secure.gcmtotalsolutions.com/league/reports/standingsDetails.aspx?golferID=3047&amp;weekNum=9&amp;aID=27" xr:uid="{01EDC3FD-02F3-412E-97BD-0A368E9D5237}"/>
    <hyperlink ref="K129" r:id="rId2278" display="https://secure.gcmtotalsolutions.com/league/reports/standingsDetails.aspx?golferID=3047&amp;weekNum=10&amp;aID=27" xr:uid="{8A577CF1-5E0E-4153-A8A8-99A71755B5AB}"/>
    <hyperlink ref="L129" r:id="rId2279" display="https://secure.gcmtotalsolutions.com/league/reports/standingsDetails.aspx?golferID=3047&amp;weekNum=11&amp;aID=27" xr:uid="{31E60B23-BA42-434F-B831-A316F8659572}"/>
    <hyperlink ref="M129" r:id="rId2280" display="https://secure.gcmtotalsolutions.com/league/reports/standingsDetails.aspx?golferID=3047&amp;weekNum=12&amp;aID=27" xr:uid="{983CD400-EBF2-4B5A-A42C-0246C3D6F565}"/>
    <hyperlink ref="N129" r:id="rId2281" display="https://secure.gcmtotalsolutions.com/league/reports/standingsDetails.aspx?golferID=3047&amp;weekNum=13&amp;aID=27" xr:uid="{085A51C6-9E5F-457A-BF90-88867577C74F}"/>
    <hyperlink ref="O129" r:id="rId2282" display="https://secure.gcmtotalsolutions.com/league/reports/standingsDetails.aspx?golferID=3047&amp;weekNum=14&amp;aID=27" xr:uid="{682A63F6-C25C-485A-95EC-3691773FD96A}"/>
    <hyperlink ref="P129" r:id="rId2283" display="https://secure.gcmtotalsolutions.com/league/reports/standingsDetails.aspx?golferID=3047&amp;weekNum=15&amp;aID=27" xr:uid="{B0F72395-A06A-4735-B493-29BBFE045415}"/>
    <hyperlink ref="Q129" r:id="rId2284" display="https://secure.gcmtotalsolutions.com/league/reports/standingsDetails.aspx?golferID=3047&amp;weekNum=16&amp;aID=27" xr:uid="{4D23750A-7C2F-4316-891C-FB7092366B50}"/>
    <hyperlink ref="R129" r:id="rId2285" display="https://secure.gcmtotalsolutions.com/league/reports/standingsDetails.aspx?golferID=3047&amp;weekNum=17&amp;aID=27" xr:uid="{79F9E383-7332-4CFC-A5F9-28B26DC064E5}"/>
    <hyperlink ref="S129" r:id="rId2286" display="https://secure.gcmtotalsolutions.com/league/reports/standingsDetails.aspx?golferID=3047&amp;weekNum=18&amp;aID=27" xr:uid="{D65DD5F5-96BC-40C1-BEB9-CAF3050A8B0F}"/>
    <hyperlink ref="B90" r:id="rId2287" display="https://secure.gcmtotalsolutions.com/league/reports/standingsDetails.aspx?golferID=3048&amp;weekNum=1&amp;aID=27" xr:uid="{871D8AF9-E3B0-4448-BEC1-B39FBE7700C6}"/>
    <hyperlink ref="C90" r:id="rId2288" display="https://secure.gcmtotalsolutions.com/league/reports/standingsDetails.aspx?golferID=3048&amp;weekNum=2&amp;aID=27" xr:uid="{F5FAB52F-674B-495A-97EE-FF12A348A023}"/>
    <hyperlink ref="D90" r:id="rId2289" display="https://secure.gcmtotalsolutions.com/league/reports/standingsDetails.aspx?golferID=3048&amp;weekNum=3&amp;aID=27" xr:uid="{1E78501B-E0EB-4780-9FF1-544CBDC20373}"/>
    <hyperlink ref="E90" r:id="rId2290" display="https://secure.gcmtotalsolutions.com/league/reports/standingsDetails.aspx?golferID=3048&amp;weekNum=4&amp;aID=27" xr:uid="{B351B6C7-038C-44E5-AA5B-CD580E217FBE}"/>
    <hyperlink ref="F90" r:id="rId2291" display="https://secure.gcmtotalsolutions.com/league/reports/standingsDetails.aspx?golferID=3048&amp;weekNum=5&amp;aID=27" xr:uid="{BFD7B1FE-B6A5-44DE-B27F-7135C871D255}"/>
    <hyperlink ref="G90" r:id="rId2292" display="https://secure.gcmtotalsolutions.com/league/reports/standingsDetails.aspx?golferID=3048&amp;weekNum=6&amp;aID=27" xr:uid="{EC469792-5097-4E13-93F6-18A8A58BCF6B}"/>
    <hyperlink ref="H90" r:id="rId2293" display="https://secure.gcmtotalsolutions.com/league/reports/standingsDetails.aspx?golferID=3048&amp;weekNum=7&amp;aID=27" xr:uid="{15469251-264A-48E8-92D7-D1A2550242FA}"/>
    <hyperlink ref="I90" r:id="rId2294" display="https://secure.gcmtotalsolutions.com/league/reports/standingsDetails.aspx?golferID=3048&amp;weekNum=8&amp;aID=27" xr:uid="{CEB36BFF-2DC5-4156-B72D-355A7252356E}"/>
    <hyperlink ref="J90" r:id="rId2295" display="https://secure.gcmtotalsolutions.com/league/reports/standingsDetails.aspx?golferID=3048&amp;weekNum=9&amp;aID=27" xr:uid="{8ECBDD82-947F-406C-8DA5-15DCD3C83B8D}"/>
    <hyperlink ref="K90" r:id="rId2296" display="https://secure.gcmtotalsolutions.com/league/reports/standingsDetails.aspx?golferID=3048&amp;weekNum=10&amp;aID=27" xr:uid="{714BF0E6-F566-4030-B570-1E9179C447A7}"/>
    <hyperlink ref="L90" r:id="rId2297" display="https://secure.gcmtotalsolutions.com/league/reports/standingsDetails.aspx?golferID=3048&amp;weekNum=11&amp;aID=27" xr:uid="{6CE7B9A5-EF51-4E60-85F4-D076417E82E9}"/>
    <hyperlink ref="M90" r:id="rId2298" display="https://secure.gcmtotalsolutions.com/league/reports/standingsDetails.aspx?golferID=3048&amp;weekNum=12&amp;aID=27" xr:uid="{C8E7C5B7-D5A6-4D18-B894-2EEBC0200406}"/>
    <hyperlink ref="N90" r:id="rId2299" display="https://secure.gcmtotalsolutions.com/league/reports/standingsDetails.aspx?golferID=3048&amp;weekNum=13&amp;aID=27" xr:uid="{7D92C3ED-888C-46E5-B5F9-7C83243ACBE0}"/>
    <hyperlink ref="O90" r:id="rId2300" display="https://secure.gcmtotalsolutions.com/league/reports/standingsDetails.aspx?golferID=3048&amp;weekNum=14&amp;aID=27" xr:uid="{9C020208-9F6C-4D43-96F8-13AC20490DEC}"/>
    <hyperlink ref="P90" r:id="rId2301" display="https://secure.gcmtotalsolutions.com/league/reports/standingsDetails.aspx?golferID=3048&amp;weekNum=15&amp;aID=27" xr:uid="{FE48593E-1A87-4499-AC6D-C97C8FB83698}"/>
    <hyperlink ref="Q90" r:id="rId2302" display="https://secure.gcmtotalsolutions.com/league/reports/standingsDetails.aspx?golferID=3048&amp;weekNum=16&amp;aID=27" xr:uid="{50CC6DE5-AFA8-40BB-8A10-AD252BB9556D}"/>
    <hyperlink ref="R90" r:id="rId2303" display="https://secure.gcmtotalsolutions.com/league/reports/standingsDetails.aspx?golferID=3048&amp;weekNum=17&amp;aID=27" xr:uid="{B48AB247-2DC3-4337-9484-8F363F1187DC}"/>
    <hyperlink ref="S90" r:id="rId2304" display="https://secure.gcmtotalsolutions.com/league/reports/standingsDetails.aspx?golferID=3048&amp;weekNum=18&amp;aID=27" xr:uid="{B94E1254-EB7C-4662-ACA7-75D63CD4EC0F}"/>
    <hyperlink ref="B171" r:id="rId2305" display="https://secure.gcmtotalsolutions.com/league/reports/standingsDetails.aspx?golferID=3049&amp;weekNum=1&amp;aID=27" xr:uid="{F1F32768-E626-4144-9896-931E9869BBD9}"/>
    <hyperlink ref="C171" r:id="rId2306" display="https://secure.gcmtotalsolutions.com/league/reports/standingsDetails.aspx?golferID=3049&amp;weekNum=2&amp;aID=27" xr:uid="{47C532E3-DF36-4543-A2BF-681CC7DBABBA}"/>
    <hyperlink ref="D171" r:id="rId2307" display="https://secure.gcmtotalsolutions.com/league/reports/standingsDetails.aspx?golferID=3049&amp;weekNum=3&amp;aID=27" xr:uid="{2262BD34-C5EA-4180-BE25-23B5D41309EB}"/>
    <hyperlink ref="E171" r:id="rId2308" display="https://secure.gcmtotalsolutions.com/league/reports/standingsDetails.aspx?golferID=3049&amp;weekNum=4&amp;aID=27" xr:uid="{A0A096C2-84D3-4D9F-BFC8-7F43331D6F59}"/>
    <hyperlink ref="F171" r:id="rId2309" display="https://secure.gcmtotalsolutions.com/league/reports/standingsDetails.aspx?golferID=3049&amp;weekNum=5&amp;aID=27" xr:uid="{6BAC4629-87F3-45DF-834E-C3AE266D8056}"/>
    <hyperlink ref="G171" r:id="rId2310" display="https://secure.gcmtotalsolutions.com/league/reports/standingsDetails.aspx?golferID=3049&amp;weekNum=6&amp;aID=27" xr:uid="{374295AF-3D8F-48F1-B60F-282E233537D2}"/>
    <hyperlink ref="H171" r:id="rId2311" display="https://secure.gcmtotalsolutions.com/league/reports/standingsDetails.aspx?golferID=3049&amp;weekNum=7&amp;aID=27" xr:uid="{FFE9772D-3920-4EE5-8D4F-836B4B7B1873}"/>
    <hyperlink ref="I171" r:id="rId2312" display="https://secure.gcmtotalsolutions.com/league/reports/standingsDetails.aspx?golferID=3049&amp;weekNum=8&amp;aID=27" xr:uid="{99E888B5-32EB-4D50-B1E8-371E75414402}"/>
    <hyperlink ref="J171" r:id="rId2313" display="https://secure.gcmtotalsolutions.com/league/reports/standingsDetails.aspx?golferID=3049&amp;weekNum=9&amp;aID=27" xr:uid="{836D8ECE-8C7A-45D1-A5AA-6296704348B7}"/>
    <hyperlink ref="K171" r:id="rId2314" display="https://secure.gcmtotalsolutions.com/league/reports/standingsDetails.aspx?golferID=3049&amp;weekNum=10&amp;aID=27" xr:uid="{1F9DBEC8-34C3-483F-9F3B-DB4772806A36}"/>
    <hyperlink ref="L171" r:id="rId2315" display="https://secure.gcmtotalsolutions.com/league/reports/standingsDetails.aspx?golferID=3049&amp;weekNum=11&amp;aID=27" xr:uid="{4E9A18FA-447A-4173-87A8-E71AE18E3228}"/>
    <hyperlink ref="M171" r:id="rId2316" display="https://secure.gcmtotalsolutions.com/league/reports/standingsDetails.aspx?golferID=3049&amp;weekNum=12&amp;aID=27" xr:uid="{A8811830-E11F-4563-BA50-92DAA3650397}"/>
    <hyperlink ref="N171" r:id="rId2317" display="https://secure.gcmtotalsolutions.com/league/reports/standingsDetails.aspx?golferID=3049&amp;weekNum=13&amp;aID=27" xr:uid="{37F4BA1C-289D-4AE0-AEA5-714952D8C9C3}"/>
    <hyperlink ref="O171" r:id="rId2318" display="https://secure.gcmtotalsolutions.com/league/reports/standingsDetails.aspx?golferID=3049&amp;weekNum=14&amp;aID=27" xr:uid="{67578208-D153-41AC-BAE0-0CA0D044D831}"/>
    <hyperlink ref="P171" r:id="rId2319" display="https://secure.gcmtotalsolutions.com/league/reports/standingsDetails.aspx?golferID=3049&amp;weekNum=15&amp;aID=27" xr:uid="{31E14C6E-5B4E-4DC5-A8E9-CB7BCA20F398}"/>
    <hyperlink ref="Q171" r:id="rId2320" display="https://secure.gcmtotalsolutions.com/league/reports/standingsDetails.aspx?golferID=3049&amp;weekNum=16&amp;aID=27" xr:uid="{D78EDDA2-F974-4F01-AF90-13078EC1A8BE}"/>
    <hyperlink ref="R171" r:id="rId2321" display="https://secure.gcmtotalsolutions.com/league/reports/standingsDetails.aspx?golferID=3049&amp;weekNum=17&amp;aID=27" xr:uid="{25259CD4-8E3C-4665-AE15-8802E2D8E354}"/>
    <hyperlink ref="S171" r:id="rId2322" display="https://secure.gcmtotalsolutions.com/league/reports/standingsDetails.aspx?golferID=3049&amp;weekNum=18&amp;aID=27" xr:uid="{69799D96-CE0D-4D96-8D7E-3475D145C69C}"/>
    <hyperlink ref="B172" r:id="rId2323" display="https://secure.gcmtotalsolutions.com/league/reports/standingsDetails.aspx?golferID=3050&amp;weekNum=1&amp;aID=27" xr:uid="{9E257645-25C1-4B8B-A50C-BAD29B0CC001}"/>
    <hyperlink ref="C172" r:id="rId2324" display="https://secure.gcmtotalsolutions.com/league/reports/standingsDetails.aspx?golferID=3050&amp;weekNum=2&amp;aID=27" xr:uid="{89AF6F65-D3FB-4605-A5E0-C8E0D4BD9D0B}"/>
    <hyperlink ref="D172" r:id="rId2325" display="https://secure.gcmtotalsolutions.com/league/reports/standingsDetails.aspx?golferID=3050&amp;weekNum=3&amp;aID=27" xr:uid="{E9CE0F7B-0B8E-4A1D-A74D-1A79F34FC401}"/>
    <hyperlink ref="E172" r:id="rId2326" display="https://secure.gcmtotalsolutions.com/league/reports/standingsDetails.aspx?golferID=3050&amp;weekNum=4&amp;aID=27" xr:uid="{2B3CF6EC-47C9-4DD8-B2E0-DF96734DA84B}"/>
    <hyperlink ref="F172" r:id="rId2327" display="https://secure.gcmtotalsolutions.com/league/reports/standingsDetails.aspx?golferID=3050&amp;weekNum=5&amp;aID=27" xr:uid="{7EC749E7-313D-4613-A45E-C8CB5573A5A7}"/>
    <hyperlink ref="G172" r:id="rId2328" display="https://secure.gcmtotalsolutions.com/league/reports/standingsDetails.aspx?golferID=3050&amp;weekNum=6&amp;aID=27" xr:uid="{DC47E107-569C-4246-80D3-710935D3E128}"/>
    <hyperlink ref="H172" r:id="rId2329" display="https://secure.gcmtotalsolutions.com/league/reports/standingsDetails.aspx?golferID=3050&amp;weekNum=7&amp;aID=27" xr:uid="{D97551FB-5D15-40FD-BFD8-CC6B9921F7B6}"/>
    <hyperlink ref="I172" r:id="rId2330" display="https://secure.gcmtotalsolutions.com/league/reports/standingsDetails.aspx?golferID=3050&amp;weekNum=8&amp;aID=27" xr:uid="{8FB1DA02-D0A3-4FBC-863A-8879546CACAE}"/>
    <hyperlink ref="J172" r:id="rId2331" display="https://secure.gcmtotalsolutions.com/league/reports/standingsDetails.aspx?golferID=3050&amp;weekNum=9&amp;aID=27" xr:uid="{6D0B9714-D33F-48D2-9E0E-FC4BD734CF6D}"/>
    <hyperlink ref="K172" r:id="rId2332" display="https://secure.gcmtotalsolutions.com/league/reports/standingsDetails.aspx?golferID=3050&amp;weekNum=10&amp;aID=27" xr:uid="{EF24468C-A7B8-4FE7-B7B4-F51A8B31565E}"/>
    <hyperlink ref="L172" r:id="rId2333" display="https://secure.gcmtotalsolutions.com/league/reports/standingsDetails.aspx?golferID=3050&amp;weekNum=11&amp;aID=27" xr:uid="{91CD9C7F-7C1D-46F9-BCE1-A210C00DF0BD}"/>
    <hyperlink ref="M172" r:id="rId2334" display="https://secure.gcmtotalsolutions.com/league/reports/standingsDetails.aspx?golferID=3050&amp;weekNum=12&amp;aID=27" xr:uid="{82D04E19-9432-4893-A5B6-F44D3E2D45CA}"/>
    <hyperlink ref="N172" r:id="rId2335" display="https://secure.gcmtotalsolutions.com/league/reports/standingsDetails.aspx?golferID=3050&amp;weekNum=13&amp;aID=27" xr:uid="{1E7EBDA2-B934-4413-AC5B-EE215CC22284}"/>
    <hyperlink ref="O172" r:id="rId2336" display="https://secure.gcmtotalsolutions.com/league/reports/standingsDetails.aspx?golferID=3050&amp;weekNum=14&amp;aID=27" xr:uid="{03D6B3A2-96EE-4F46-BB7F-F173E455A511}"/>
    <hyperlink ref="P172" r:id="rId2337" display="https://secure.gcmtotalsolutions.com/league/reports/standingsDetails.aspx?golferID=3050&amp;weekNum=15&amp;aID=27" xr:uid="{3A1894F8-6880-4FF9-82B2-B2031521861B}"/>
    <hyperlink ref="Q172" r:id="rId2338" display="https://secure.gcmtotalsolutions.com/league/reports/standingsDetails.aspx?golferID=3050&amp;weekNum=16&amp;aID=27" xr:uid="{FA85EAD6-F2EE-4471-89FC-86E51448CCD8}"/>
    <hyperlink ref="R172" r:id="rId2339" display="https://secure.gcmtotalsolutions.com/league/reports/standingsDetails.aspx?golferID=3050&amp;weekNum=17&amp;aID=27" xr:uid="{1B8AF3F9-B589-4BA0-B36D-6274279377C4}"/>
    <hyperlink ref="S172" r:id="rId2340" display="https://secure.gcmtotalsolutions.com/league/reports/standingsDetails.aspx?golferID=3050&amp;weekNum=18&amp;aID=27" xr:uid="{6F3F80AE-AC78-476F-9397-7159A6D0CA4B}"/>
    <hyperlink ref="B72" r:id="rId2341" display="https://secure.gcmtotalsolutions.com/league/reports/standingsDetails.aspx?golferID=3051&amp;weekNum=1&amp;aID=27" xr:uid="{9774A00B-95F7-4B7F-BE32-165766189F05}"/>
    <hyperlink ref="C72" r:id="rId2342" display="https://secure.gcmtotalsolutions.com/league/reports/standingsDetails.aspx?golferID=3051&amp;weekNum=2&amp;aID=27" xr:uid="{D09AB9EE-893F-4A50-B6C8-D6B7ECD447CA}"/>
    <hyperlink ref="D72" r:id="rId2343" display="https://secure.gcmtotalsolutions.com/league/reports/standingsDetails.aspx?golferID=3051&amp;weekNum=3&amp;aID=27" xr:uid="{F0140E24-0A3A-4E52-8C8B-D4A14DDD227A}"/>
    <hyperlink ref="E72" r:id="rId2344" display="https://secure.gcmtotalsolutions.com/league/reports/standingsDetails.aspx?golferID=3051&amp;weekNum=4&amp;aID=27" xr:uid="{9D9B6606-3901-482C-B022-BDC948501E9E}"/>
    <hyperlink ref="F72" r:id="rId2345" display="https://secure.gcmtotalsolutions.com/league/reports/standingsDetails.aspx?golferID=3051&amp;weekNum=5&amp;aID=27" xr:uid="{8E4E8E5F-576F-48B4-ADEA-1ED21ACCC258}"/>
    <hyperlink ref="G72" r:id="rId2346" display="https://secure.gcmtotalsolutions.com/league/reports/standingsDetails.aspx?golferID=3051&amp;weekNum=6&amp;aID=27" xr:uid="{DD968EE7-11AA-4B6C-AFB1-7D4547693179}"/>
    <hyperlink ref="H72" r:id="rId2347" display="https://secure.gcmtotalsolutions.com/league/reports/standingsDetails.aspx?golferID=3051&amp;weekNum=7&amp;aID=27" xr:uid="{F9F2F215-203B-466D-ADD3-F569BC2E128F}"/>
    <hyperlink ref="I72" r:id="rId2348" display="https://secure.gcmtotalsolutions.com/league/reports/standingsDetails.aspx?golferID=3051&amp;weekNum=8&amp;aID=27" xr:uid="{B8AAA88C-6B3F-479C-999B-C7D77920F6F0}"/>
    <hyperlink ref="J72" r:id="rId2349" display="https://secure.gcmtotalsolutions.com/league/reports/standingsDetails.aspx?golferID=3051&amp;weekNum=9&amp;aID=27" xr:uid="{42DF2C25-F93E-409D-AFB2-4C26F3AD922B}"/>
    <hyperlink ref="K72" r:id="rId2350" display="https://secure.gcmtotalsolutions.com/league/reports/standingsDetails.aspx?golferID=3051&amp;weekNum=10&amp;aID=27" xr:uid="{A397870F-179C-42DE-98FA-BBA7C835F6E8}"/>
    <hyperlink ref="L72" r:id="rId2351" display="https://secure.gcmtotalsolutions.com/league/reports/standingsDetails.aspx?golferID=3051&amp;weekNum=11&amp;aID=27" xr:uid="{73A8639C-27B9-488B-8A08-17B8660F30E1}"/>
    <hyperlink ref="M72" r:id="rId2352" display="https://secure.gcmtotalsolutions.com/league/reports/standingsDetails.aspx?golferID=3051&amp;weekNum=12&amp;aID=27" xr:uid="{C52AB363-1FDB-4173-A484-5CF023B5D984}"/>
    <hyperlink ref="N72" r:id="rId2353" display="https://secure.gcmtotalsolutions.com/league/reports/standingsDetails.aspx?golferID=3051&amp;weekNum=13&amp;aID=27" xr:uid="{A22FB4B5-20B3-4BE0-9DAC-A88D84D820AD}"/>
    <hyperlink ref="O72" r:id="rId2354" display="https://secure.gcmtotalsolutions.com/league/reports/standingsDetails.aspx?golferID=3051&amp;weekNum=14&amp;aID=27" xr:uid="{9A034661-BD85-44E0-A1FC-E61CF9B9DDB6}"/>
    <hyperlink ref="P72" r:id="rId2355" display="https://secure.gcmtotalsolutions.com/league/reports/standingsDetails.aspx?golferID=3051&amp;weekNum=15&amp;aID=27" xr:uid="{18601545-1BD0-4732-A7EF-17A484FC1155}"/>
    <hyperlink ref="Q72" r:id="rId2356" display="https://secure.gcmtotalsolutions.com/league/reports/standingsDetails.aspx?golferID=3051&amp;weekNum=16&amp;aID=27" xr:uid="{5F6C9A98-B4BB-44B5-BDCB-03BB8A007F9B}"/>
    <hyperlink ref="R72" r:id="rId2357" display="https://secure.gcmtotalsolutions.com/league/reports/standingsDetails.aspx?golferID=3051&amp;weekNum=17&amp;aID=27" xr:uid="{E6E19C3A-A47D-4B88-9BF8-85BFC00366F1}"/>
    <hyperlink ref="S72" r:id="rId2358" display="https://secure.gcmtotalsolutions.com/league/reports/standingsDetails.aspx?golferID=3051&amp;weekNum=18&amp;aID=27" xr:uid="{56802302-1BEB-4D14-8C9D-51E3988DBEB6}"/>
    <hyperlink ref="B21" r:id="rId2359" display="https://secure.gcmtotalsolutions.com/league/reports/standingsDetails.aspx?golferID=3052&amp;weekNum=1&amp;aID=27" xr:uid="{2F6FDFEB-CC4D-474B-92FC-8A7F24431BE2}"/>
    <hyperlink ref="C21" r:id="rId2360" display="https://secure.gcmtotalsolutions.com/league/reports/standingsDetails.aspx?golferID=3052&amp;weekNum=2&amp;aID=27" xr:uid="{FC35E96E-78D5-4B7D-8ED5-45C34043614E}"/>
    <hyperlink ref="D21" r:id="rId2361" display="https://secure.gcmtotalsolutions.com/league/reports/standingsDetails.aspx?golferID=3052&amp;weekNum=3&amp;aID=27" xr:uid="{E9E60414-401A-43EB-867B-E79E318F4432}"/>
    <hyperlink ref="E21" r:id="rId2362" display="https://secure.gcmtotalsolutions.com/league/reports/standingsDetails.aspx?golferID=3052&amp;weekNum=4&amp;aID=27" xr:uid="{80D0D9A1-8080-4253-B4B4-24D209059BA3}"/>
    <hyperlink ref="F21" r:id="rId2363" display="https://secure.gcmtotalsolutions.com/league/reports/standingsDetails.aspx?golferID=3052&amp;weekNum=5&amp;aID=27" xr:uid="{98FB2C0F-4535-49FB-BE49-16F467DCE768}"/>
    <hyperlink ref="G21" r:id="rId2364" display="https://secure.gcmtotalsolutions.com/league/reports/standingsDetails.aspx?golferID=3052&amp;weekNum=6&amp;aID=27" xr:uid="{2DBAE120-3160-4B7B-87B4-21374068F986}"/>
    <hyperlink ref="H21" r:id="rId2365" display="https://secure.gcmtotalsolutions.com/league/reports/standingsDetails.aspx?golferID=3052&amp;weekNum=7&amp;aID=27" xr:uid="{678CE9D6-B871-41D2-B3B8-324DC57E01C2}"/>
    <hyperlink ref="I21" r:id="rId2366" display="https://secure.gcmtotalsolutions.com/league/reports/standingsDetails.aspx?golferID=3052&amp;weekNum=8&amp;aID=27" xr:uid="{E6EFB831-2501-48ED-8EC9-D5C3A8F8DE59}"/>
    <hyperlink ref="J21" r:id="rId2367" display="https://secure.gcmtotalsolutions.com/league/reports/standingsDetails.aspx?golferID=3052&amp;weekNum=9&amp;aID=27" xr:uid="{790E5E41-4FC5-405C-9774-E5450AFCDE63}"/>
    <hyperlink ref="K21" r:id="rId2368" display="https://secure.gcmtotalsolutions.com/league/reports/standingsDetails.aspx?golferID=3052&amp;weekNum=10&amp;aID=27" xr:uid="{F113F6FF-BA80-4313-9560-1C33E6884A50}"/>
    <hyperlink ref="L21" r:id="rId2369" display="https://secure.gcmtotalsolutions.com/league/reports/standingsDetails.aspx?golferID=3052&amp;weekNum=11&amp;aID=27" xr:uid="{055D3E0F-729A-421B-8F44-E18D6BBD996B}"/>
    <hyperlink ref="M21" r:id="rId2370" display="https://secure.gcmtotalsolutions.com/league/reports/standingsDetails.aspx?golferID=3052&amp;weekNum=12&amp;aID=27" xr:uid="{18C4FD67-0563-42C1-889B-A04C0EC2D325}"/>
    <hyperlink ref="N21" r:id="rId2371" display="https://secure.gcmtotalsolutions.com/league/reports/standingsDetails.aspx?golferID=3052&amp;weekNum=13&amp;aID=27" xr:uid="{305865B6-A123-4142-A706-C6942CF99FA5}"/>
    <hyperlink ref="O21" r:id="rId2372" display="https://secure.gcmtotalsolutions.com/league/reports/standingsDetails.aspx?golferID=3052&amp;weekNum=14&amp;aID=27" xr:uid="{A0EF7A2A-422E-4142-8077-BE897BFA1FEC}"/>
    <hyperlink ref="P21" r:id="rId2373" display="https://secure.gcmtotalsolutions.com/league/reports/standingsDetails.aspx?golferID=3052&amp;weekNum=15&amp;aID=27" xr:uid="{E1842EB7-5E17-44C6-9DEC-3A79D253E970}"/>
    <hyperlink ref="Q21" r:id="rId2374" display="https://secure.gcmtotalsolutions.com/league/reports/standingsDetails.aspx?golferID=3052&amp;weekNum=16&amp;aID=27" xr:uid="{0715B707-5A68-48B8-ACCD-E75392935C55}"/>
    <hyperlink ref="R21" r:id="rId2375" display="https://secure.gcmtotalsolutions.com/league/reports/standingsDetails.aspx?golferID=3052&amp;weekNum=17&amp;aID=27" xr:uid="{7573C37A-9319-4786-8F63-7E44ECF51B74}"/>
    <hyperlink ref="S21" r:id="rId2376" display="https://secure.gcmtotalsolutions.com/league/reports/standingsDetails.aspx?golferID=3052&amp;weekNum=18&amp;aID=27" xr:uid="{0EB94C2A-ADAC-47BB-8F48-5411701E4F13}"/>
    <hyperlink ref="B34" r:id="rId2377" display="https://secure.gcmtotalsolutions.com/league/reports/standingsDetails.aspx?golferID=3053&amp;weekNum=1&amp;aID=27" xr:uid="{E71AAF8A-42ED-4A16-B954-9F365EBDF114}"/>
    <hyperlink ref="C34" r:id="rId2378" display="https://secure.gcmtotalsolutions.com/league/reports/standingsDetails.aspx?golferID=3053&amp;weekNum=2&amp;aID=27" xr:uid="{47593127-E0BF-4CDF-828F-3E39FAEAC350}"/>
    <hyperlink ref="D34" r:id="rId2379" display="https://secure.gcmtotalsolutions.com/league/reports/standingsDetails.aspx?golferID=3053&amp;weekNum=3&amp;aID=27" xr:uid="{D90C405D-195C-403F-8343-79D4C5EABAD4}"/>
    <hyperlink ref="E34" r:id="rId2380" display="https://secure.gcmtotalsolutions.com/league/reports/standingsDetails.aspx?golferID=3053&amp;weekNum=4&amp;aID=27" xr:uid="{80A50789-8619-49AF-90A5-DA42A60FADC3}"/>
    <hyperlink ref="F34" r:id="rId2381" display="https://secure.gcmtotalsolutions.com/league/reports/standingsDetails.aspx?golferID=3053&amp;weekNum=5&amp;aID=27" xr:uid="{2D2FDB4D-29F5-4C39-B3A3-DC124A818DC1}"/>
    <hyperlink ref="G34" r:id="rId2382" display="https://secure.gcmtotalsolutions.com/league/reports/standingsDetails.aspx?golferID=3053&amp;weekNum=6&amp;aID=27" xr:uid="{ADE111DA-1290-4E9F-80BD-844CB76EAA4D}"/>
    <hyperlink ref="H34" r:id="rId2383" display="https://secure.gcmtotalsolutions.com/league/reports/standingsDetails.aspx?golferID=3053&amp;weekNum=7&amp;aID=27" xr:uid="{2FA5ED1B-A431-42BA-92D3-92851F84D3CA}"/>
    <hyperlink ref="I34" r:id="rId2384" display="https://secure.gcmtotalsolutions.com/league/reports/standingsDetails.aspx?golferID=3053&amp;weekNum=8&amp;aID=27" xr:uid="{E2642403-F4FB-4100-BA06-E4E58B26E7EE}"/>
    <hyperlink ref="J34" r:id="rId2385" display="https://secure.gcmtotalsolutions.com/league/reports/standingsDetails.aspx?golferID=3053&amp;weekNum=9&amp;aID=27" xr:uid="{DDEAE528-528A-4E18-BFC7-F182438173C4}"/>
    <hyperlink ref="K34" r:id="rId2386" display="https://secure.gcmtotalsolutions.com/league/reports/standingsDetails.aspx?golferID=3053&amp;weekNum=10&amp;aID=27" xr:uid="{D2C3EAE1-6DCA-4E83-B465-EA4B528F5BCD}"/>
    <hyperlink ref="L34" r:id="rId2387" display="https://secure.gcmtotalsolutions.com/league/reports/standingsDetails.aspx?golferID=3053&amp;weekNum=11&amp;aID=27" xr:uid="{5E602D16-2CEE-4FD6-8425-0AE0C022EB99}"/>
    <hyperlink ref="M34" r:id="rId2388" display="https://secure.gcmtotalsolutions.com/league/reports/standingsDetails.aspx?golferID=3053&amp;weekNum=12&amp;aID=27" xr:uid="{2E7A9B68-3978-4106-A165-DD14D8485A47}"/>
    <hyperlink ref="N34" r:id="rId2389" display="https://secure.gcmtotalsolutions.com/league/reports/standingsDetails.aspx?golferID=3053&amp;weekNum=13&amp;aID=27" xr:uid="{F0AE6CE8-0C70-446D-BF79-05FDBABD7E91}"/>
    <hyperlink ref="O34" r:id="rId2390" display="https://secure.gcmtotalsolutions.com/league/reports/standingsDetails.aspx?golferID=3053&amp;weekNum=14&amp;aID=27" xr:uid="{DB25C0F2-0CB7-4ABB-B36E-5C677B15DCC6}"/>
    <hyperlink ref="P34" r:id="rId2391" display="https://secure.gcmtotalsolutions.com/league/reports/standingsDetails.aspx?golferID=3053&amp;weekNum=15&amp;aID=27" xr:uid="{18528A7D-E647-4021-94CA-922852668423}"/>
    <hyperlink ref="Q34" r:id="rId2392" display="https://secure.gcmtotalsolutions.com/league/reports/standingsDetails.aspx?golferID=3053&amp;weekNum=16&amp;aID=27" xr:uid="{D5CA9E1D-C4C5-4CFD-8091-834637DD2249}"/>
    <hyperlink ref="R34" r:id="rId2393" display="https://secure.gcmtotalsolutions.com/league/reports/standingsDetails.aspx?golferID=3053&amp;weekNum=17&amp;aID=27" xr:uid="{1D14BE42-AAB2-4B7F-B122-E34C8CD2AF93}"/>
    <hyperlink ref="S34" r:id="rId2394" display="https://secure.gcmtotalsolutions.com/league/reports/standingsDetails.aspx?golferID=3053&amp;weekNum=18&amp;aID=27" xr:uid="{0492B38B-66E3-4F98-BEEA-5191FC57053A}"/>
    <hyperlink ref="B117" r:id="rId2395" display="https://secure.gcmtotalsolutions.com/league/reports/standingsDetails.aspx?golferID=3054&amp;weekNum=1&amp;aID=27" xr:uid="{83ED50A6-2361-4F87-A4FC-1F0BA340E567}"/>
    <hyperlink ref="C117" r:id="rId2396" display="https://secure.gcmtotalsolutions.com/league/reports/standingsDetails.aspx?golferID=3054&amp;weekNum=2&amp;aID=27" xr:uid="{6246D17D-34DE-440B-81C1-054A1D75D413}"/>
    <hyperlink ref="D117" r:id="rId2397" display="https://secure.gcmtotalsolutions.com/league/reports/standingsDetails.aspx?golferID=3054&amp;weekNum=3&amp;aID=27" xr:uid="{CE2A9F43-D0F2-45F3-BA98-471ECA8042B0}"/>
    <hyperlink ref="E117" r:id="rId2398" display="https://secure.gcmtotalsolutions.com/league/reports/standingsDetails.aspx?golferID=3054&amp;weekNum=4&amp;aID=27" xr:uid="{9FE8783F-24B6-4427-BAF7-64D0DA13BBB8}"/>
    <hyperlink ref="F117" r:id="rId2399" display="https://secure.gcmtotalsolutions.com/league/reports/standingsDetails.aspx?golferID=3054&amp;weekNum=5&amp;aID=27" xr:uid="{9CD64F2D-03FB-4DD9-AB1F-1FD221FE8F03}"/>
    <hyperlink ref="G117" r:id="rId2400" display="https://secure.gcmtotalsolutions.com/league/reports/standingsDetails.aspx?golferID=3054&amp;weekNum=6&amp;aID=27" xr:uid="{79A46299-3B15-43FB-9C1E-80B43673E3FF}"/>
    <hyperlink ref="H117" r:id="rId2401" display="https://secure.gcmtotalsolutions.com/league/reports/standingsDetails.aspx?golferID=3054&amp;weekNum=7&amp;aID=27" xr:uid="{537A0614-89B0-4B9C-A94D-4686CE47EB0D}"/>
    <hyperlink ref="I117" r:id="rId2402" display="https://secure.gcmtotalsolutions.com/league/reports/standingsDetails.aspx?golferID=3054&amp;weekNum=8&amp;aID=27" xr:uid="{522BC933-2C38-426A-8044-CBC7E867AC91}"/>
    <hyperlink ref="J117" r:id="rId2403" display="https://secure.gcmtotalsolutions.com/league/reports/standingsDetails.aspx?golferID=3054&amp;weekNum=9&amp;aID=27" xr:uid="{448E43FF-46F2-4B3F-AB22-B18621B95AD2}"/>
    <hyperlink ref="K117" r:id="rId2404" display="https://secure.gcmtotalsolutions.com/league/reports/standingsDetails.aspx?golferID=3054&amp;weekNum=10&amp;aID=27" xr:uid="{89517E07-849E-40BA-918E-B2146A6353CB}"/>
    <hyperlink ref="L117" r:id="rId2405" display="https://secure.gcmtotalsolutions.com/league/reports/standingsDetails.aspx?golferID=3054&amp;weekNum=11&amp;aID=27" xr:uid="{F4910F4A-28B6-486A-9AC5-DFE1D667E37F}"/>
    <hyperlink ref="M117" r:id="rId2406" display="https://secure.gcmtotalsolutions.com/league/reports/standingsDetails.aspx?golferID=3054&amp;weekNum=12&amp;aID=27" xr:uid="{7D39C0A5-02D9-4C81-B17F-3CA0D9FF959B}"/>
    <hyperlink ref="N117" r:id="rId2407" display="https://secure.gcmtotalsolutions.com/league/reports/standingsDetails.aspx?golferID=3054&amp;weekNum=13&amp;aID=27" xr:uid="{EBF6B285-54A9-4B6B-846C-D105F8DE43F5}"/>
    <hyperlink ref="O117" r:id="rId2408" display="https://secure.gcmtotalsolutions.com/league/reports/standingsDetails.aspx?golferID=3054&amp;weekNum=14&amp;aID=27" xr:uid="{553B377E-EE91-4381-94C2-98359D795ED1}"/>
    <hyperlink ref="P117" r:id="rId2409" display="https://secure.gcmtotalsolutions.com/league/reports/standingsDetails.aspx?golferID=3054&amp;weekNum=15&amp;aID=27" xr:uid="{B9C868FC-DE0A-4CCD-81CF-2AC4A6900AFA}"/>
    <hyperlink ref="Q117" r:id="rId2410" display="https://secure.gcmtotalsolutions.com/league/reports/standingsDetails.aspx?golferID=3054&amp;weekNum=16&amp;aID=27" xr:uid="{A0C728CA-8AC7-4376-88E6-61E4610AC68D}"/>
    <hyperlink ref="R117" r:id="rId2411" display="https://secure.gcmtotalsolutions.com/league/reports/standingsDetails.aspx?golferID=3054&amp;weekNum=17&amp;aID=27" xr:uid="{09F470BA-B2F0-4EAF-916F-077E81E5221D}"/>
    <hyperlink ref="S117" r:id="rId2412" display="https://secure.gcmtotalsolutions.com/league/reports/standingsDetails.aspx?golferID=3054&amp;weekNum=18&amp;aID=27" xr:uid="{8603E2FD-7C00-406D-BA38-0223AAACE7FC}"/>
    <hyperlink ref="B173" r:id="rId2413" display="https://secure.gcmtotalsolutions.com/league/reports/standingsDetails.aspx?golferID=3055&amp;weekNum=1&amp;aID=27" xr:uid="{50F29A75-2CF2-474E-95C9-1E0BB25D0944}"/>
    <hyperlink ref="C173" r:id="rId2414" display="https://secure.gcmtotalsolutions.com/league/reports/standingsDetails.aspx?golferID=3055&amp;weekNum=2&amp;aID=27" xr:uid="{28BD9764-29A6-4E09-BC96-44F982580BF1}"/>
    <hyperlink ref="D173" r:id="rId2415" display="https://secure.gcmtotalsolutions.com/league/reports/standingsDetails.aspx?golferID=3055&amp;weekNum=3&amp;aID=27" xr:uid="{1ED3A447-D702-4D4B-B832-896346655A9C}"/>
    <hyperlink ref="E173" r:id="rId2416" display="https://secure.gcmtotalsolutions.com/league/reports/standingsDetails.aspx?golferID=3055&amp;weekNum=4&amp;aID=27" xr:uid="{E44BFE68-97ED-4C95-870F-9B527B16BCF7}"/>
    <hyperlink ref="F173" r:id="rId2417" display="https://secure.gcmtotalsolutions.com/league/reports/standingsDetails.aspx?golferID=3055&amp;weekNum=5&amp;aID=27" xr:uid="{4B6B5B62-DF90-41E7-9EE1-21FA62293A2D}"/>
    <hyperlink ref="G173" r:id="rId2418" display="https://secure.gcmtotalsolutions.com/league/reports/standingsDetails.aspx?golferID=3055&amp;weekNum=6&amp;aID=27" xr:uid="{6908C6C8-C303-4F21-9659-9A6F873ED04B}"/>
    <hyperlink ref="H173" r:id="rId2419" display="https://secure.gcmtotalsolutions.com/league/reports/standingsDetails.aspx?golferID=3055&amp;weekNum=7&amp;aID=27" xr:uid="{9467BEA6-1354-4A48-955B-9906AD43E28F}"/>
    <hyperlink ref="I173" r:id="rId2420" display="https://secure.gcmtotalsolutions.com/league/reports/standingsDetails.aspx?golferID=3055&amp;weekNum=8&amp;aID=27" xr:uid="{FCA24395-2E24-4EE9-854F-B8AF30FE0B2D}"/>
    <hyperlink ref="J173" r:id="rId2421" display="https://secure.gcmtotalsolutions.com/league/reports/standingsDetails.aspx?golferID=3055&amp;weekNum=9&amp;aID=27" xr:uid="{7795874E-9BD3-402C-A157-05249A8D9322}"/>
    <hyperlink ref="K173" r:id="rId2422" display="https://secure.gcmtotalsolutions.com/league/reports/standingsDetails.aspx?golferID=3055&amp;weekNum=10&amp;aID=27" xr:uid="{7BFD3A3E-E7FA-4979-BBE6-E2BC6B6A7F15}"/>
    <hyperlink ref="L173" r:id="rId2423" display="https://secure.gcmtotalsolutions.com/league/reports/standingsDetails.aspx?golferID=3055&amp;weekNum=11&amp;aID=27" xr:uid="{E0C0ADC0-4D83-438C-AAEF-869CA616705E}"/>
    <hyperlink ref="M173" r:id="rId2424" display="https://secure.gcmtotalsolutions.com/league/reports/standingsDetails.aspx?golferID=3055&amp;weekNum=12&amp;aID=27" xr:uid="{CC26413F-26DC-48ED-9135-021854CFF4B8}"/>
    <hyperlink ref="N173" r:id="rId2425" display="https://secure.gcmtotalsolutions.com/league/reports/standingsDetails.aspx?golferID=3055&amp;weekNum=13&amp;aID=27" xr:uid="{86847E25-4AB5-4F6E-A3A2-22FDF880E196}"/>
    <hyperlink ref="O173" r:id="rId2426" display="https://secure.gcmtotalsolutions.com/league/reports/standingsDetails.aspx?golferID=3055&amp;weekNum=14&amp;aID=27" xr:uid="{64F3E2DC-B1C0-46FC-B1F4-BF4216CA5689}"/>
    <hyperlink ref="P173" r:id="rId2427" display="https://secure.gcmtotalsolutions.com/league/reports/standingsDetails.aspx?golferID=3055&amp;weekNum=15&amp;aID=27" xr:uid="{DB0C9E5C-9D26-4466-B9E0-6A585B8F23B2}"/>
    <hyperlink ref="Q173" r:id="rId2428" display="https://secure.gcmtotalsolutions.com/league/reports/standingsDetails.aspx?golferID=3055&amp;weekNum=16&amp;aID=27" xr:uid="{03AD9994-EAC8-426A-81E7-1FC66CD7E0E1}"/>
    <hyperlink ref="R173" r:id="rId2429" display="https://secure.gcmtotalsolutions.com/league/reports/standingsDetails.aspx?golferID=3055&amp;weekNum=17&amp;aID=27" xr:uid="{C95545AE-CBD6-4BEF-90FE-6518EE001611}"/>
    <hyperlink ref="S173" r:id="rId2430" display="https://secure.gcmtotalsolutions.com/league/reports/standingsDetails.aspx?golferID=3055&amp;weekNum=18&amp;aID=27" xr:uid="{C5C686D4-6FE4-4965-A7AF-58B7133F8A6F}"/>
    <hyperlink ref="B125" r:id="rId2431" display="https://secure.gcmtotalsolutions.com/league/reports/standingsDetails.aspx?golferID=3056&amp;weekNum=1&amp;aID=27" xr:uid="{FB9B9A34-B684-4D1C-A87D-18C8A4AB4EF4}"/>
    <hyperlink ref="C125" r:id="rId2432" display="https://secure.gcmtotalsolutions.com/league/reports/standingsDetails.aspx?golferID=3056&amp;weekNum=2&amp;aID=27" xr:uid="{EB183D14-EF19-4831-A266-D7311271F576}"/>
    <hyperlink ref="D125" r:id="rId2433" display="https://secure.gcmtotalsolutions.com/league/reports/standingsDetails.aspx?golferID=3056&amp;weekNum=3&amp;aID=27" xr:uid="{5B47AC41-A912-4CF0-B3BE-6F92AEEB4D81}"/>
    <hyperlink ref="E125" r:id="rId2434" display="https://secure.gcmtotalsolutions.com/league/reports/standingsDetails.aspx?golferID=3056&amp;weekNum=4&amp;aID=27" xr:uid="{86FA924A-CEA7-4544-B61E-DAD55A419FE6}"/>
    <hyperlink ref="F125" r:id="rId2435" display="https://secure.gcmtotalsolutions.com/league/reports/standingsDetails.aspx?golferID=3056&amp;weekNum=5&amp;aID=27" xr:uid="{39E0D7FC-7FD4-4620-98F1-1C0E4E9173B7}"/>
    <hyperlink ref="G125" r:id="rId2436" display="https://secure.gcmtotalsolutions.com/league/reports/standingsDetails.aspx?golferID=3056&amp;weekNum=6&amp;aID=27" xr:uid="{09C16B08-43D0-46F4-BEA9-B9E51C48FE45}"/>
    <hyperlink ref="H125" r:id="rId2437" display="https://secure.gcmtotalsolutions.com/league/reports/standingsDetails.aspx?golferID=3056&amp;weekNum=7&amp;aID=27" xr:uid="{C41F7968-6AFA-4D68-8666-67BEEFE6FFD0}"/>
    <hyperlink ref="I125" r:id="rId2438" display="https://secure.gcmtotalsolutions.com/league/reports/standingsDetails.aspx?golferID=3056&amp;weekNum=8&amp;aID=27" xr:uid="{8FD04F4B-9B32-4AC6-92F6-90679406C64B}"/>
    <hyperlink ref="J125" r:id="rId2439" display="https://secure.gcmtotalsolutions.com/league/reports/standingsDetails.aspx?golferID=3056&amp;weekNum=9&amp;aID=27" xr:uid="{F0616355-CED2-49E4-ACE8-0549A6F0E0AB}"/>
    <hyperlink ref="K125" r:id="rId2440" display="https://secure.gcmtotalsolutions.com/league/reports/standingsDetails.aspx?golferID=3056&amp;weekNum=10&amp;aID=27" xr:uid="{3E308931-AFA8-4F77-B2C2-0942A460449E}"/>
    <hyperlink ref="L125" r:id="rId2441" display="https://secure.gcmtotalsolutions.com/league/reports/standingsDetails.aspx?golferID=3056&amp;weekNum=11&amp;aID=27" xr:uid="{62B165DE-A031-4783-B8D9-9CCB8B470A7C}"/>
    <hyperlink ref="M125" r:id="rId2442" display="https://secure.gcmtotalsolutions.com/league/reports/standingsDetails.aspx?golferID=3056&amp;weekNum=12&amp;aID=27" xr:uid="{F0711172-8622-45E2-8052-6F85427E5C9C}"/>
    <hyperlink ref="N125" r:id="rId2443" display="https://secure.gcmtotalsolutions.com/league/reports/standingsDetails.aspx?golferID=3056&amp;weekNum=13&amp;aID=27" xr:uid="{FD030481-2975-4C89-9E68-899C45F9EC89}"/>
    <hyperlink ref="O125" r:id="rId2444" display="https://secure.gcmtotalsolutions.com/league/reports/standingsDetails.aspx?golferID=3056&amp;weekNum=14&amp;aID=27" xr:uid="{94A8A30A-4265-4390-BD9A-881144F1C527}"/>
    <hyperlink ref="P125" r:id="rId2445" display="https://secure.gcmtotalsolutions.com/league/reports/standingsDetails.aspx?golferID=3056&amp;weekNum=15&amp;aID=27" xr:uid="{6043FCE3-0079-44DD-9D7B-84FA7BBE2035}"/>
    <hyperlink ref="Q125" r:id="rId2446" display="https://secure.gcmtotalsolutions.com/league/reports/standingsDetails.aspx?golferID=3056&amp;weekNum=16&amp;aID=27" xr:uid="{BE66406E-28CB-4F76-BFB4-919F23CEA4F1}"/>
    <hyperlink ref="R125" r:id="rId2447" display="https://secure.gcmtotalsolutions.com/league/reports/standingsDetails.aspx?golferID=3056&amp;weekNum=17&amp;aID=27" xr:uid="{1484435F-CA59-443D-8D7F-A3675461C5D2}"/>
    <hyperlink ref="S125" r:id="rId2448" display="https://secure.gcmtotalsolutions.com/league/reports/standingsDetails.aspx?golferID=3056&amp;weekNum=18&amp;aID=27" xr:uid="{C5335254-6067-46D2-90C8-E595BDD9561D}"/>
    <hyperlink ref="B91" r:id="rId2449" display="https://secure.gcmtotalsolutions.com/league/reports/standingsDetails.aspx?golferID=3057&amp;weekNum=1&amp;aID=27" xr:uid="{A7953383-0320-4888-B9E0-5A338C30EDF2}"/>
    <hyperlink ref="C91" r:id="rId2450" display="https://secure.gcmtotalsolutions.com/league/reports/standingsDetails.aspx?golferID=3057&amp;weekNum=2&amp;aID=27" xr:uid="{2D107C9B-3234-427A-B78D-B0F145E987C7}"/>
    <hyperlink ref="D91" r:id="rId2451" display="https://secure.gcmtotalsolutions.com/league/reports/standingsDetails.aspx?golferID=3057&amp;weekNum=3&amp;aID=27" xr:uid="{F28C6351-3279-46BB-AF9A-00F9C0AC34F5}"/>
    <hyperlink ref="E91" r:id="rId2452" display="https://secure.gcmtotalsolutions.com/league/reports/standingsDetails.aspx?golferID=3057&amp;weekNum=4&amp;aID=27" xr:uid="{8EEC2935-81C9-4A0A-ADC6-0653E50DC046}"/>
    <hyperlink ref="F91" r:id="rId2453" display="https://secure.gcmtotalsolutions.com/league/reports/standingsDetails.aspx?golferID=3057&amp;weekNum=5&amp;aID=27" xr:uid="{3B67AA8E-55CA-44F1-A573-7B622CE92D9A}"/>
    <hyperlink ref="G91" r:id="rId2454" display="https://secure.gcmtotalsolutions.com/league/reports/standingsDetails.aspx?golferID=3057&amp;weekNum=6&amp;aID=27" xr:uid="{5C076C79-C51C-4A8A-B167-E6D01EC7FC89}"/>
    <hyperlink ref="H91" r:id="rId2455" display="https://secure.gcmtotalsolutions.com/league/reports/standingsDetails.aspx?golferID=3057&amp;weekNum=7&amp;aID=27" xr:uid="{0587FD89-99EB-494D-A0F4-01E6714F3A76}"/>
    <hyperlink ref="I91" r:id="rId2456" display="https://secure.gcmtotalsolutions.com/league/reports/standingsDetails.aspx?golferID=3057&amp;weekNum=8&amp;aID=27" xr:uid="{9D5D364F-EF3E-407A-8F2D-9FF95253713A}"/>
    <hyperlink ref="J91" r:id="rId2457" display="https://secure.gcmtotalsolutions.com/league/reports/standingsDetails.aspx?golferID=3057&amp;weekNum=9&amp;aID=27" xr:uid="{E23AEC55-316D-4830-BFED-B9E3B82DB2E3}"/>
    <hyperlink ref="K91" r:id="rId2458" display="https://secure.gcmtotalsolutions.com/league/reports/standingsDetails.aspx?golferID=3057&amp;weekNum=10&amp;aID=27" xr:uid="{38BE8377-2B8E-44E2-B85D-E589A6CCE7D3}"/>
    <hyperlink ref="L91" r:id="rId2459" display="https://secure.gcmtotalsolutions.com/league/reports/standingsDetails.aspx?golferID=3057&amp;weekNum=11&amp;aID=27" xr:uid="{D3C0D482-268B-49FA-9A07-2C100895BD0A}"/>
    <hyperlink ref="M91" r:id="rId2460" display="https://secure.gcmtotalsolutions.com/league/reports/standingsDetails.aspx?golferID=3057&amp;weekNum=12&amp;aID=27" xr:uid="{8CAEB27B-D756-4496-9C76-475121C409A7}"/>
    <hyperlink ref="N91" r:id="rId2461" display="https://secure.gcmtotalsolutions.com/league/reports/standingsDetails.aspx?golferID=3057&amp;weekNum=13&amp;aID=27" xr:uid="{59C191F6-B4E3-4D84-BAC3-6A1F265E3910}"/>
    <hyperlink ref="O91" r:id="rId2462" display="https://secure.gcmtotalsolutions.com/league/reports/standingsDetails.aspx?golferID=3057&amp;weekNum=14&amp;aID=27" xr:uid="{91977956-8400-4916-922D-CBD8D75AE045}"/>
    <hyperlink ref="P91" r:id="rId2463" display="https://secure.gcmtotalsolutions.com/league/reports/standingsDetails.aspx?golferID=3057&amp;weekNum=15&amp;aID=27" xr:uid="{174AC84B-65A3-46BB-A9FC-8A85D6837B7C}"/>
    <hyperlink ref="Q91" r:id="rId2464" display="https://secure.gcmtotalsolutions.com/league/reports/standingsDetails.aspx?golferID=3057&amp;weekNum=16&amp;aID=27" xr:uid="{C82E78A1-CCFF-4C27-ADAC-2BF081094C2B}"/>
    <hyperlink ref="R91" r:id="rId2465" display="https://secure.gcmtotalsolutions.com/league/reports/standingsDetails.aspx?golferID=3057&amp;weekNum=17&amp;aID=27" xr:uid="{8DD2D488-C13D-4138-928B-AAA9B057FCA7}"/>
    <hyperlink ref="S91" r:id="rId2466" display="https://secure.gcmtotalsolutions.com/league/reports/standingsDetails.aspx?golferID=3057&amp;weekNum=18&amp;aID=27" xr:uid="{0E2F9944-DCE4-45CE-856D-D4110AE78A7F}"/>
    <hyperlink ref="B174" r:id="rId2467" display="https://secure.gcmtotalsolutions.com/league/reports/standingsDetails.aspx?golferID=3058&amp;weekNum=1&amp;aID=27" xr:uid="{9DF67D66-76DC-4934-9B49-FFEEE902B976}"/>
    <hyperlink ref="C174" r:id="rId2468" display="https://secure.gcmtotalsolutions.com/league/reports/standingsDetails.aspx?golferID=3058&amp;weekNum=2&amp;aID=27" xr:uid="{07BF0FA4-E0FE-455F-868F-073B61602627}"/>
    <hyperlink ref="D174" r:id="rId2469" display="https://secure.gcmtotalsolutions.com/league/reports/standingsDetails.aspx?golferID=3058&amp;weekNum=3&amp;aID=27" xr:uid="{08128E78-E382-4011-83B3-0B644917239F}"/>
    <hyperlink ref="E174" r:id="rId2470" display="https://secure.gcmtotalsolutions.com/league/reports/standingsDetails.aspx?golferID=3058&amp;weekNum=4&amp;aID=27" xr:uid="{9639B570-0A81-4E0A-8441-2A401262FC56}"/>
    <hyperlink ref="F174" r:id="rId2471" display="https://secure.gcmtotalsolutions.com/league/reports/standingsDetails.aspx?golferID=3058&amp;weekNum=5&amp;aID=27" xr:uid="{1F8AE256-9D9F-421F-A9A8-87871A501017}"/>
    <hyperlink ref="G174" r:id="rId2472" display="https://secure.gcmtotalsolutions.com/league/reports/standingsDetails.aspx?golferID=3058&amp;weekNum=6&amp;aID=27" xr:uid="{8B98A399-A27A-45A3-AE81-5CF831633EC9}"/>
    <hyperlink ref="H174" r:id="rId2473" display="https://secure.gcmtotalsolutions.com/league/reports/standingsDetails.aspx?golferID=3058&amp;weekNum=7&amp;aID=27" xr:uid="{3B40770A-EF16-4B6C-B7DB-C7FB3620FC8E}"/>
    <hyperlink ref="I174" r:id="rId2474" display="https://secure.gcmtotalsolutions.com/league/reports/standingsDetails.aspx?golferID=3058&amp;weekNum=8&amp;aID=27" xr:uid="{69E26B66-6ED8-4F98-BFAE-949E721C85B6}"/>
    <hyperlink ref="J174" r:id="rId2475" display="https://secure.gcmtotalsolutions.com/league/reports/standingsDetails.aspx?golferID=3058&amp;weekNum=9&amp;aID=27" xr:uid="{2BDD4DD9-F526-4471-844F-D4D17AA1C16D}"/>
    <hyperlink ref="K174" r:id="rId2476" display="https://secure.gcmtotalsolutions.com/league/reports/standingsDetails.aspx?golferID=3058&amp;weekNum=10&amp;aID=27" xr:uid="{C923B737-3258-459A-9440-A1703A2E1019}"/>
    <hyperlink ref="L174" r:id="rId2477" display="https://secure.gcmtotalsolutions.com/league/reports/standingsDetails.aspx?golferID=3058&amp;weekNum=11&amp;aID=27" xr:uid="{0DC0D169-360E-4C91-ADA5-36B8F7E5B3EC}"/>
    <hyperlink ref="M174" r:id="rId2478" display="https://secure.gcmtotalsolutions.com/league/reports/standingsDetails.aspx?golferID=3058&amp;weekNum=12&amp;aID=27" xr:uid="{02E65DD1-EC97-42B0-B088-BA56C06345D3}"/>
    <hyperlink ref="N174" r:id="rId2479" display="https://secure.gcmtotalsolutions.com/league/reports/standingsDetails.aspx?golferID=3058&amp;weekNum=13&amp;aID=27" xr:uid="{DB57F4C1-88D8-4361-85C6-FE1BE9DEDD1E}"/>
    <hyperlink ref="O174" r:id="rId2480" display="https://secure.gcmtotalsolutions.com/league/reports/standingsDetails.aspx?golferID=3058&amp;weekNum=14&amp;aID=27" xr:uid="{FCA52A25-85B9-44DE-AC6B-D9CDEBF2FAEF}"/>
    <hyperlink ref="P174" r:id="rId2481" display="https://secure.gcmtotalsolutions.com/league/reports/standingsDetails.aspx?golferID=3058&amp;weekNum=15&amp;aID=27" xr:uid="{785437B9-6A78-4E94-A681-E764CFE3198E}"/>
    <hyperlink ref="Q174" r:id="rId2482" display="https://secure.gcmtotalsolutions.com/league/reports/standingsDetails.aspx?golferID=3058&amp;weekNum=16&amp;aID=27" xr:uid="{20DDB7AA-32E9-41F6-A8BC-B6692F3A3202}"/>
    <hyperlink ref="R174" r:id="rId2483" display="https://secure.gcmtotalsolutions.com/league/reports/standingsDetails.aspx?golferID=3058&amp;weekNum=17&amp;aID=27" xr:uid="{6CF3C36C-652C-45D9-9807-3263623FBEAE}"/>
    <hyperlink ref="S174" r:id="rId2484" display="https://secure.gcmtotalsolutions.com/league/reports/standingsDetails.aspx?golferID=3058&amp;weekNum=18&amp;aID=27" xr:uid="{FE59BEB7-1338-48CE-820C-0DDBF6EEF995}"/>
    <hyperlink ref="B175" r:id="rId2485" display="https://secure.gcmtotalsolutions.com/league/reports/standingsDetails.aspx?golferID=3059&amp;weekNum=1&amp;aID=27" xr:uid="{1F255382-597E-4129-9F05-8191CA76C638}"/>
    <hyperlink ref="C175" r:id="rId2486" display="https://secure.gcmtotalsolutions.com/league/reports/standingsDetails.aspx?golferID=3059&amp;weekNum=2&amp;aID=27" xr:uid="{F5383DD8-4596-46ED-AB9C-B064509131D4}"/>
    <hyperlink ref="D175" r:id="rId2487" display="https://secure.gcmtotalsolutions.com/league/reports/standingsDetails.aspx?golferID=3059&amp;weekNum=3&amp;aID=27" xr:uid="{D3D54308-EF50-4BE2-82BC-2FE2704B44DC}"/>
    <hyperlink ref="E175" r:id="rId2488" display="https://secure.gcmtotalsolutions.com/league/reports/standingsDetails.aspx?golferID=3059&amp;weekNum=4&amp;aID=27" xr:uid="{A9A9AC09-427A-4F69-96E5-A67290D82342}"/>
    <hyperlink ref="F175" r:id="rId2489" display="https://secure.gcmtotalsolutions.com/league/reports/standingsDetails.aspx?golferID=3059&amp;weekNum=5&amp;aID=27" xr:uid="{7BEB2D69-43B5-4989-B409-93B8CEDB7DFB}"/>
    <hyperlink ref="G175" r:id="rId2490" display="https://secure.gcmtotalsolutions.com/league/reports/standingsDetails.aspx?golferID=3059&amp;weekNum=6&amp;aID=27" xr:uid="{F5FF28F8-EBDF-45EE-B811-A14040446491}"/>
    <hyperlink ref="H175" r:id="rId2491" display="https://secure.gcmtotalsolutions.com/league/reports/standingsDetails.aspx?golferID=3059&amp;weekNum=7&amp;aID=27" xr:uid="{B37FB853-256F-4BDD-B151-3E5585A36599}"/>
    <hyperlink ref="I175" r:id="rId2492" display="https://secure.gcmtotalsolutions.com/league/reports/standingsDetails.aspx?golferID=3059&amp;weekNum=8&amp;aID=27" xr:uid="{15FDF835-D9EE-4BE6-A588-A16A6B33CB04}"/>
    <hyperlink ref="J175" r:id="rId2493" display="https://secure.gcmtotalsolutions.com/league/reports/standingsDetails.aspx?golferID=3059&amp;weekNum=9&amp;aID=27" xr:uid="{A35A39C9-DAE1-4B72-B6B9-B9BA09C115D5}"/>
    <hyperlink ref="K175" r:id="rId2494" display="https://secure.gcmtotalsolutions.com/league/reports/standingsDetails.aspx?golferID=3059&amp;weekNum=10&amp;aID=27" xr:uid="{D51CA08C-7324-4DC0-B73E-DC3A886B6008}"/>
    <hyperlink ref="L175" r:id="rId2495" display="https://secure.gcmtotalsolutions.com/league/reports/standingsDetails.aspx?golferID=3059&amp;weekNum=11&amp;aID=27" xr:uid="{F7C8E097-2607-4EB7-AEA5-D5555C5F1A60}"/>
    <hyperlink ref="M175" r:id="rId2496" display="https://secure.gcmtotalsolutions.com/league/reports/standingsDetails.aspx?golferID=3059&amp;weekNum=12&amp;aID=27" xr:uid="{DC3D307F-CDB7-4A30-A652-9266367CBD17}"/>
    <hyperlink ref="N175" r:id="rId2497" display="https://secure.gcmtotalsolutions.com/league/reports/standingsDetails.aspx?golferID=3059&amp;weekNum=13&amp;aID=27" xr:uid="{60397ABA-3309-4B5D-A0F9-F11247160A77}"/>
    <hyperlink ref="O175" r:id="rId2498" display="https://secure.gcmtotalsolutions.com/league/reports/standingsDetails.aspx?golferID=3059&amp;weekNum=14&amp;aID=27" xr:uid="{0F7D256F-95DF-4290-A904-4D6FEFDB6E8F}"/>
    <hyperlink ref="P175" r:id="rId2499" display="https://secure.gcmtotalsolutions.com/league/reports/standingsDetails.aspx?golferID=3059&amp;weekNum=15&amp;aID=27" xr:uid="{CE21B6D3-13DF-4DD4-A6E5-0BCAD81BBF8D}"/>
    <hyperlink ref="Q175" r:id="rId2500" display="https://secure.gcmtotalsolutions.com/league/reports/standingsDetails.aspx?golferID=3059&amp;weekNum=16&amp;aID=27" xr:uid="{8BDDB19D-EBB5-4B19-B97F-270FFE648E28}"/>
    <hyperlink ref="R175" r:id="rId2501" display="https://secure.gcmtotalsolutions.com/league/reports/standingsDetails.aspx?golferID=3059&amp;weekNum=17&amp;aID=27" xr:uid="{D356C83B-7F89-48F3-9F5B-388427C36D70}"/>
    <hyperlink ref="S175" r:id="rId2502" display="https://secure.gcmtotalsolutions.com/league/reports/standingsDetails.aspx?golferID=3059&amp;weekNum=18&amp;aID=27" xr:uid="{6AFCE812-BE21-468D-976F-DB9B96265371}"/>
    <hyperlink ref="B49" r:id="rId2503" display="https://secure.gcmtotalsolutions.com/league/reports/standingsDetails.aspx?golferID=3060&amp;weekNum=1&amp;aID=27" xr:uid="{B5854D6C-1CE5-4A47-BD2C-78DD065042B4}"/>
    <hyperlink ref="C49" r:id="rId2504" display="https://secure.gcmtotalsolutions.com/league/reports/standingsDetails.aspx?golferID=3060&amp;weekNum=2&amp;aID=27" xr:uid="{D784B7DE-16EB-47C5-BF8D-2077D1718D0D}"/>
    <hyperlink ref="D49" r:id="rId2505" display="https://secure.gcmtotalsolutions.com/league/reports/standingsDetails.aspx?golferID=3060&amp;weekNum=3&amp;aID=27" xr:uid="{B75819B3-31C7-402D-B396-0141F9645729}"/>
    <hyperlink ref="E49" r:id="rId2506" display="https://secure.gcmtotalsolutions.com/league/reports/standingsDetails.aspx?golferID=3060&amp;weekNum=4&amp;aID=27" xr:uid="{0F0B099B-4A59-48FE-9641-15F604159464}"/>
    <hyperlink ref="F49" r:id="rId2507" display="https://secure.gcmtotalsolutions.com/league/reports/standingsDetails.aspx?golferID=3060&amp;weekNum=5&amp;aID=27" xr:uid="{AFB29901-E98D-40B9-B2E1-7FE06405A906}"/>
    <hyperlink ref="G49" r:id="rId2508" display="https://secure.gcmtotalsolutions.com/league/reports/standingsDetails.aspx?golferID=3060&amp;weekNum=6&amp;aID=27" xr:uid="{DC37ED5E-1C19-4CE6-8DFB-36D019EEBBC9}"/>
    <hyperlink ref="H49" r:id="rId2509" display="https://secure.gcmtotalsolutions.com/league/reports/standingsDetails.aspx?golferID=3060&amp;weekNum=7&amp;aID=27" xr:uid="{85FAB97A-A7CF-4F79-BCB6-8F0C03BE6B35}"/>
    <hyperlink ref="I49" r:id="rId2510" display="https://secure.gcmtotalsolutions.com/league/reports/standingsDetails.aspx?golferID=3060&amp;weekNum=8&amp;aID=27" xr:uid="{02565095-FEFB-41C8-8FFF-53D95E7CC796}"/>
    <hyperlink ref="J49" r:id="rId2511" display="https://secure.gcmtotalsolutions.com/league/reports/standingsDetails.aspx?golferID=3060&amp;weekNum=9&amp;aID=27" xr:uid="{1B2FD618-E86D-4C90-A3EE-BFD1E105331A}"/>
    <hyperlink ref="K49" r:id="rId2512" display="https://secure.gcmtotalsolutions.com/league/reports/standingsDetails.aspx?golferID=3060&amp;weekNum=10&amp;aID=27" xr:uid="{9CEF368D-4755-4AFC-81CB-7BBB3455C1AF}"/>
    <hyperlink ref="L49" r:id="rId2513" display="https://secure.gcmtotalsolutions.com/league/reports/standingsDetails.aspx?golferID=3060&amp;weekNum=11&amp;aID=27" xr:uid="{67094012-4FB3-42D1-9779-06B7EDD761A9}"/>
    <hyperlink ref="M49" r:id="rId2514" display="https://secure.gcmtotalsolutions.com/league/reports/standingsDetails.aspx?golferID=3060&amp;weekNum=12&amp;aID=27" xr:uid="{21375BB6-92BE-441A-8734-6C532837328A}"/>
    <hyperlink ref="N49" r:id="rId2515" display="https://secure.gcmtotalsolutions.com/league/reports/standingsDetails.aspx?golferID=3060&amp;weekNum=13&amp;aID=27" xr:uid="{03047570-53B6-4523-A072-3513B783C784}"/>
    <hyperlink ref="O49" r:id="rId2516" display="https://secure.gcmtotalsolutions.com/league/reports/standingsDetails.aspx?golferID=3060&amp;weekNum=14&amp;aID=27" xr:uid="{0EE4FDBE-95C7-4D2E-B719-7725752F3FBB}"/>
    <hyperlink ref="P49" r:id="rId2517" display="https://secure.gcmtotalsolutions.com/league/reports/standingsDetails.aspx?golferID=3060&amp;weekNum=15&amp;aID=27" xr:uid="{27BD265F-11F7-469B-BED6-53D101CD7789}"/>
    <hyperlink ref="Q49" r:id="rId2518" display="https://secure.gcmtotalsolutions.com/league/reports/standingsDetails.aspx?golferID=3060&amp;weekNum=16&amp;aID=27" xr:uid="{98CDD7BE-467F-454A-8903-2D2331913367}"/>
    <hyperlink ref="R49" r:id="rId2519" display="https://secure.gcmtotalsolutions.com/league/reports/standingsDetails.aspx?golferID=3060&amp;weekNum=17&amp;aID=27" xr:uid="{1F9E2C65-3962-4F74-870B-A696CBAA5DFB}"/>
    <hyperlink ref="S49" r:id="rId2520" display="https://secure.gcmtotalsolutions.com/league/reports/standingsDetails.aspx?golferID=3060&amp;weekNum=18&amp;aID=27" xr:uid="{60BBF2DE-212F-4077-884E-FAEFAA2E409E}"/>
    <hyperlink ref="B50" r:id="rId2521" display="https://secure.gcmtotalsolutions.com/league/reports/standingsDetails.aspx?golferID=3061&amp;weekNum=1&amp;aID=27" xr:uid="{5F5AC534-22B8-4EBA-9562-9AD9513D51C4}"/>
    <hyperlink ref="C50" r:id="rId2522" display="https://secure.gcmtotalsolutions.com/league/reports/standingsDetails.aspx?golferID=3061&amp;weekNum=2&amp;aID=27" xr:uid="{72DF6115-7C6B-4CB1-A139-134A5CF41F69}"/>
    <hyperlink ref="D50" r:id="rId2523" display="https://secure.gcmtotalsolutions.com/league/reports/standingsDetails.aspx?golferID=3061&amp;weekNum=3&amp;aID=27" xr:uid="{45DB781A-885B-4E7C-9387-890A34018389}"/>
    <hyperlink ref="E50" r:id="rId2524" display="https://secure.gcmtotalsolutions.com/league/reports/standingsDetails.aspx?golferID=3061&amp;weekNum=4&amp;aID=27" xr:uid="{57C94232-FB0C-400C-97BE-CE48A792203F}"/>
    <hyperlink ref="F50" r:id="rId2525" display="https://secure.gcmtotalsolutions.com/league/reports/standingsDetails.aspx?golferID=3061&amp;weekNum=5&amp;aID=27" xr:uid="{605F9153-F7B9-46E4-91B2-28C7E3E5347D}"/>
    <hyperlink ref="G50" r:id="rId2526" display="https://secure.gcmtotalsolutions.com/league/reports/standingsDetails.aspx?golferID=3061&amp;weekNum=6&amp;aID=27" xr:uid="{68F30B56-C14A-4AAF-B3CB-2C26759D2ABD}"/>
    <hyperlink ref="H50" r:id="rId2527" display="https://secure.gcmtotalsolutions.com/league/reports/standingsDetails.aspx?golferID=3061&amp;weekNum=7&amp;aID=27" xr:uid="{5B852ADE-D8F3-41D0-8E9B-FA44F4A3E892}"/>
    <hyperlink ref="I50" r:id="rId2528" display="https://secure.gcmtotalsolutions.com/league/reports/standingsDetails.aspx?golferID=3061&amp;weekNum=8&amp;aID=27" xr:uid="{4545A57A-6F14-42F2-B526-95220071D5F2}"/>
    <hyperlink ref="J50" r:id="rId2529" display="https://secure.gcmtotalsolutions.com/league/reports/standingsDetails.aspx?golferID=3061&amp;weekNum=9&amp;aID=27" xr:uid="{D80DFBE4-C129-4C93-909A-D13F752D02B0}"/>
    <hyperlink ref="K50" r:id="rId2530" display="https://secure.gcmtotalsolutions.com/league/reports/standingsDetails.aspx?golferID=3061&amp;weekNum=10&amp;aID=27" xr:uid="{0F67E2A2-424D-42EE-A59F-BFCC0DB79EC0}"/>
    <hyperlink ref="L50" r:id="rId2531" display="https://secure.gcmtotalsolutions.com/league/reports/standingsDetails.aspx?golferID=3061&amp;weekNum=11&amp;aID=27" xr:uid="{554DAC0E-0C5E-44B6-9F48-D8D272B10D11}"/>
    <hyperlink ref="M50" r:id="rId2532" display="https://secure.gcmtotalsolutions.com/league/reports/standingsDetails.aspx?golferID=3061&amp;weekNum=12&amp;aID=27" xr:uid="{51792DCD-0D36-4582-BAF9-5AC386BD8156}"/>
    <hyperlink ref="N50" r:id="rId2533" display="https://secure.gcmtotalsolutions.com/league/reports/standingsDetails.aspx?golferID=3061&amp;weekNum=13&amp;aID=27" xr:uid="{AD0AB488-EBF5-472B-8874-3FC148CF91AB}"/>
    <hyperlink ref="O50" r:id="rId2534" display="https://secure.gcmtotalsolutions.com/league/reports/standingsDetails.aspx?golferID=3061&amp;weekNum=14&amp;aID=27" xr:uid="{34D7C487-5E27-4D16-BD77-83E0D3F9EB48}"/>
    <hyperlink ref="P50" r:id="rId2535" display="https://secure.gcmtotalsolutions.com/league/reports/standingsDetails.aspx?golferID=3061&amp;weekNum=15&amp;aID=27" xr:uid="{3CF4C8E1-93EE-4855-A225-5EC9450F18A0}"/>
    <hyperlink ref="Q50" r:id="rId2536" display="https://secure.gcmtotalsolutions.com/league/reports/standingsDetails.aspx?golferID=3061&amp;weekNum=16&amp;aID=27" xr:uid="{AEF42831-0A90-43BB-B175-6EFD2E985CE0}"/>
    <hyperlink ref="R50" r:id="rId2537" display="https://secure.gcmtotalsolutions.com/league/reports/standingsDetails.aspx?golferID=3061&amp;weekNum=17&amp;aID=27" xr:uid="{F5BBDAB7-29CE-4511-A99E-679B392E753E}"/>
    <hyperlink ref="S50" r:id="rId2538" display="https://secure.gcmtotalsolutions.com/league/reports/standingsDetails.aspx?golferID=3061&amp;weekNum=18&amp;aID=27" xr:uid="{53BB3D38-FCA4-4912-BB46-1A7EB9E61F4A}"/>
    <hyperlink ref="B105" r:id="rId2539" display="https://secure.gcmtotalsolutions.com/league/reports/standingsDetails.aspx?golferID=3062&amp;weekNum=1&amp;aID=27" xr:uid="{B48843E7-4391-42DB-A899-F7BB04DEEDDF}"/>
    <hyperlink ref="C105" r:id="rId2540" display="https://secure.gcmtotalsolutions.com/league/reports/standingsDetails.aspx?golferID=3062&amp;weekNum=2&amp;aID=27" xr:uid="{4FD13371-58CC-47CC-96BA-9DEC56A311B1}"/>
    <hyperlink ref="D105" r:id="rId2541" display="https://secure.gcmtotalsolutions.com/league/reports/standingsDetails.aspx?golferID=3062&amp;weekNum=3&amp;aID=27" xr:uid="{E1FB81DE-9D8D-4B82-B720-7AB57F45FC0A}"/>
    <hyperlink ref="E105" r:id="rId2542" display="https://secure.gcmtotalsolutions.com/league/reports/standingsDetails.aspx?golferID=3062&amp;weekNum=4&amp;aID=27" xr:uid="{610A4A1B-C9C1-41DD-9266-EB60F0FCCB91}"/>
    <hyperlink ref="F105" r:id="rId2543" display="https://secure.gcmtotalsolutions.com/league/reports/standingsDetails.aspx?golferID=3062&amp;weekNum=5&amp;aID=27" xr:uid="{670CE5D7-F640-402B-B379-2E7E97B15A89}"/>
    <hyperlink ref="G105" r:id="rId2544" display="https://secure.gcmtotalsolutions.com/league/reports/standingsDetails.aspx?golferID=3062&amp;weekNum=6&amp;aID=27" xr:uid="{8FB69FC4-754E-42CB-9A2A-962F0C5EBF20}"/>
    <hyperlink ref="H105" r:id="rId2545" display="https://secure.gcmtotalsolutions.com/league/reports/standingsDetails.aspx?golferID=3062&amp;weekNum=7&amp;aID=27" xr:uid="{5DD4818F-C4BB-40BD-AF76-DE1E4E25DE16}"/>
    <hyperlink ref="I105" r:id="rId2546" display="https://secure.gcmtotalsolutions.com/league/reports/standingsDetails.aspx?golferID=3062&amp;weekNum=8&amp;aID=27" xr:uid="{573230EB-B5B1-46BA-A91E-FFFA539ED13D}"/>
    <hyperlink ref="J105" r:id="rId2547" display="https://secure.gcmtotalsolutions.com/league/reports/standingsDetails.aspx?golferID=3062&amp;weekNum=9&amp;aID=27" xr:uid="{767D8C68-9182-4260-8313-86975DBCEDE1}"/>
    <hyperlink ref="K105" r:id="rId2548" display="https://secure.gcmtotalsolutions.com/league/reports/standingsDetails.aspx?golferID=3062&amp;weekNum=10&amp;aID=27" xr:uid="{0961C176-5467-4B9A-8CE0-7A5B71E5DDD1}"/>
    <hyperlink ref="L105" r:id="rId2549" display="https://secure.gcmtotalsolutions.com/league/reports/standingsDetails.aspx?golferID=3062&amp;weekNum=11&amp;aID=27" xr:uid="{EF5848B6-6CE2-43B9-BCD1-985749FFF829}"/>
    <hyperlink ref="M105" r:id="rId2550" display="https://secure.gcmtotalsolutions.com/league/reports/standingsDetails.aspx?golferID=3062&amp;weekNum=12&amp;aID=27" xr:uid="{6B3D295B-210C-4CBC-B42E-E472274D514D}"/>
    <hyperlink ref="N105" r:id="rId2551" display="https://secure.gcmtotalsolutions.com/league/reports/standingsDetails.aspx?golferID=3062&amp;weekNum=13&amp;aID=27" xr:uid="{F0A07A8C-C755-4099-903F-CBE71C17325F}"/>
    <hyperlink ref="O105" r:id="rId2552" display="https://secure.gcmtotalsolutions.com/league/reports/standingsDetails.aspx?golferID=3062&amp;weekNum=14&amp;aID=27" xr:uid="{31DF07D1-093A-4A71-8071-5CE773307D8F}"/>
    <hyperlink ref="P105" r:id="rId2553" display="https://secure.gcmtotalsolutions.com/league/reports/standingsDetails.aspx?golferID=3062&amp;weekNum=15&amp;aID=27" xr:uid="{7C739ACC-28B7-42A7-811A-2B65DF6C2DFC}"/>
    <hyperlink ref="Q105" r:id="rId2554" display="https://secure.gcmtotalsolutions.com/league/reports/standingsDetails.aspx?golferID=3062&amp;weekNum=16&amp;aID=27" xr:uid="{752B06AB-70FA-4534-9F84-C84948D04902}"/>
    <hyperlink ref="R105" r:id="rId2555" display="https://secure.gcmtotalsolutions.com/league/reports/standingsDetails.aspx?golferID=3062&amp;weekNum=17&amp;aID=27" xr:uid="{44606404-DD8F-4EE9-A17F-44F6FD8DE5B1}"/>
    <hyperlink ref="S105" r:id="rId2556" display="https://secure.gcmtotalsolutions.com/league/reports/standingsDetails.aspx?golferID=3062&amp;weekNum=18&amp;aID=27" xr:uid="{1AEAF398-5BE9-4C78-968B-47DADEB0C234}"/>
    <hyperlink ref="B10" r:id="rId2557" display="https://secure.gcmtotalsolutions.com/league/reports/standingsDetails.aspx?golferID=3063&amp;weekNum=1&amp;aID=27" xr:uid="{CF8635D1-2E47-4030-AA74-D80A682B6A37}"/>
    <hyperlink ref="C10" r:id="rId2558" display="https://secure.gcmtotalsolutions.com/league/reports/standingsDetails.aspx?golferID=3063&amp;weekNum=2&amp;aID=27" xr:uid="{BE799556-83A6-4268-82FC-D5793E38AD67}"/>
    <hyperlink ref="D10" r:id="rId2559" display="https://secure.gcmtotalsolutions.com/league/reports/standingsDetails.aspx?golferID=3063&amp;weekNum=3&amp;aID=27" xr:uid="{6CA32E19-7960-4FA6-B8DE-7B4FECD96C03}"/>
    <hyperlink ref="E10" r:id="rId2560" display="https://secure.gcmtotalsolutions.com/league/reports/standingsDetails.aspx?golferID=3063&amp;weekNum=4&amp;aID=27" xr:uid="{D5C4AE68-2D2B-4B72-8CA4-F1612E6C801C}"/>
    <hyperlink ref="F10" r:id="rId2561" display="https://secure.gcmtotalsolutions.com/league/reports/standingsDetails.aspx?golferID=3063&amp;weekNum=5&amp;aID=27" xr:uid="{C77DBF9E-B792-4B4A-97A5-8811A7589F2B}"/>
    <hyperlink ref="G10" r:id="rId2562" display="https://secure.gcmtotalsolutions.com/league/reports/standingsDetails.aspx?golferID=3063&amp;weekNum=6&amp;aID=27" xr:uid="{04EB9894-F867-45C8-B910-3C00316E1E71}"/>
    <hyperlink ref="H10" r:id="rId2563" display="https://secure.gcmtotalsolutions.com/league/reports/standingsDetails.aspx?golferID=3063&amp;weekNum=7&amp;aID=27" xr:uid="{82900A07-672E-4110-B537-D1081639699C}"/>
    <hyperlink ref="I10" r:id="rId2564" display="https://secure.gcmtotalsolutions.com/league/reports/standingsDetails.aspx?golferID=3063&amp;weekNum=8&amp;aID=27" xr:uid="{D227C11F-9C73-4A53-B6C3-4A9A89EA8E86}"/>
    <hyperlink ref="J10" r:id="rId2565" display="https://secure.gcmtotalsolutions.com/league/reports/standingsDetails.aspx?golferID=3063&amp;weekNum=9&amp;aID=27" xr:uid="{B83874D2-E377-47D0-ABD4-66DE3A447233}"/>
    <hyperlink ref="K10" r:id="rId2566" display="https://secure.gcmtotalsolutions.com/league/reports/standingsDetails.aspx?golferID=3063&amp;weekNum=10&amp;aID=27" xr:uid="{D0620C0B-E41C-457A-ADD9-BEBB083EF418}"/>
    <hyperlink ref="L10" r:id="rId2567" display="https://secure.gcmtotalsolutions.com/league/reports/standingsDetails.aspx?golferID=3063&amp;weekNum=11&amp;aID=27" xr:uid="{F6650CA4-AAAF-48FA-87BC-1664A75404E1}"/>
    <hyperlink ref="M10" r:id="rId2568" display="https://secure.gcmtotalsolutions.com/league/reports/standingsDetails.aspx?golferID=3063&amp;weekNum=12&amp;aID=27" xr:uid="{47924265-B472-421A-8A93-1DB2D55C415E}"/>
    <hyperlink ref="N10" r:id="rId2569" display="https://secure.gcmtotalsolutions.com/league/reports/standingsDetails.aspx?golferID=3063&amp;weekNum=13&amp;aID=27" xr:uid="{2CBA53C6-3E5C-4E3D-B003-C655E4BC7BE6}"/>
    <hyperlink ref="O10" r:id="rId2570" display="https://secure.gcmtotalsolutions.com/league/reports/standingsDetails.aspx?golferID=3063&amp;weekNum=14&amp;aID=27" xr:uid="{CF205FC3-207A-49D8-A80F-41E7AA2C194F}"/>
    <hyperlink ref="P10" r:id="rId2571" display="https://secure.gcmtotalsolutions.com/league/reports/standingsDetails.aspx?golferID=3063&amp;weekNum=15&amp;aID=27" xr:uid="{BA7AC275-C841-413D-BE88-3261144E9BBE}"/>
    <hyperlink ref="Q10" r:id="rId2572" display="https://secure.gcmtotalsolutions.com/league/reports/standingsDetails.aspx?golferID=3063&amp;weekNum=16&amp;aID=27" xr:uid="{1767058D-1251-4FE9-97E1-7BC67433AB77}"/>
    <hyperlink ref="R10" r:id="rId2573" display="https://secure.gcmtotalsolutions.com/league/reports/standingsDetails.aspx?golferID=3063&amp;weekNum=17&amp;aID=27" xr:uid="{4F8960AB-A7E4-4D87-9BE4-735645F80A48}"/>
    <hyperlink ref="S10" r:id="rId2574" display="https://secure.gcmtotalsolutions.com/league/reports/standingsDetails.aspx?golferID=3063&amp;weekNum=18&amp;aID=27" xr:uid="{FA4A8F95-040E-4F65-8F3C-422125B06DCE}"/>
    <hyperlink ref="B176" r:id="rId2575" display="https://secure.gcmtotalsolutions.com/league/reports/standingsDetails.aspx?golferID=3064&amp;weekNum=1&amp;aID=27" xr:uid="{CB67A3C1-B97B-435F-B00F-5FE8530EF3B9}"/>
    <hyperlink ref="C176" r:id="rId2576" display="https://secure.gcmtotalsolutions.com/league/reports/standingsDetails.aspx?golferID=3064&amp;weekNum=2&amp;aID=27" xr:uid="{4BFACE64-3F73-47CF-A9CA-723BCDEE6E32}"/>
    <hyperlink ref="D176" r:id="rId2577" display="https://secure.gcmtotalsolutions.com/league/reports/standingsDetails.aspx?golferID=3064&amp;weekNum=3&amp;aID=27" xr:uid="{46D59294-27DA-4A6B-82FE-1B14798F2586}"/>
    <hyperlink ref="E176" r:id="rId2578" display="https://secure.gcmtotalsolutions.com/league/reports/standingsDetails.aspx?golferID=3064&amp;weekNum=4&amp;aID=27" xr:uid="{DA6A2571-8490-4298-93D9-21B0902E89BC}"/>
    <hyperlink ref="F176" r:id="rId2579" display="https://secure.gcmtotalsolutions.com/league/reports/standingsDetails.aspx?golferID=3064&amp;weekNum=5&amp;aID=27" xr:uid="{744E94A5-381A-47BD-9B96-08C0A39487D5}"/>
    <hyperlink ref="G176" r:id="rId2580" display="https://secure.gcmtotalsolutions.com/league/reports/standingsDetails.aspx?golferID=3064&amp;weekNum=6&amp;aID=27" xr:uid="{72A78CFD-7642-46A6-93EE-EC8712B04EF7}"/>
    <hyperlink ref="H176" r:id="rId2581" display="https://secure.gcmtotalsolutions.com/league/reports/standingsDetails.aspx?golferID=3064&amp;weekNum=7&amp;aID=27" xr:uid="{0DA16DBD-F4E2-45DA-94D6-CD586B3F7625}"/>
    <hyperlink ref="I176" r:id="rId2582" display="https://secure.gcmtotalsolutions.com/league/reports/standingsDetails.aspx?golferID=3064&amp;weekNum=8&amp;aID=27" xr:uid="{8CBC7373-3655-4DAC-8E50-2B7D789FDED3}"/>
    <hyperlink ref="J176" r:id="rId2583" display="https://secure.gcmtotalsolutions.com/league/reports/standingsDetails.aspx?golferID=3064&amp;weekNum=9&amp;aID=27" xr:uid="{85A84FE1-A0C4-4837-A369-01EC7C122E11}"/>
    <hyperlink ref="K176" r:id="rId2584" display="https://secure.gcmtotalsolutions.com/league/reports/standingsDetails.aspx?golferID=3064&amp;weekNum=10&amp;aID=27" xr:uid="{D0B6B767-BB1E-4EBA-8091-EF66694F7231}"/>
    <hyperlink ref="L176" r:id="rId2585" display="https://secure.gcmtotalsolutions.com/league/reports/standingsDetails.aspx?golferID=3064&amp;weekNum=11&amp;aID=27" xr:uid="{320F517A-4C76-4F43-903E-AA57FCFAA8EB}"/>
    <hyperlink ref="M176" r:id="rId2586" display="https://secure.gcmtotalsolutions.com/league/reports/standingsDetails.aspx?golferID=3064&amp;weekNum=12&amp;aID=27" xr:uid="{C6F6B75A-188F-4BBB-BEC2-9089176EFFCD}"/>
    <hyperlink ref="N176" r:id="rId2587" display="https://secure.gcmtotalsolutions.com/league/reports/standingsDetails.aspx?golferID=3064&amp;weekNum=13&amp;aID=27" xr:uid="{EF3788BA-87A1-4F11-8689-7D0D87C72AB2}"/>
    <hyperlink ref="O176" r:id="rId2588" display="https://secure.gcmtotalsolutions.com/league/reports/standingsDetails.aspx?golferID=3064&amp;weekNum=14&amp;aID=27" xr:uid="{18CCE61D-FBCF-4A6B-92A2-E9CEFA2C4350}"/>
    <hyperlink ref="P176" r:id="rId2589" display="https://secure.gcmtotalsolutions.com/league/reports/standingsDetails.aspx?golferID=3064&amp;weekNum=15&amp;aID=27" xr:uid="{3184FCCA-28CF-4927-B6CE-32EF8ACC160F}"/>
    <hyperlink ref="Q176" r:id="rId2590" display="https://secure.gcmtotalsolutions.com/league/reports/standingsDetails.aspx?golferID=3064&amp;weekNum=16&amp;aID=27" xr:uid="{7E90FE36-22BA-4C6E-9D8E-0BA48B8E54E0}"/>
    <hyperlink ref="R176" r:id="rId2591" display="https://secure.gcmtotalsolutions.com/league/reports/standingsDetails.aspx?golferID=3064&amp;weekNum=17&amp;aID=27" xr:uid="{68150529-B865-42B9-B619-6C0FB9BB1D76}"/>
    <hyperlink ref="S176" r:id="rId2592" display="https://secure.gcmtotalsolutions.com/league/reports/standingsDetails.aspx?golferID=3064&amp;weekNum=18&amp;aID=27" xr:uid="{9AB8031D-82B1-4126-AD60-42ACE15FC899}"/>
    <hyperlink ref="B73" r:id="rId2593" display="https://secure.gcmtotalsolutions.com/league/reports/standingsDetails.aspx?golferID=3065&amp;weekNum=1&amp;aID=27" xr:uid="{8070D009-9FC4-4A9D-AB6E-EC38751AC4F0}"/>
    <hyperlink ref="C73" r:id="rId2594" display="https://secure.gcmtotalsolutions.com/league/reports/standingsDetails.aspx?golferID=3065&amp;weekNum=2&amp;aID=27" xr:uid="{6397E9CE-9FE8-4B10-9415-0E65DA08A2ED}"/>
    <hyperlink ref="D73" r:id="rId2595" display="https://secure.gcmtotalsolutions.com/league/reports/standingsDetails.aspx?golferID=3065&amp;weekNum=3&amp;aID=27" xr:uid="{20D146C0-3D46-428C-AA06-7B6944AC8E8F}"/>
    <hyperlink ref="E73" r:id="rId2596" display="https://secure.gcmtotalsolutions.com/league/reports/standingsDetails.aspx?golferID=3065&amp;weekNum=4&amp;aID=27" xr:uid="{D64A818C-D347-4865-BFF8-08CE0E0A2343}"/>
    <hyperlink ref="F73" r:id="rId2597" display="https://secure.gcmtotalsolutions.com/league/reports/standingsDetails.aspx?golferID=3065&amp;weekNum=5&amp;aID=27" xr:uid="{A9754A34-4C37-45A0-9123-61E350A69A6C}"/>
    <hyperlink ref="G73" r:id="rId2598" display="https://secure.gcmtotalsolutions.com/league/reports/standingsDetails.aspx?golferID=3065&amp;weekNum=6&amp;aID=27" xr:uid="{7A2D8CC1-EB18-41B4-83E8-C0C9E3676A72}"/>
    <hyperlink ref="H73" r:id="rId2599" display="https://secure.gcmtotalsolutions.com/league/reports/standingsDetails.aspx?golferID=3065&amp;weekNum=7&amp;aID=27" xr:uid="{3709FE62-286D-437A-A17A-32D572430732}"/>
    <hyperlink ref="I73" r:id="rId2600" display="https://secure.gcmtotalsolutions.com/league/reports/standingsDetails.aspx?golferID=3065&amp;weekNum=8&amp;aID=27" xr:uid="{E6DD4C99-0684-40F3-BB46-B8346513CECF}"/>
    <hyperlink ref="J73" r:id="rId2601" display="https://secure.gcmtotalsolutions.com/league/reports/standingsDetails.aspx?golferID=3065&amp;weekNum=9&amp;aID=27" xr:uid="{CE1CE059-48FC-4A6A-BD31-8F3292D30A49}"/>
    <hyperlink ref="K73" r:id="rId2602" display="https://secure.gcmtotalsolutions.com/league/reports/standingsDetails.aspx?golferID=3065&amp;weekNum=10&amp;aID=27" xr:uid="{D565C06E-2AE4-4232-9EF7-CB2ADB8E42F8}"/>
    <hyperlink ref="L73" r:id="rId2603" display="https://secure.gcmtotalsolutions.com/league/reports/standingsDetails.aspx?golferID=3065&amp;weekNum=11&amp;aID=27" xr:uid="{1B3E5B63-2F69-4B57-A30A-7545F5442A9C}"/>
    <hyperlink ref="M73" r:id="rId2604" display="https://secure.gcmtotalsolutions.com/league/reports/standingsDetails.aspx?golferID=3065&amp;weekNum=12&amp;aID=27" xr:uid="{C31DA94C-F505-40E9-9464-58371565238B}"/>
    <hyperlink ref="N73" r:id="rId2605" display="https://secure.gcmtotalsolutions.com/league/reports/standingsDetails.aspx?golferID=3065&amp;weekNum=13&amp;aID=27" xr:uid="{DBFB6908-F0C6-43C9-8FF6-17B84A2696FD}"/>
    <hyperlink ref="O73" r:id="rId2606" display="https://secure.gcmtotalsolutions.com/league/reports/standingsDetails.aspx?golferID=3065&amp;weekNum=14&amp;aID=27" xr:uid="{F15B4D24-0BDB-47D5-B361-9026C790C608}"/>
    <hyperlink ref="P73" r:id="rId2607" display="https://secure.gcmtotalsolutions.com/league/reports/standingsDetails.aspx?golferID=3065&amp;weekNum=15&amp;aID=27" xr:uid="{8996F58C-2AFD-4467-AE29-29745A72921C}"/>
    <hyperlink ref="Q73" r:id="rId2608" display="https://secure.gcmtotalsolutions.com/league/reports/standingsDetails.aspx?golferID=3065&amp;weekNum=16&amp;aID=27" xr:uid="{38B26CC1-080D-4D1A-BA66-9B9DC1E566B8}"/>
    <hyperlink ref="R73" r:id="rId2609" display="https://secure.gcmtotalsolutions.com/league/reports/standingsDetails.aspx?golferID=3065&amp;weekNum=17&amp;aID=27" xr:uid="{338A89BA-48B6-4B93-BD18-36FAF71FA583}"/>
    <hyperlink ref="S73" r:id="rId2610" display="https://secure.gcmtotalsolutions.com/league/reports/standingsDetails.aspx?golferID=3065&amp;weekNum=18&amp;aID=27" xr:uid="{319006D6-35A6-47B1-A1D8-2B2A8E956986}"/>
    <hyperlink ref="B74" r:id="rId2611" display="https://secure.gcmtotalsolutions.com/league/reports/standingsDetails.aspx?golferID=3066&amp;weekNum=1&amp;aID=27" xr:uid="{2FAF5CC8-2163-48ED-9F97-36CA6439DF37}"/>
    <hyperlink ref="C74" r:id="rId2612" display="https://secure.gcmtotalsolutions.com/league/reports/standingsDetails.aspx?golferID=3066&amp;weekNum=2&amp;aID=27" xr:uid="{8547B864-5E05-4020-8451-92AE03FFEFD1}"/>
    <hyperlink ref="D74" r:id="rId2613" display="https://secure.gcmtotalsolutions.com/league/reports/standingsDetails.aspx?golferID=3066&amp;weekNum=3&amp;aID=27" xr:uid="{6A78439B-3363-44A0-AD3C-F7811ABE1709}"/>
    <hyperlink ref="E74" r:id="rId2614" display="https://secure.gcmtotalsolutions.com/league/reports/standingsDetails.aspx?golferID=3066&amp;weekNum=4&amp;aID=27" xr:uid="{A812826B-C729-46F0-B9BB-FE4F93036069}"/>
    <hyperlink ref="F74" r:id="rId2615" display="https://secure.gcmtotalsolutions.com/league/reports/standingsDetails.aspx?golferID=3066&amp;weekNum=5&amp;aID=27" xr:uid="{9237FB20-D484-452E-BD15-A9EA24FD8E8A}"/>
    <hyperlink ref="G74" r:id="rId2616" display="https://secure.gcmtotalsolutions.com/league/reports/standingsDetails.aspx?golferID=3066&amp;weekNum=6&amp;aID=27" xr:uid="{469B59BD-D38A-4976-AFA8-23675326C7D4}"/>
    <hyperlink ref="H74" r:id="rId2617" display="https://secure.gcmtotalsolutions.com/league/reports/standingsDetails.aspx?golferID=3066&amp;weekNum=7&amp;aID=27" xr:uid="{FD54FCDF-6032-4901-88FB-CA12A50B4855}"/>
    <hyperlink ref="I74" r:id="rId2618" display="https://secure.gcmtotalsolutions.com/league/reports/standingsDetails.aspx?golferID=3066&amp;weekNum=8&amp;aID=27" xr:uid="{6E9D0DC2-F2A1-4654-A80A-CCA92095F273}"/>
    <hyperlink ref="J74" r:id="rId2619" display="https://secure.gcmtotalsolutions.com/league/reports/standingsDetails.aspx?golferID=3066&amp;weekNum=9&amp;aID=27" xr:uid="{56512892-8EA1-4E1E-84DB-1D5CEAB192E8}"/>
    <hyperlink ref="K74" r:id="rId2620" display="https://secure.gcmtotalsolutions.com/league/reports/standingsDetails.aspx?golferID=3066&amp;weekNum=10&amp;aID=27" xr:uid="{69C49DAE-6946-4E6F-951C-57A9DC71D0D9}"/>
    <hyperlink ref="L74" r:id="rId2621" display="https://secure.gcmtotalsolutions.com/league/reports/standingsDetails.aspx?golferID=3066&amp;weekNum=11&amp;aID=27" xr:uid="{F8558D06-D642-4A5F-87BF-77DB24C8C294}"/>
    <hyperlink ref="M74" r:id="rId2622" display="https://secure.gcmtotalsolutions.com/league/reports/standingsDetails.aspx?golferID=3066&amp;weekNum=12&amp;aID=27" xr:uid="{4FC28BAB-284C-41F8-BC12-F56546464980}"/>
    <hyperlink ref="N74" r:id="rId2623" display="https://secure.gcmtotalsolutions.com/league/reports/standingsDetails.aspx?golferID=3066&amp;weekNum=13&amp;aID=27" xr:uid="{39128998-ED60-464D-8A85-6ED4DC4787B9}"/>
    <hyperlink ref="O74" r:id="rId2624" display="https://secure.gcmtotalsolutions.com/league/reports/standingsDetails.aspx?golferID=3066&amp;weekNum=14&amp;aID=27" xr:uid="{1E66CF0D-5FA4-4FB6-BB4B-3B9B52583746}"/>
    <hyperlink ref="P74" r:id="rId2625" display="https://secure.gcmtotalsolutions.com/league/reports/standingsDetails.aspx?golferID=3066&amp;weekNum=15&amp;aID=27" xr:uid="{B0500AA3-5238-46C1-9F44-A30772D43500}"/>
    <hyperlink ref="Q74" r:id="rId2626" display="https://secure.gcmtotalsolutions.com/league/reports/standingsDetails.aspx?golferID=3066&amp;weekNum=16&amp;aID=27" xr:uid="{88B5F47F-5525-4C31-94FD-F72F3E3E8812}"/>
    <hyperlink ref="R74" r:id="rId2627" display="https://secure.gcmtotalsolutions.com/league/reports/standingsDetails.aspx?golferID=3066&amp;weekNum=17&amp;aID=27" xr:uid="{66BBE4BB-80F3-401B-B012-87A1BF0F1CCF}"/>
    <hyperlink ref="S74" r:id="rId2628" display="https://secure.gcmtotalsolutions.com/league/reports/standingsDetails.aspx?golferID=3066&amp;weekNum=18&amp;aID=27" xr:uid="{05195A6B-0C5E-48B4-A1B2-2CC2426ADD75}"/>
    <hyperlink ref="B177" r:id="rId2629" display="https://secure.gcmtotalsolutions.com/league/reports/standingsDetails.aspx?golferID=3067&amp;weekNum=1&amp;aID=27" xr:uid="{BE0E840D-8DA6-40DE-B053-40F840AF40B1}"/>
    <hyperlink ref="C177" r:id="rId2630" display="https://secure.gcmtotalsolutions.com/league/reports/standingsDetails.aspx?golferID=3067&amp;weekNum=2&amp;aID=27" xr:uid="{F460862C-B763-4DD1-86E5-EABA58286EDF}"/>
    <hyperlink ref="D177" r:id="rId2631" display="https://secure.gcmtotalsolutions.com/league/reports/standingsDetails.aspx?golferID=3067&amp;weekNum=3&amp;aID=27" xr:uid="{6C9D0505-8A28-4E2D-9D22-0AB9F7A9E490}"/>
    <hyperlink ref="E177" r:id="rId2632" display="https://secure.gcmtotalsolutions.com/league/reports/standingsDetails.aspx?golferID=3067&amp;weekNum=4&amp;aID=27" xr:uid="{6C7CAA47-E0BD-48D4-A641-054CE0D1D8DF}"/>
    <hyperlink ref="F177" r:id="rId2633" display="https://secure.gcmtotalsolutions.com/league/reports/standingsDetails.aspx?golferID=3067&amp;weekNum=5&amp;aID=27" xr:uid="{56BF61E8-F2EF-47A5-A50C-8C636A6CC6DF}"/>
    <hyperlink ref="G177" r:id="rId2634" display="https://secure.gcmtotalsolutions.com/league/reports/standingsDetails.aspx?golferID=3067&amp;weekNum=6&amp;aID=27" xr:uid="{60B45313-00C1-4E70-8B29-37E570C8BA7B}"/>
    <hyperlink ref="H177" r:id="rId2635" display="https://secure.gcmtotalsolutions.com/league/reports/standingsDetails.aspx?golferID=3067&amp;weekNum=7&amp;aID=27" xr:uid="{060D9DC5-1787-4E6B-94D1-9EDA98BDDC9F}"/>
    <hyperlink ref="I177" r:id="rId2636" display="https://secure.gcmtotalsolutions.com/league/reports/standingsDetails.aspx?golferID=3067&amp;weekNum=8&amp;aID=27" xr:uid="{2CA35587-EF8A-469E-B37D-504B6C37F845}"/>
    <hyperlink ref="J177" r:id="rId2637" display="https://secure.gcmtotalsolutions.com/league/reports/standingsDetails.aspx?golferID=3067&amp;weekNum=9&amp;aID=27" xr:uid="{0CAA3E32-32DC-43E3-A05E-E1E3D5D48946}"/>
    <hyperlink ref="K177" r:id="rId2638" display="https://secure.gcmtotalsolutions.com/league/reports/standingsDetails.aspx?golferID=3067&amp;weekNum=10&amp;aID=27" xr:uid="{B30F84ED-2D46-4A2E-B512-7C6029E011CA}"/>
    <hyperlink ref="L177" r:id="rId2639" display="https://secure.gcmtotalsolutions.com/league/reports/standingsDetails.aspx?golferID=3067&amp;weekNum=11&amp;aID=27" xr:uid="{95ED4B42-17A4-4DE1-8FFD-45A13B3BF379}"/>
    <hyperlink ref="M177" r:id="rId2640" display="https://secure.gcmtotalsolutions.com/league/reports/standingsDetails.aspx?golferID=3067&amp;weekNum=12&amp;aID=27" xr:uid="{18A86F21-8A7B-4390-AA4F-67E96C3496B6}"/>
    <hyperlink ref="N177" r:id="rId2641" display="https://secure.gcmtotalsolutions.com/league/reports/standingsDetails.aspx?golferID=3067&amp;weekNum=13&amp;aID=27" xr:uid="{AA00EEDE-985B-4DFF-93F5-518C339DD38A}"/>
    <hyperlink ref="O177" r:id="rId2642" display="https://secure.gcmtotalsolutions.com/league/reports/standingsDetails.aspx?golferID=3067&amp;weekNum=14&amp;aID=27" xr:uid="{2BA7FC87-224C-4877-A5B1-59646ED2B0A7}"/>
    <hyperlink ref="P177" r:id="rId2643" display="https://secure.gcmtotalsolutions.com/league/reports/standingsDetails.aspx?golferID=3067&amp;weekNum=15&amp;aID=27" xr:uid="{8FB33A50-A916-4A7C-8BB4-41EE4FB4D6CF}"/>
    <hyperlink ref="Q177" r:id="rId2644" display="https://secure.gcmtotalsolutions.com/league/reports/standingsDetails.aspx?golferID=3067&amp;weekNum=16&amp;aID=27" xr:uid="{148F924E-544A-4FCC-8541-C2BAE5AB3008}"/>
    <hyperlink ref="R177" r:id="rId2645" display="https://secure.gcmtotalsolutions.com/league/reports/standingsDetails.aspx?golferID=3067&amp;weekNum=17&amp;aID=27" xr:uid="{AD207B05-F804-43C3-9F59-1E545E984B4E}"/>
    <hyperlink ref="S177" r:id="rId2646" display="https://secure.gcmtotalsolutions.com/league/reports/standingsDetails.aspx?golferID=3067&amp;weekNum=18&amp;aID=27" xr:uid="{C761A802-D532-4A14-8750-6169BBD0CB5C}"/>
    <hyperlink ref="B51" r:id="rId2647" display="https://secure.gcmtotalsolutions.com/league/reports/standingsDetails.aspx?golferID=3068&amp;weekNum=1&amp;aID=27" xr:uid="{DEEC83C1-0507-4DCD-A022-CE7C9A33FD34}"/>
    <hyperlink ref="C51" r:id="rId2648" display="https://secure.gcmtotalsolutions.com/league/reports/standingsDetails.aspx?golferID=3068&amp;weekNum=2&amp;aID=27" xr:uid="{9043AEDC-7D74-4067-B861-61A515584FC5}"/>
    <hyperlink ref="D51" r:id="rId2649" display="https://secure.gcmtotalsolutions.com/league/reports/standingsDetails.aspx?golferID=3068&amp;weekNum=3&amp;aID=27" xr:uid="{7EDD9D9D-321E-4074-BB2C-C7212CDBDBA9}"/>
    <hyperlink ref="E51" r:id="rId2650" display="https://secure.gcmtotalsolutions.com/league/reports/standingsDetails.aspx?golferID=3068&amp;weekNum=4&amp;aID=27" xr:uid="{47F06853-ABFC-48FD-8C80-BD0C07973F63}"/>
    <hyperlink ref="F51" r:id="rId2651" display="https://secure.gcmtotalsolutions.com/league/reports/standingsDetails.aspx?golferID=3068&amp;weekNum=5&amp;aID=27" xr:uid="{2208F147-259D-4863-8FC8-46184050E226}"/>
    <hyperlink ref="G51" r:id="rId2652" display="https://secure.gcmtotalsolutions.com/league/reports/standingsDetails.aspx?golferID=3068&amp;weekNum=6&amp;aID=27" xr:uid="{CFC7C6BF-00BB-465B-8FD7-BFF141D09EC0}"/>
    <hyperlink ref="H51" r:id="rId2653" display="https://secure.gcmtotalsolutions.com/league/reports/standingsDetails.aspx?golferID=3068&amp;weekNum=7&amp;aID=27" xr:uid="{9C75A47B-055F-45E0-B23A-7DFFACFACF07}"/>
    <hyperlink ref="I51" r:id="rId2654" display="https://secure.gcmtotalsolutions.com/league/reports/standingsDetails.aspx?golferID=3068&amp;weekNum=8&amp;aID=27" xr:uid="{931BA087-13CB-4A22-BB96-53C9A6D0E485}"/>
    <hyperlink ref="J51" r:id="rId2655" display="https://secure.gcmtotalsolutions.com/league/reports/standingsDetails.aspx?golferID=3068&amp;weekNum=9&amp;aID=27" xr:uid="{F716BA86-FCA8-411A-8C3C-2515DA1C7E27}"/>
    <hyperlink ref="K51" r:id="rId2656" display="https://secure.gcmtotalsolutions.com/league/reports/standingsDetails.aspx?golferID=3068&amp;weekNum=10&amp;aID=27" xr:uid="{8240C01D-1657-448F-8B91-9061AF7F9F5F}"/>
    <hyperlink ref="L51" r:id="rId2657" display="https://secure.gcmtotalsolutions.com/league/reports/standingsDetails.aspx?golferID=3068&amp;weekNum=11&amp;aID=27" xr:uid="{25F17380-D9BF-4C49-A58F-06AC36695D71}"/>
    <hyperlink ref="M51" r:id="rId2658" display="https://secure.gcmtotalsolutions.com/league/reports/standingsDetails.aspx?golferID=3068&amp;weekNum=12&amp;aID=27" xr:uid="{F36B896B-80FC-4224-9992-97FA22A90F19}"/>
    <hyperlink ref="N51" r:id="rId2659" display="https://secure.gcmtotalsolutions.com/league/reports/standingsDetails.aspx?golferID=3068&amp;weekNum=13&amp;aID=27" xr:uid="{DD17C2BB-3349-4534-9530-E6CCD2C5124B}"/>
    <hyperlink ref="O51" r:id="rId2660" display="https://secure.gcmtotalsolutions.com/league/reports/standingsDetails.aspx?golferID=3068&amp;weekNum=14&amp;aID=27" xr:uid="{761A3132-BE06-4738-B5B0-E617100CB49F}"/>
    <hyperlink ref="P51" r:id="rId2661" display="https://secure.gcmtotalsolutions.com/league/reports/standingsDetails.aspx?golferID=3068&amp;weekNum=15&amp;aID=27" xr:uid="{F1523F06-22DB-44D3-9A30-FB0FB0B684EF}"/>
    <hyperlink ref="Q51" r:id="rId2662" display="https://secure.gcmtotalsolutions.com/league/reports/standingsDetails.aspx?golferID=3068&amp;weekNum=16&amp;aID=27" xr:uid="{E775A48F-70BE-42B5-B089-81533BDE719D}"/>
    <hyperlink ref="R51" r:id="rId2663" display="https://secure.gcmtotalsolutions.com/league/reports/standingsDetails.aspx?golferID=3068&amp;weekNum=17&amp;aID=27" xr:uid="{2F4EDB7A-C33F-4D7D-B570-5234B3FBED8C}"/>
    <hyperlink ref="S51" r:id="rId2664" display="https://secure.gcmtotalsolutions.com/league/reports/standingsDetails.aspx?golferID=3068&amp;weekNum=18&amp;aID=27" xr:uid="{1BB661D3-9328-447A-8C69-D5418FA5F75D}"/>
    <hyperlink ref="B178" r:id="rId2665" display="https://secure.gcmtotalsolutions.com/league/reports/standingsDetails.aspx?golferID=3069&amp;weekNum=1&amp;aID=27" xr:uid="{DC75F4DE-3C1F-4785-97D4-03048A79D31A}"/>
    <hyperlink ref="C178" r:id="rId2666" display="https://secure.gcmtotalsolutions.com/league/reports/standingsDetails.aspx?golferID=3069&amp;weekNum=2&amp;aID=27" xr:uid="{4A207011-CEE4-406C-AAB8-9AB83EDC3736}"/>
    <hyperlink ref="D178" r:id="rId2667" display="https://secure.gcmtotalsolutions.com/league/reports/standingsDetails.aspx?golferID=3069&amp;weekNum=3&amp;aID=27" xr:uid="{7C28B9FC-5AFC-409A-B91C-44BC7D37298F}"/>
    <hyperlink ref="E178" r:id="rId2668" display="https://secure.gcmtotalsolutions.com/league/reports/standingsDetails.aspx?golferID=3069&amp;weekNum=4&amp;aID=27" xr:uid="{B789DE8E-DE4F-4AD3-A997-F0941F815F7E}"/>
    <hyperlink ref="F178" r:id="rId2669" display="https://secure.gcmtotalsolutions.com/league/reports/standingsDetails.aspx?golferID=3069&amp;weekNum=5&amp;aID=27" xr:uid="{1770930D-C1A7-4718-B8D3-9D919990808E}"/>
    <hyperlink ref="G178" r:id="rId2670" display="https://secure.gcmtotalsolutions.com/league/reports/standingsDetails.aspx?golferID=3069&amp;weekNum=6&amp;aID=27" xr:uid="{9B523128-55B4-487B-BDA0-3D00674F7ED6}"/>
    <hyperlink ref="H178" r:id="rId2671" display="https://secure.gcmtotalsolutions.com/league/reports/standingsDetails.aspx?golferID=3069&amp;weekNum=7&amp;aID=27" xr:uid="{F53E946A-5841-42B7-A457-95A15EFC94E2}"/>
    <hyperlink ref="I178" r:id="rId2672" display="https://secure.gcmtotalsolutions.com/league/reports/standingsDetails.aspx?golferID=3069&amp;weekNum=8&amp;aID=27" xr:uid="{F17297B9-26EE-459D-AB7E-1CBC95B266AB}"/>
    <hyperlink ref="J178" r:id="rId2673" display="https://secure.gcmtotalsolutions.com/league/reports/standingsDetails.aspx?golferID=3069&amp;weekNum=9&amp;aID=27" xr:uid="{8A2EDF50-CDB7-43CB-965F-309D1DF281CE}"/>
    <hyperlink ref="K178" r:id="rId2674" display="https://secure.gcmtotalsolutions.com/league/reports/standingsDetails.aspx?golferID=3069&amp;weekNum=10&amp;aID=27" xr:uid="{34142BB3-9DA1-438B-BB96-03569FB9E80D}"/>
    <hyperlink ref="L178" r:id="rId2675" display="https://secure.gcmtotalsolutions.com/league/reports/standingsDetails.aspx?golferID=3069&amp;weekNum=11&amp;aID=27" xr:uid="{42B80920-D995-4E0E-A432-E2D35612E0DE}"/>
    <hyperlink ref="M178" r:id="rId2676" display="https://secure.gcmtotalsolutions.com/league/reports/standingsDetails.aspx?golferID=3069&amp;weekNum=12&amp;aID=27" xr:uid="{1D921DE6-66FA-40E2-81DE-A7EBC59D9E50}"/>
    <hyperlink ref="N178" r:id="rId2677" display="https://secure.gcmtotalsolutions.com/league/reports/standingsDetails.aspx?golferID=3069&amp;weekNum=13&amp;aID=27" xr:uid="{B2F69538-DC66-43D9-A3C2-A6EC1CA62645}"/>
    <hyperlink ref="O178" r:id="rId2678" display="https://secure.gcmtotalsolutions.com/league/reports/standingsDetails.aspx?golferID=3069&amp;weekNum=14&amp;aID=27" xr:uid="{460B578E-E09D-469F-9BC7-CA6F7EB82904}"/>
    <hyperlink ref="P178" r:id="rId2679" display="https://secure.gcmtotalsolutions.com/league/reports/standingsDetails.aspx?golferID=3069&amp;weekNum=15&amp;aID=27" xr:uid="{5F95798B-1025-47F6-8B82-655A5072579B}"/>
    <hyperlink ref="Q178" r:id="rId2680" display="https://secure.gcmtotalsolutions.com/league/reports/standingsDetails.aspx?golferID=3069&amp;weekNum=16&amp;aID=27" xr:uid="{93AF0F68-F903-4EA3-8146-181EFE9AA145}"/>
    <hyperlink ref="R178" r:id="rId2681" display="https://secure.gcmtotalsolutions.com/league/reports/standingsDetails.aspx?golferID=3069&amp;weekNum=17&amp;aID=27" xr:uid="{DC7D2733-6490-475A-8AA2-BCB3C22BFB46}"/>
    <hyperlink ref="S178" r:id="rId2682" display="https://secure.gcmtotalsolutions.com/league/reports/standingsDetails.aspx?golferID=3069&amp;weekNum=18&amp;aID=27" xr:uid="{30B80627-BBB3-4F5B-88A2-6896DA40ED43}"/>
    <hyperlink ref="B22" r:id="rId2683" display="https://secure.gcmtotalsolutions.com/league/reports/standingsDetails.aspx?golferID=3070&amp;weekNum=1&amp;aID=27" xr:uid="{65843C6C-AF7E-48D2-AB1B-755C6C0DBDC9}"/>
    <hyperlink ref="C22" r:id="rId2684" display="https://secure.gcmtotalsolutions.com/league/reports/standingsDetails.aspx?golferID=3070&amp;weekNum=2&amp;aID=27" xr:uid="{4842FFED-0D34-459A-8A35-C664EBF46AB1}"/>
    <hyperlink ref="D22" r:id="rId2685" display="https://secure.gcmtotalsolutions.com/league/reports/standingsDetails.aspx?golferID=3070&amp;weekNum=3&amp;aID=27" xr:uid="{DB8F627E-CBAF-4B42-BEDB-34FBD1AFD826}"/>
    <hyperlink ref="E22" r:id="rId2686" display="https://secure.gcmtotalsolutions.com/league/reports/standingsDetails.aspx?golferID=3070&amp;weekNum=4&amp;aID=27" xr:uid="{5E519974-2331-45BA-8DFF-C8A84514117C}"/>
    <hyperlink ref="F22" r:id="rId2687" display="https://secure.gcmtotalsolutions.com/league/reports/standingsDetails.aspx?golferID=3070&amp;weekNum=5&amp;aID=27" xr:uid="{BE2DD094-7373-42DE-9F5C-BDD57696D249}"/>
    <hyperlink ref="G22" r:id="rId2688" display="https://secure.gcmtotalsolutions.com/league/reports/standingsDetails.aspx?golferID=3070&amp;weekNum=6&amp;aID=27" xr:uid="{D43379B7-E24D-42FB-B9BD-A136857CB46A}"/>
    <hyperlink ref="H22" r:id="rId2689" display="https://secure.gcmtotalsolutions.com/league/reports/standingsDetails.aspx?golferID=3070&amp;weekNum=7&amp;aID=27" xr:uid="{7E4EAADD-B74C-4076-9472-F3CB31750FEE}"/>
    <hyperlink ref="I22" r:id="rId2690" display="https://secure.gcmtotalsolutions.com/league/reports/standingsDetails.aspx?golferID=3070&amp;weekNum=8&amp;aID=27" xr:uid="{ED68E946-EF26-4A96-BEB6-C93C49D8FAE5}"/>
    <hyperlink ref="J22" r:id="rId2691" display="https://secure.gcmtotalsolutions.com/league/reports/standingsDetails.aspx?golferID=3070&amp;weekNum=9&amp;aID=27" xr:uid="{C5AB3459-D688-49B5-B9BA-1A4EF12A7572}"/>
    <hyperlink ref="K22" r:id="rId2692" display="https://secure.gcmtotalsolutions.com/league/reports/standingsDetails.aspx?golferID=3070&amp;weekNum=10&amp;aID=27" xr:uid="{52E2132F-8D9E-480E-A4EB-1B878FEBA567}"/>
    <hyperlink ref="L22" r:id="rId2693" display="https://secure.gcmtotalsolutions.com/league/reports/standingsDetails.aspx?golferID=3070&amp;weekNum=11&amp;aID=27" xr:uid="{924FC1D4-3259-44C6-9A70-18BACDD2BB4C}"/>
    <hyperlink ref="M22" r:id="rId2694" display="https://secure.gcmtotalsolutions.com/league/reports/standingsDetails.aspx?golferID=3070&amp;weekNum=12&amp;aID=27" xr:uid="{AD74159B-7D8E-4C83-A0E3-8EBEC907975B}"/>
    <hyperlink ref="N22" r:id="rId2695" display="https://secure.gcmtotalsolutions.com/league/reports/standingsDetails.aspx?golferID=3070&amp;weekNum=13&amp;aID=27" xr:uid="{84BA1666-9E46-4FBD-98C3-586FB5DDDC8D}"/>
    <hyperlink ref="O22" r:id="rId2696" display="https://secure.gcmtotalsolutions.com/league/reports/standingsDetails.aspx?golferID=3070&amp;weekNum=14&amp;aID=27" xr:uid="{1F47B688-776F-446F-A8FB-1F54C49FAE33}"/>
    <hyperlink ref="P22" r:id="rId2697" display="https://secure.gcmtotalsolutions.com/league/reports/standingsDetails.aspx?golferID=3070&amp;weekNum=15&amp;aID=27" xr:uid="{D738D438-88BD-4520-8FC1-6BD66CA29D1C}"/>
    <hyperlink ref="Q22" r:id="rId2698" display="https://secure.gcmtotalsolutions.com/league/reports/standingsDetails.aspx?golferID=3070&amp;weekNum=16&amp;aID=27" xr:uid="{AEE2B407-EEE8-4B7E-AE53-FB3A0229565C}"/>
    <hyperlink ref="R22" r:id="rId2699" display="https://secure.gcmtotalsolutions.com/league/reports/standingsDetails.aspx?golferID=3070&amp;weekNum=17&amp;aID=27" xr:uid="{731A64A4-E65D-42C9-84BF-D95215D3F25C}"/>
    <hyperlink ref="S22" r:id="rId2700" display="https://secure.gcmtotalsolutions.com/league/reports/standingsDetails.aspx?golferID=3070&amp;weekNum=18&amp;aID=27" xr:uid="{8F2561BA-6DB4-4B21-91AE-7A9FF1DD8750}"/>
    <hyperlink ref="B179" r:id="rId2701" display="https://secure.gcmtotalsolutions.com/league/reports/standingsDetails.aspx?golferID=3071&amp;weekNum=1&amp;aID=27" xr:uid="{89BA287C-4A18-4978-B36A-8666B3E6D0E0}"/>
    <hyperlink ref="C179" r:id="rId2702" display="https://secure.gcmtotalsolutions.com/league/reports/standingsDetails.aspx?golferID=3071&amp;weekNum=2&amp;aID=27" xr:uid="{B455BB8F-B7B3-4F46-BAC3-313474A7AF2B}"/>
    <hyperlink ref="D179" r:id="rId2703" display="https://secure.gcmtotalsolutions.com/league/reports/standingsDetails.aspx?golferID=3071&amp;weekNum=3&amp;aID=27" xr:uid="{5A652B93-FB37-4C51-945B-0DCEC1A5743A}"/>
    <hyperlink ref="E179" r:id="rId2704" display="https://secure.gcmtotalsolutions.com/league/reports/standingsDetails.aspx?golferID=3071&amp;weekNum=4&amp;aID=27" xr:uid="{0E7136AE-F523-4487-A1E8-0C1C677780DA}"/>
    <hyperlink ref="F179" r:id="rId2705" display="https://secure.gcmtotalsolutions.com/league/reports/standingsDetails.aspx?golferID=3071&amp;weekNum=5&amp;aID=27" xr:uid="{FBF4F1CB-DEDA-46A6-896C-A43B685C1FED}"/>
    <hyperlink ref="G179" r:id="rId2706" display="https://secure.gcmtotalsolutions.com/league/reports/standingsDetails.aspx?golferID=3071&amp;weekNum=6&amp;aID=27" xr:uid="{41D1431D-76D6-4891-94DE-94A93FA092FC}"/>
    <hyperlink ref="H179" r:id="rId2707" display="https://secure.gcmtotalsolutions.com/league/reports/standingsDetails.aspx?golferID=3071&amp;weekNum=7&amp;aID=27" xr:uid="{ED2F436F-A626-4772-9EED-7605A2DD6C72}"/>
    <hyperlink ref="I179" r:id="rId2708" display="https://secure.gcmtotalsolutions.com/league/reports/standingsDetails.aspx?golferID=3071&amp;weekNum=8&amp;aID=27" xr:uid="{75C791BD-EC27-418E-8850-2EC4A9FBC0CB}"/>
    <hyperlink ref="J179" r:id="rId2709" display="https://secure.gcmtotalsolutions.com/league/reports/standingsDetails.aspx?golferID=3071&amp;weekNum=9&amp;aID=27" xr:uid="{E8B810C5-4593-4DC1-8199-40FAA6514259}"/>
    <hyperlink ref="K179" r:id="rId2710" display="https://secure.gcmtotalsolutions.com/league/reports/standingsDetails.aspx?golferID=3071&amp;weekNum=10&amp;aID=27" xr:uid="{0241BAB2-A8BB-4E48-977B-454B478479FC}"/>
    <hyperlink ref="L179" r:id="rId2711" display="https://secure.gcmtotalsolutions.com/league/reports/standingsDetails.aspx?golferID=3071&amp;weekNum=11&amp;aID=27" xr:uid="{B5C1D08E-5D57-472B-BF6B-3F1B440FD0FE}"/>
    <hyperlink ref="M179" r:id="rId2712" display="https://secure.gcmtotalsolutions.com/league/reports/standingsDetails.aspx?golferID=3071&amp;weekNum=12&amp;aID=27" xr:uid="{B6CECCF9-6147-40B8-8274-0B56215103B4}"/>
    <hyperlink ref="N179" r:id="rId2713" display="https://secure.gcmtotalsolutions.com/league/reports/standingsDetails.aspx?golferID=3071&amp;weekNum=13&amp;aID=27" xr:uid="{624C1625-891A-457F-837C-CA4EADD3C762}"/>
    <hyperlink ref="O179" r:id="rId2714" display="https://secure.gcmtotalsolutions.com/league/reports/standingsDetails.aspx?golferID=3071&amp;weekNum=14&amp;aID=27" xr:uid="{81D6BC5D-1421-40F3-A709-C10F5E3A1140}"/>
    <hyperlink ref="P179" r:id="rId2715" display="https://secure.gcmtotalsolutions.com/league/reports/standingsDetails.aspx?golferID=3071&amp;weekNum=15&amp;aID=27" xr:uid="{993F78EA-4DF2-47B3-AC79-CD0D7D86517B}"/>
    <hyperlink ref="Q179" r:id="rId2716" display="https://secure.gcmtotalsolutions.com/league/reports/standingsDetails.aspx?golferID=3071&amp;weekNum=16&amp;aID=27" xr:uid="{6379B48D-0264-46A6-B5B7-AFC4377340E9}"/>
    <hyperlink ref="R179" r:id="rId2717" display="https://secure.gcmtotalsolutions.com/league/reports/standingsDetails.aspx?golferID=3071&amp;weekNum=17&amp;aID=27" xr:uid="{AD926A6C-27FA-4275-ABA6-D0F795A8137E}"/>
    <hyperlink ref="S179" r:id="rId2718" display="https://secure.gcmtotalsolutions.com/league/reports/standingsDetails.aspx?golferID=3071&amp;weekNum=18&amp;aID=27" xr:uid="{C3AF5F48-4F8D-4F5D-A118-621D862A8684}"/>
    <hyperlink ref="B180" r:id="rId2719" display="https://secure.gcmtotalsolutions.com/league/reports/standingsDetails.aspx?golferID=3072&amp;weekNum=1&amp;aID=27" xr:uid="{B8633F84-A37B-4C45-A26F-78F312C62C8B}"/>
    <hyperlink ref="C180" r:id="rId2720" display="https://secure.gcmtotalsolutions.com/league/reports/standingsDetails.aspx?golferID=3072&amp;weekNum=2&amp;aID=27" xr:uid="{3BFEC19F-52F3-4116-B021-A43EEF4711F7}"/>
    <hyperlink ref="D180" r:id="rId2721" display="https://secure.gcmtotalsolutions.com/league/reports/standingsDetails.aspx?golferID=3072&amp;weekNum=3&amp;aID=27" xr:uid="{76A7EAAF-0BD0-4EBD-A903-F7ED5D0C9528}"/>
    <hyperlink ref="E180" r:id="rId2722" display="https://secure.gcmtotalsolutions.com/league/reports/standingsDetails.aspx?golferID=3072&amp;weekNum=4&amp;aID=27" xr:uid="{EE13B51B-AAB1-4D93-B6E6-93C2D24EAF28}"/>
    <hyperlink ref="F180" r:id="rId2723" display="https://secure.gcmtotalsolutions.com/league/reports/standingsDetails.aspx?golferID=3072&amp;weekNum=5&amp;aID=27" xr:uid="{A0FE0593-CCFE-46C5-8368-64766161FBD7}"/>
    <hyperlink ref="G180" r:id="rId2724" display="https://secure.gcmtotalsolutions.com/league/reports/standingsDetails.aspx?golferID=3072&amp;weekNum=6&amp;aID=27" xr:uid="{DE334F23-F42D-429D-B8C9-8130B0735136}"/>
    <hyperlink ref="H180" r:id="rId2725" display="https://secure.gcmtotalsolutions.com/league/reports/standingsDetails.aspx?golferID=3072&amp;weekNum=7&amp;aID=27" xr:uid="{35CEF193-BD50-436F-B66B-EA7C53B15AC8}"/>
    <hyperlink ref="I180" r:id="rId2726" display="https://secure.gcmtotalsolutions.com/league/reports/standingsDetails.aspx?golferID=3072&amp;weekNum=8&amp;aID=27" xr:uid="{7B96B4C0-8B31-49A7-A0E1-063F5D54BCC2}"/>
    <hyperlink ref="J180" r:id="rId2727" display="https://secure.gcmtotalsolutions.com/league/reports/standingsDetails.aspx?golferID=3072&amp;weekNum=9&amp;aID=27" xr:uid="{CB8F8352-BB7E-4557-AEAD-BFB9ED29E900}"/>
    <hyperlink ref="K180" r:id="rId2728" display="https://secure.gcmtotalsolutions.com/league/reports/standingsDetails.aspx?golferID=3072&amp;weekNum=10&amp;aID=27" xr:uid="{97EC55BE-1FE3-448E-A5BD-FF190D733975}"/>
    <hyperlink ref="L180" r:id="rId2729" display="https://secure.gcmtotalsolutions.com/league/reports/standingsDetails.aspx?golferID=3072&amp;weekNum=11&amp;aID=27" xr:uid="{EDD1A828-F33B-4FB3-9352-962A1B718136}"/>
    <hyperlink ref="M180" r:id="rId2730" display="https://secure.gcmtotalsolutions.com/league/reports/standingsDetails.aspx?golferID=3072&amp;weekNum=12&amp;aID=27" xr:uid="{518B93D1-8702-4EC5-B423-1557B419B572}"/>
    <hyperlink ref="N180" r:id="rId2731" display="https://secure.gcmtotalsolutions.com/league/reports/standingsDetails.aspx?golferID=3072&amp;weekNum=13&amp;aID=27" xr:uid="{9C911780-4B4B-4B61-AB04-4EE1D77474F6}"/>
    <hyperlink ref="O180" r:id="rId2732" display="https://secure.gcmtotalsolutions.com/league/reports/standingsDetails.aspx?golferID=3072&amp;weekNum=14&amp;aID=27" xr:uid="{A7F6AF6E-288E-4FAB-88FA-16D60B7761E4}"/>
    <hyperlink ref="P180" r:id="rId2733" display="https://secure.gcmtotalsolutions.com/league/reports/standingsDetails.aspx?golferID=3072&amp;weekNum=15&amp;aID=27" xr:uid="{7259CF6F-FE6C-4318-99AE-D9CEF747C0A9}"/>
    <hyperlink ref="Q180" r:id="rId2734" display="https://secure.gcmtotalsolutions.com/league/reports/standingsDetails.aspx?golferID=3072&amp;weekNum=16&amp;aID=27" xr:uid="{AEEA8FF3-A67A-453C-B646-E4521613188E}"/>
    <hyperlink ref="R180" r:id="rId2735" display="https://secure.gcmtotalsolutions.com/league/reports/standingsDetails.aspx?golferID=3072&amp;weekNum=17&amp;aID=27" xr:uid="{6DA36610-1C59-4EA8-A4F8-C8764A4E46D6}"/>
    <hyperlink ref="S180" r:id="rId2736" display="https://secure.gcmtotalsolutions.com/league/reports/standingsDetails.aspx?golferID=3072&amp;weekNum=18&amp;aID=27" xr:uid="{05BF1861-702F-4858-AA46-ADCE2C8D71DB}"/>
    <hyperlink ref="B52" r:id="rId2737" display="https://secure.gcmtotalsolutions.com/league/reports/standingsDetails.aspx?golferID=3073&amp;weekNum=1&amp;aID=27" xr:uid="{E4AC81B4-BFDE-44B3-9ACC-5E7C393C1CB7}"/>
    <hyperlink ref="C52" r:id="rId2738" display="https://secure.gcmtotalsolutions.com/league/reports/standingsDetails.aspx?golferID=3073&amp;weekNum=2&amp;aID=27" xr:uid="{CE07C137-ABC0-4F0F-88D4-19C3BC2A4BA0}"/>
    <hyperlink ref="D52" r:id="rId2739" display="https://secure.gcmtotalsolutions.com/league/reports/standingsDetails.aspx?golferID=3073&amp;weekNum=3&amp;aID=27" xr:uid="{7C757053-6660-4080-AE16-14BB85151EB5}"/>
    <hyperlink ref="E52" r:id="rId2740" display="https://secure.gcmtotalsolutions.com/league/reports/standingsDetails.aspx?golferID=3073&amp;weekNum=4&amp;aID=27" xr:uid="{60A9A3E3-0647-4847-9A0D-08BFCCA37BD1}"/>
    <hyperlink ref="F52" r:id="rId2741" display="https://secure.gcmtotalsolutions.com/league/reports/standingsDetails.aspx?golferID=3073&amp;weekNum=5&amp;aID=27" xr:uid="{B2A2BECC-83DB-4F33-831A-153CDE518978}"/>
    <hyperlink ref="G52" r:id="rId2742" display="https://secure.gcmtotalsolutions.com/league/reports/standingsDetails.aspx?golferID=3073&amp;weekNum=6&amp;aID=27" xr:uid="{20D74C7E-63E9-4E54-8865-2DFE99E87C37}"/>
    <hyperlink ref="H52" r:id="rId2743" display="https://secure.gcmtotalsolutions.com/league/reports/standingsDetails.aspx?golferID=3073&amp;weekNum=7&amp;aID=27" xr:uid="{BD2389EA-3FBC-41E0-9223-F4C364CD5184}"/>
    <hyperlink ref="I52" r:id="rId2744" display="https://secure.gcmtotalsolutions.com/league/reports/standingsDetails.aspx?golferID=3073&amp;weekNum=8&amp;aID=27" xr:uid="{5ED956E4-DC39-41F9-B9BE-1CE77FF5D753}"/>
    <hyperlink ref="J52" r:id="rId2745" display="https://secure.gcmtotalsolutions.com/league/reports/standingsDetails.aspx?golferID=3073&amp;weekNum=9&amp;aID=27" xr:uid="{518DCBB1-5B32-4FDC-9185-0A9A2B6696CE}"/>
    <hyperlink ref="K52" r:id="rId2746" display="https://secure.gcmtotalsolutions.com/league/reports/standingsDetails.aspx?golferID=3073&amp;weekNum=10&amp;aID=27" xr:uid="{252654AB-14F7-4F58-9F4C-14E3B85EF05D}"/>
    <hyperlink ref="L52" r:id="rId2747" display="https://secure.gcmtotalsolutions.com/league/reports/standingsDetails.aspx?golferID=3073&amp;weekNum=11&amp;aID=27" xr:uid="{DA8BE4E8-5843-495E-BE7B-8E49487FDE00}"/>
    <hyperlink ref="M52" r:id="rId2748" display="https://secure.gcmtotalsolutions.com/league/reports/standingsDetails.aspx?golferID=3073&amp;weekNum=12&amp;aID=27" xr:uid="{91DFBE96-AB6A-4FE6-8EF5-364723EA8F6F}"/>
    <hyperlink ref="N52" r:id="rId2749" display="https://secure.gcmtotalsolutions.com/league/reports/standingsDetails.aspx?golferID=3073&amp;weekNum=13&amp;aID=27" xr:uid="{0AC949A8-C357-4E92-B826-FAFE8E54C412}"/>
    <hyperlink ref="O52" r:id="rId2750" display="https://secure.gcmtotalsolutions.com/league/reports/standingsDetails.aspx?golferID=3073&amp;weekNum=14&amp;aID=27" xr:uid="{E5A383F5-71B5-4B35-8279-F30353FBE9C7}"/>
    <hyperlink ref="P52" r:id="rId2751" display="https://secure.gcmtotalsolutions.com/league/reports/standingsDetails.aspx?golferID=3073&amp;weekNum=15&amp;aID=27" xr:uid="{3E5C900E-A9A4-4479-B4A4-71C26A50EE24}"/>
    <hyperlink ref="Q52" r:id="rId2752" display="https://secure.gcmtotalsolutions.com/league/reports/standingsDetails.aspx?golferID=3073&amp;weekNum=16&amp;aID=27" xr:uid="{6B1F7F83-48E4-4906-AD38-0A66F1A58D90}"/>
    <hyperlink ref="R52" r:id="rId2753" display="https://secure.gcmtotalsolutions.com/league/reports/standingsDetails.aspx?golferID=3073&amp;weekNum=17&amp;aID=27" xr:uid="{C31A3816-E696-4E6E-B082-FBAB00AE29DE}"/>
    <hyperlink ref="S52" r:id="rId2754" display="https://secure.gcmtotalsolutions.com/league/reports/standingsDetails.aspx?golferID=3073&amp;weekNum=18&amp;aID=27" xr:uid="{335A74E7-3ADF-4E60-9C9C-BC0750BA1140}"/>
    <hyperlink ref="B181" r:id="rId2755" display="https://secure.gcmtotalsolutions.com/league/reports/standingsDetails.aspx?golferID=3074&amp;weekNum=1&amp;aID=27" xr:uid="{36F5298F-E488-416D-AF92-E6456367E2BE}"/>
    <hyperlink ref="C181" r:id="rId2756" display="https://secure.gcmtotalsolutions.com/league/reports/standingsDetails.aspx?golferID=3074&amp;weekNum=2&amp;aID=27" xr:uid="{2755B5FC-87E1-493E-9DFB-88CF388F2211}"/>
    <hyperlink ref="D181" r:id="rId2757" display="https://secure.gcmtotalsolutions.com/league/reports/standingsDetails.aspx?golferID=3074&amp;weekNum=3&amp;aID=27" xr:uid="{5C47BDFE-B698-4188-A565-B498C651E98B}"/>
    <hyperlink ref="E181" r:id="rId2758" display="https://secure.gcmtotalsolutions.com/league/reports/standingsDetails.aspx?golferID=3074&amp;weekNum=4&amp;aID=27" xr:uid="{FD041C61-6B78-4B3F-97CB-201ADC0CB878}"/>
    <hyperlink ref="F181" r:id="rId2759" display="https://secure.gcmtotalsolutions.com/league/reports/standingsDetails.aspx?golferID=3074&amp;weekNum=5&amp;aID=27" xr:uid="{6D702D13-77F0-4C68-9A5B-50392C59EF2F}"/>
    <hyperlink ref="G181" r:id="rId2760" display="https://secure.gcmtotalsolutions.com/league/reports/standingsDetails.aspx?golferID=3074&amp;weekNum=6&amp;aID=27" xr:uid="{213F511A-7513-4A8F-B4D7-2D75B5E59C8F}"/>
    <hyperlink ref="H181" r:id="rId2761" display="https://secure.gcmtotalsolutions.com/league/reports/standingsDetails.aspx?golferID=3074&amp;weekNum=7&amp;aID=27" xr:uid="{408E37EE-03AD-46E0-9B35-CF475B2204E7}"/>
    <hyperlink ref="I181" r:id="rId2762" display="https://secure.gcmtotalsolutions.com/league/reports/standingsDetails.aspx?golferID=3074&amp;weekNum=8&amp;aID=27" xr:uid="{EA6E4500-2587-4137-B697-FDE31600727C}"/>
    <hyperlink ref="J181" r:id="rId2763" display="https://secure.gcmtotalsolutions.com/league/reports/standingsDetails.aspx?golferID=3074&amp;weekNum=9&amp;aID=27" xr:uid="{6D192298-3A91-4FDE-B1B4-E4A4D5684C02}"/>
    <hyperlink ref="K181" r:id="rId2764" display="https://secure.gcmtotalsolutions.com/league/reports/standingsDetails.aspx?golferID=3074&amp;weekNum=10&amp;aID=27" xr:uid="{874B5A4B-80AB-4A36-9AA5-0DE65C417277}"/>
    <hyperlink ref="L181" r:id="rId2765" display="https://secure.gcmtotalsolutions.com/league/reports/standingsDetails.aspx?golferID=3074&amp;weekNum=11&amp;aID=27" xr:uid="{CE88648E-6562-4FF5-8239-E2F56CAA37B9}"/>
    <hyperlink ref="M181" r:id="rId2766" display="https://secure.gcmtotalsolutions.com/league/reports/standingsDetails.aspx?golferID=3074&amp;weekNum=12&amp;aID=27" xr:uid="{0D9DEB05-943C-4FEA-ADAB-9C09DC136128}"/>
    <hyperlink ref="N181" r:id="rId2767" display="https://secure.gcmtotalsolutions.com/league/reports/standingsDetails.aspx?golferID=3074&amp;weekNum=13&amp;aID=27" xr:uid="{5B6B0E10-8A9A-40F0-AFE6-7514216537BF}"/>
    <hyperlink ref="O181" r:id="rId2768" display="https://secure.gcmtotalsolutions.com/league/reports/standingsDetails.aspx?golferID=3074&amp;weekNum=14&amp;aID=27" xr:uid="{30147F9F-D470-4199-8941-AD388D4F5A2B}"/>
    <hyperlink ref="P181" r:id="rId2769" display="https://secure.gcmtotalsolutions.com/league/reports/standingsDetails.aspx?golferID=3074&amp;weekNum=15&amp;aID=27" xr:uid="{A8596661-4D43-41BC-BC6A-6D1FC0F9A678}"/>
    <hyperlink ref="Q181" r:id="rId2770" display="https://secure.gcmtotalsolutions.com/league/reports/standingsDetails.aspx?golferID=3074&amp;weekNum=16&amp;aID=27" xr:uid="{C64D1753-1D56-4E70-9925-05772E1271F4}"/>
    <hyperlink ref="R181" r:id="rId2771" display="https://secure.gcmtotalsolutions.com/league/reports/standingsDetails.aspx?golferID=3074&amp;weekNum=17&amp;aID=27" xr:uid="{0518EEE2-4C71-4B5B-BC52-1550A19A0D98}"/>
    <hyperlink ref="S181" r:id="rId2772" display="https://secure.gcmtotalsolutions.com/league/reports/standingsDetails.aspx?golferID=3074&amp;weekNum=18&amp;aID=27" xr:uid="{DDBD2C8D-22C2-4F12-825A-93915BACBBA9}"/>
    <hyperlink ref="B75" r:id="rId2773" display="https://secure.gcmtotalsolutions.com/league/reports/standingsDetails.aspx?golferID=3075&amp;weekNum=1&amp;aID=27" xr:uid="{66AC8525-3494-4D5E-82A2-1E7CAF5BFA4C}"/>
    <hyperlink ref="C75" r:id="rId2774" display="https://secure.gcmtotalsolutions.com/league/reports/standingsDetails.aspx?golferID=3075&amp;weekNum=2&amp;aID=27" xr:uid="{A880B1E2-2D28-46B8-A37B-799AB6EF066F}"/>
    <hyperlink ref="D75" r:id="rId2775" display="https://secure.gcmtotalsolutions.com/league/reports/standingsDetails.aspx?golferID=3075&amp;weekNum=3&amp;aID=27" xr:uid="{54B04E5F-FF94-41DC-9062-54D3ED9893D0}"/>
    <hyperlink ref="E75" r:id="rId2776" display="https://secure.gcmtotalsolutions.com/league/reports/standingsDetails.aspx?golferID=3075&amp;weekNum=4&amp;aID=27" xr:uid="{006DBBF9-99CA-4365-941C-131D7EC3C864}"/>
    <hyperlink ref="F75" r:id="rId2777" display="https://secure.gcmtotalsolutions.com/league/reports/standingsDetails.aspx?golferID=3075&amp;weekNum=5&amp;aID=27" xr:uid="{AA85AA03-96EC-47AF-98AC-C75A72C03B6E}"/>
    <hyperlink ref="G75" r:id="rId2778" display="https://secure.gcmtotalsolutions.com/league/reports/standingsDetails.aspx?golferID=3075&amp;weekNum=6&amp;aID=27" xr:uid="{AD4DB301-3A48-4733-ADDF-6EAA37B4DD31}"/>
    <hyperlink ref="H75" r:id="rId2779" display="https://secure.gcmtotalsolutions.com/league/reports/standingsDetails.aspx?golferID=3075&amp;weekNum=7&amp;aID=27" xr:uid="{D1C993A8-AD02-4B18-AB7E-918E0684383C}"/>
    <hyperlink ref="I75" r:id="rId2780" display="https://secure.gcmtotalsolutions.com/league/reports/standingsDetails.aspx?golferID=3075&amp;weekNum=8&amp;aID=27" xr:uid="{D8788245-0864-4E09-84BD-CE1CA7A6BEE5}"/>
    <hyperlink ref="J75" r:id="rId2781" display="https://secure.gcmtotalsolutions.com/league/reports/standingsDetails.aspx?golferID=3075&amp;weekNum=9&amp;aID=27" xr:uid="{EEE4A8DB-3A58-4FC0-AF24-ED4533173242}"/>
    <hyperlink ref="K75" r:id="rId2782" display="https://secure.gcmtotalsolutions.com/league/reports/standingsDetails.aspx?golferID=3075&amp;weekNum=10&amp;aID=27" xr:uid="{81AABD1A-A054-4C16-B80D-E2066305D4C6}"/>
    <hyperlink ref="L75" r:id="rId2783" display="https://secure.gcmtotalsolutions.com/league/reports/standingsDetails.aspx?golferID=3075&amp;weekNum=11&amp;aID=27" xr:uid="{E9AD3FA3-AF9C-422B-B810-706D5A7E2845}"/>
    <hyperlink ref="M75" r:id="rId2784" display="https://secure.gcmtotalsolutions.com/league/reports/standingsDetails.aspx?golferID=3075&amp;weekNum=12&amp;aID=27" xr:uid="{07157018-D1DD-44A7-BC2A-85BF09F0AB1C}"/>
    <hyperlink ref="N75" r:id="rId2785" display="https://secure.gcmtotalsolutions.com/league/reports/standingsDetails.aspx?golferID=3075&amp;weekNum=13&amp;aID=27" xr:uid="{E17DEA31-B6F6-4648-ABE6-B4BA1C655737}"/>
    <hyperlink ref="O75" r:id="rId2786" display="https://secure.gcmtotalsolutions.com/league/reports/standingsDetails.aspx?golferID=3075&amp;weekNum=14&amp;aID=27" xr:uid="{650CEEB0-9382-489A-B736-FF40C476AE5C}"/>
    <hyperlink ref="P75" r:id="rId2787" display="https://secure.gcmtotalsolutions.com/league/reports/standingsDetails.aspx?golferID=3075&amp;weekNum=15&amp;aID=27" xr:uid="{AAB0D731-8F6E-4E06-8172-3BA7306962C4}"/>
    <hyperlink ref="Q75" r:id="rId2788" display="https://secure.gcmtotalsolutions.com/league/reports/standingsDetails.aspx?golferID=3075&amp;weekNum=16&amp;aID=27" xr:uid="{66337958-E04C-4000-955E-40189622E9A0}"/>
    <hyperlink ref="R75" r:id="rId2789" display="https://secure.gcmtotalsolutions.com/league/reports/standingsDetails.aspx?golferID=3075&amp;weekNum=17&amp;aID=27" xr:uid="{CAE564CE-5EC8-4CA3-BB21-C10B009F27AC}"/>
    <hyperlink ref="S75" r:id="rId2790" display="https://secure.gcmtotalsolutions.com/league/reports/standingsDetails.aspx?golferID=3075&amp;weekNum=18&amp;aID=27" xr:uid="{BC90981F-8A62-42B3-A7D0-6819E718B431}"/>
    <hyperlink ref="B182" r:id="rId2791" display="https://secure.gcmtotalsolutions.com/league/reports/standingsDetails.aspx?golferID=3076&amp;weekNum=1&amp;aID=27" xr:uid="{BE4DBEC2-E8BC-44E1-BFBF-E62904026BBB}"/>
    <hyperlink ref="C182" r:id="rId2792" display="https://secure.gcmtotalsolutions.com/league/reports/standingsDetails.aspx?golferID=3076&amp;weekNum=2&amp;aID=27" xr:uid="{54FE1AC7-5CCD-408C-8208-C7E932001F6A}"/>
    <hyperlink ref="D182" r:id="rId2793" display="https://secure.gcmtotalsolutions.com/league/reports/standingsDetails.aspx?golferID=3076&amp;weekNum=3&amp;aID=27" xr:uid="{9E45C74D-A8F7-4D68-B2CC-B18B59E6EDDF}"/>
    <hyperlink ref="E182" r:id="rId2794" display="https://secure.gcmtotalsolutions.com/league/reports/standingsDetails.aspx?golferID=3076&amp;weekNum=4&amp;aID=27" xr:uid="{81B0455B-1B72-4CFB-8BBC-8DFA122179FF}"/>
    <hyperlink ref="F182" r:id="rId2795" display="https://secure.gcmtotalsolutions.com/league/reports/standingsDetails.aspx?golferID=3076&amp;weekNum=5&amp;aID=27" xr:uid="{C1628930-241A-4146-9F80-2A0184F05ED2}"/>
    <hyperlink ref="G182" r:id="rId2796" display="https://secure.gcmtotalsolutions.com/league/reports/standingsDetails.aspx?golferID=3076&amp;weekNum=6&amp;aID=27" xr:uid="{FDCFBD35-5E0E-48B6-BFBC-55889D470C55}"/>
    <hyperlink ref="H182" r:id="rId2797" display="https://secure.gcmtotalsolutions.com/league/reports/standingsDetails.aspx?golferID=3076&amp;weekNum=7&amp;aID=27" xr:uid="{DF55A6C0-65D6-4318-A96F-283F281E01AF}"/>
    <hyperlink ref="I182" r:id="rId2798" display="https://secure.gcmtotalsolutions.com/league/reports/standingsDetails.aspx?golferID=3076&amp;weekNum=8&amp;aID=27" xr:uid="{A7789BCC-B39F-4725-9D1C-A8B6DE05430A}"/>
    <hyperlink ref="J182" r:id="rId2799" display="https://secure.gcmtotalsolutions.com/league/reports/standingsDetails.aspx?golferID=3076&amp;weekNum=9&amp;aID=27" xr:uid="{10D2C6A0-6A66-47BE-94FF-A6B466C35AB9}"/>
    <hyperlink ref="K182" r:id="rId2800" display="https://secure.gcmtotalsolutions.com/league/reports/standingsDetails.aspx?golferID=3076&amp;weekNum=10&amp;aID=27" xr:uid="{02CAB7E0-4275-4413-BCCF-33233D89ACA1}"/>
    <hyperlink ref="L182" r:id="rId2801" display="https://secure.gcmtotalsolutions.com/league/reports/standingsDetails.aspx?golferID=3076&amp;weekNum=11&amp;aID=27" xr:uid="{A4AE25EA-A1B4-4975-ACBD-B09F42C4830B}"/>
    <hyperlink ref="M182" r:id="rId2802" display="https://secure.gcmtotalsolutions.com/league/reports/standingsDetails.aspx?golferID=3076&amp;weekNum=12&amp;aID=27" xr:uid="{4D941E26-BF15-4C25-97A6-74A6F9D4B89D}"/>
    <hyperlink ref="N182" r:id="rId2803" display="https://secure.gcmtotalsolutions.com/league/reports/standingsDetails.aspx?golferID=3076&amp;weekNum=13&amp;aID=27" xr:uid="{EA6C976D-8A5F-4A4A-8AF6-C202C2100101}"/>
    <hyperlink ref="O182" r:id="rId2804" display="https://secure.gcmtotalsolutions.com/league/reports/standingsDetails.aspx?golferID=3076&amp;weekNum=14&amp;aID=27" xr:uid="{2FC00219-793E-4393-9B16-66887908C48F}"/>
    <hyperlink ref="P182" r:id="rId2805" display="https://secure.gcmtotalsolutions.com/league/reports/standingsDetails.aspx?golferID=3076&amp;weekNum=15&amp;aID=27" xr:uid="{E9589FEB-8301-40C9-8286-988EEFEBC5FB}"/>
    <hyperlink ref="Q182" r:id="rId2806" display="https://secure.gcmtotalsolutions.com/league/reports/standingsDetails.aspx?golferID=3076&amp;weekNum=16&amp;aID=27" xr:uid="{6D5CAAF8-67DA-40B3-84D7-754ED67B58F0}"/>
    <hyperlink ref="R182" r:id="rId2807" display="https://secure.gcmtotalsolutions.com/league/reports/standingsDetails.aspx?golferID=3076&amp;weekNum=17&amp;aID=27" xr:uid="{201722F8-E6A8-4F06-BA7D-4D42EA728BFB}"/>
    <hyperlink ref="S182" r:id="rId2808" display="https://secure.gcmtotalsolutions.com/league/reports/standingsDetails.aspx?golferID=3076&amp;weekNum=18&amp;aID=27" xr:uid="{301D325B-F8C3-459D-8BDE-5D79D21E4022}"/>
    <hyperlink ref="B183" r:id="rId2809" display="https://secure.gcmtotalsolutions.com/league/reports/standingsDetails.aspx?golferID=3077&amp;weekNum=1&amp;aID=27" xr:uid="{00F9AEB6-33D8-42E6-B4B2-9DA8101A19BE}"/>
    <hyperlink ref="C183" r:id="rId2810" display="https://secure.gcmtotalsolutions.com/league/reports/standingsDetails.aspx?golferID=3077&amp;weekNum=2&amp;aID=27" xr:uid="{AF57AF97-52E3-4396-B31B-D83D001DEE5F}"/>
    <hyperlink ref="D183" r:id="rId2811" display="https://secure.gcmtotalsolutions.com/league/reports/standingsDetails.aspx?golferID=3077&amp;weekNum=3&amp;aID=27" xr:uid="{17B1A43F-57AE-4A94-AB39-114DFA560D0F}"/>
    <hyperlink ref="E183" r:id="rId2812" display="https://secure.gcmtotalsolutions.com/league/reports/standingsDetails.aspx?golferID=3077&amp;weekNum=4&amp;aID=27" xr:uid="{40BB3F81-3E4B-46FC-ACA3-0A0823417053}"/>
    <hyperlink ref="F183" r:id="rId2813" display="https://secure.gcmtotalsolutions.com/league/reports/standingsDetails.aspx?golferID=3077&amp;weekNum=5&amp;aID=27" xr:uid="{E8616730-C96C-4EBB-A5D9-D08B9BD46794}"/>
    <hyperlink ref="G183" r:id="rId2814" display="https://secure.gcmtotalsolutions.com/league/reports/standingsDetails.aspx?golferID=3077&amp;weekNum=6&amp;aID=27" xr:uid="{89C1E708-4DC0-4645-B266-B3B3D460F634}"/>
    <hyperlink ref="H183" r:id="rId2815" display="https://secure.gcmtotalsolutions.com/league/reports/standingsDetails.aspx?golferID=3077&amp;weekNum=7&amp;aID=27" xr:uid="{76F95CA2-9A5B-4281-B07F-48C175A53FF5}"/>
    <hyperlink ref="I183" r:id="rId2816" display="https://secure.gcmtotalsolutions.com/league/reports/standingsDetails.aspx?golferID=3077&amp;weekNum=8&amp;aID=27" xr:uid="{8CACCFB8-2790-4117-AD64-A9D978A12E87}"/>
    <hyperlink ref="J183" r:id="rId2817" display="https://secure.gcmtotalsolutions.com/league/reports/standingsDetails.aspx?golferID=3077&amp;weekNum=9&amp;aID=27" xr:uid="{D7E4246A-6E83-4161-8931-3DB39829409D}"/>
    <hyperlink ref="K183" r:id="rId2818" display="https://secure.gcmtotalsolutions.com/league/reports/standingsDetails.aspx?golferID=3077&amp;weekNum=10&amp;aID=27" xr:uid="{079637FC-3257-4262-8310-F3487991C505}"/>
    <hyperlink ref="L183" r:id="rId2819" display="https://secure.gcmtotalsolutions.com/league/reports/standingsDetails.aspx?golferID=3077&amp;weekNum=11&amp;aID=27" xr:uid="{43A330E8-0DCE-4AEA-BDF0-E711A20A0D33}"/>
    <hyperlink ref="M183" r:id="rId2820" display="https://secure.gcmtotalsolutions.com/league/reports/standingsDetails.aspx?golferID=3077&amp;weekNum=12&amp;aID=27" xr:uid="{CDD99333-F07F-4458-8697-78C3682BE909}"/>
    <hyperlink ref="N183" r:id="rId2821" display="https://secure.gcmtotalsolutions.com/league/reports/standingsDetails.aspx?golferID=3077&amp;weekNum=13&amp;aID=27" xr:uid="{465920C9-7DFC-4D84-9078-08154EE85522}"/>
    <hyperlink ref="O183" r:id="rId2822" display="https://secure.gcmtotalsolutions.com/league/reports/standingsDetails.aspx?golferID=3077&amp;weekNum=14&amp;aID=27" xr:uid="{D7272DD5-2E56-4329-AA06-4343DDD3FEC0}"/>
    <hyperlink ref="P183" r:id="rId2823" display="https://secure.gcmtotalsolutions.com/league/reports/standingsDetails.aspx?golferID=3077&amp;weekNum=15&amp;aID=27" xr:uid="{F2996735-E606-40AE-B0C6-894F4244C1E0}"/>
    <hyperlink ref="Q183" r:id="rId2824" display="https://secure.gcmtotalsolutions.com/league/reports/standingsDetails.aspx?golferID=3077&amp;weekNum=16&amp;aID=27" xr:uid="{2194D559-5B9A-4F79-8B45-11D7FFBC9F9D}"/>
    <hyperlink ref="R183" r:id="rId2825" display="https://secure.gcmtotalsolutions.com/league/reports/standingsDetails.aspx?golferID=3077&amp;weekNum=17&amp;aID=27" xr:uid="{250F89BE-4069-4B36-BF66-0CA0A4F17D83}"/>
    <hyperlink ref="S183" r:id="rId2826" display="https://secure.gcmtotalsolutions.com/league/reports/standingsDetails.aspx?golferID=3077&amp;weekNum=18&amp;aID=27" xr:uid="{658416E4-97C1-44E2-B474-87A39965FDCC}"/>
    <hyperlink ref="B118" r:id="rId2827" display="https://secure.gcmtotalsolutions.com/league/reports/standingsDetails.aspx?golferID=3078&amp;weekNum=1&amp;aID=27" xr:uid="{FD3E921C-2A31-48CF-BA03-B8EC3C06EEDC}"/>
    <hyperlink ref="C118" r:id="rId2828" display="https://secure.gcmtotalsolutions.com/league/reports/standingsDetails.aspx?golferID=3078&amp;weekNum=2&amp;aID=27" xr:uid="{597C3EBC-FB0D-4CAB-A4F1-677F860F2D89}"/>
    <hyperlink ref="D118" r:id="rId2829" display="https://secure.gcmtotalsolutions.com/league/reports/standingsDetails.aspx?golferID=3078&amp;weekNum=3&amp;aID=27" xr:uid="{757BF6D5-FD8B-4871-8B08-B0A5DD261646}"/>
    <hyperlink ref="E118" r:id="rId2830" display="https://secure.gcmtotalsolutions.com/league/reports/standingsDetails.aspx?golferID=3078&amp;weekNum=4&amp;aID=27" xr:uid="{94E6D23A-3862-4EE4-BEE7-10A278297167}"/>
    <hyperlink ref="F118" r:id="rId2831" display="https://secure.gcmtotalsolutions.com/league/reports/standingsDetails.aspx?golferID=3078&amp;weekNum=5&amp;aID=27" xr:uid="{521701CA-AEAA-4D03-A558-03C241E79ED8}"/>
    <hyperlink ref="G118" r:id="rId2832" display="https://secure.gcmtotalsolutions.com/league/reports/standingsDetails.aspx?golferID=3078&amp;weekNum=6&amp;aID=27" xr:uid="{679B94B6-A777-4805-A1C6-DD40674B3706}"/>
    <hyperlink ref="H118" r:id="rId2833" display="https://secure.gcmtotalsolutions.com/league/reports/standingsDetails.aspx?golferID=3078&amp;weekNum=7&amp;aID=27" xr:uid="{78061C38-1B13-4E92-A020-FD2CEBE88938}"/>
    <hyperlink ref="I118" r:id="rId2834" display="https://secure.gcmtotalsolutions.com/league/reports/standingsDetails.aspx?golferID=3078&amp;weekNum=8&amp;aID=27" xr:uid="{F3084D6D-D0BA-4D6F-AE9B-CB099D8D6873}"/>
    <hyperlink ref="J118" r:id="rId2835" display="https://secure.gcmtotalsolutions.com/league/reports/standingsDetails.aspx?golferID=3078&amp;weekNum=9&amp;aID=27" xr:uid="{4A04FFE4-2B18-47BF-8A90-FD16A23C6AD3}"/>
    <hyperlink ref="K118" r:id="rId2836" display="https://secure.gcmtotalsolutions.com/league/reports/standingsDetails.aspx?golferID=3078&amp;weekNum=10&amp;aID=27" xr:uid="{A4990C1F-37EB-430E-9383-4D13E4AA0A2D}"/>
    <hyperlink ref="L118" r:id="rId2837" display="https://secure.gcmtotalsolutions.com/league/reports/standingsDetails.aspx?golferID=3078&amp;weekNum=11&amp;aID=27" xr:uid="{6E62E7CD-7A93-4A06-967A-0CC5EBBF5F6C}"/>
    <hyperlink ref="M118" r:id="rId2838" display="https://secure.gcmtotalsolutions.com/league/reports/standingsDetails.aspx?golferID=3078&amp;weekNum=12&amp;aID=27" xr:uid="{DDE9ED04-D347-4BA6-A7C8-C60A8D43FC4E}"/>
    <hyperlink ref="N118" r:id="rId2839" display="https://secure.gcmtotalsolutions.com/league/reports/standingsDetails.aspx?golferID=3078&amp;weekNum=13&amp;aID=27" xr:uid="{238E3A81-862A-4F07-8C54-757FB2F37AB7}"/>
    <hyperlink ref="O118" r:id="rId2840" display="https://secure.gcmtotalsolutions.com/league/reports/standingsDetails.aspx?golferID=3078&amp;weekNum=14&amp;aID=27" xr:uid="{6C8E62B3-F94A-4F40-97D7-FA0252ADB7F5}"/>
    <hyperlink ref="P118" r:id="rId2841" display="https://secure.gcmtotalsolutions.com/league/reports/standingsDetails.aspx?golferID=3078&amp;weekNum=15&amp;aID=27" xr:uid="{45A65573-E289-4B9A-B81A-9D5A39E49730}"/>
    <hyperlink ref="Q118" r:id="rId2842" display="https://secure.gcmtotalsolutions.com/league/reports/standingsDetails.aspx?golferID=3078&amp;weekNum=16&amp;aID=27" xr:uid="{7F3E42BE-4B31-4C49-84F5-F6236556F4E5}"/>
    <hyperlink ref="R118" r:id="rId2843" display="https://secure.gcmtotalsolutions.com/league/reports/standingsDetails.aspx?golferID=3078&amp;weekNum=17&amp;aID=27" xr:uid="{68889FBD-E56C-4608-8BEA-9CF48BE1F9ED}"/>
    <hyperlink ref="S118" r:id="rId2844" display="https://secure.gcmtotalsolutions.com/league/reports/standingsDetails.aspx?golferID=3078&amp;weekNum=18&amp;aID=27" xr:uid="{37199CE1-E29D-4F36-8F79-D1BA7D77E3DF}"/>
    <hyperlink ref="B184" r:id="rId2845" display="https://secure.gcmtotalsolutions.com/league/reports/standingsDetails.aspx?golferID=3079&amp;weekNum=1&amp;aID=27" xr:uid="{D4471628-600C-4C28-BA93-5B5ED8F579F8}"/>
    <hyperlink ref="C184" r:id="rId2846" display="https://secure.gcmtotalsolutions.com/league/reports/standingsDetails.aspx?golferID=3079&amp;weekNum=2&amp;aID=27" xr:uid="{C8BE9AA2-BC8C-41D1-957B-CB911705F4C8}"/>
    <hyperlink ref="D184" r:id="rId2847" display="https://secure.gcmtotalsolutions.com/league/reports/standingsDetails.aspx?golferID=3079&amp;weekNum=3&amp;aID=27" xr:uid="{992FA7F2-B6AC-41AC-892C-9CB75B720E27}"/>
    <hyperlink ref="E184" r:id="rId2848" display="https://secure.gcmtotalsolutions.com/league/reports/standingsDetails.aspx?golferID=3079&amp;weekNum=4&amp;aID=27" xr:uid="{2BE7CA2A-25AD-4F7A-BBC7-CA5E3FB771BD}"/>
    <hyperlink ref="F184" r:id="rId2849" display="https://secure.gcmtotalsolutions.com/league/reports/standingsDetails.aspx?golferID=3079&amp;weekNum=5&amp;aID=27" xr:uid="{37D966AC-2E04-477A-8DFE-74803914A2EA}"/>
    <hyperlink ref="G184" r:id="rId2850" display="https://secure.gcmtotalsolutions.com/league/reports/standingsDetails.aspx?golferID=3079&amp;weekNum=6&amp;aID=27" xr:uid="{2D954332-174E-4F75-85FD-DA2929FE7478}"/>
    <hyperlink ref="H184" r:id="rId2851" display="https://secure.gcmtotalsolutions.com/league/reports/standingsDetails.aspx?golferID=3079&amp;weekNum=7&amp;aID=27" xr:uid="{C1D00650-6F7D-47EC-84B5-872EE393203D}"/>
    <hyperlink ref="I184" r:id="rId2852" display="https://secure.gcmtotalsolutions.com/league/reports/standingsDetails.aspx?golferID=3079&amp;weekNum=8&amp;aID=27" xr:uid="{F9FA24B0-FC60-4887-94E3-0E80D68DFAC1}"/>
    <hyperlink ref="J184" r:id="rId2853" display="https://secure.gcmtotalsolutions.com/league/reports/standingsDetails.aspx?golferID=3079&amp;weekNum=9&amp;aID=27" xr:uid="{D79FE087-5637-4C1C-81F5-4C4EE20816AF}"/>
    <hyperlink ref="K184" r:id="rId2854" display="https://secure.gcmtotalsolutions.com/league/reports/standingsDetails.aspx?golferID=3079&amp;weekNum=10&amp;aID=27" xr:uid="{A7879387-35FA-44D2-B597-6CE640837F12}"/>
    <hyperlink ref="L184" r:id="rId2855" display="https://secure.gcmtotalsolutions.com/league/reports/standingsDetails.aspx?golferID=3079&amp;weekNum=11&amp;aID=27" xr:uid="{193B0709-B651-41B8-9F4D-B1CF5BE3D193}"/>
    <hyperlink ref="M184" r:id="rId2856" display="https://secure.gcmtotalsolutions.com/league/reports/standingsDetails.aspx?golferID=3079&amp;weekNum=12&amp;aID=27" xr:uid="{FA10CA6A-BB6C-4C3B-A31A-4B0F97A901F9}"/>
    <hyperlink ref="N184" r:id="rId2857" display="https://secure.gcmtotalsolutions.com/league/reports/standingsDetails.aspx?golferID=3079&amp;weekNum=13&amp;aID=27" xr:uid="{B3718BA5-23A5-40A3-93D8-07078FF475C7}"/>
    <hyperlink ref="O184" r:id="rId2858" display="https://secure.gcmtotalsolutions.com/league/reports/standingsDetails.aspx?golferID=3079&amp;weekNum=14&amp;aID=27" xr:uid="{C1BD3928-B98F-4BF2-B318-F5460BC4F85B}"/>
    <hyperlink ref="P184" r:id="rId2859" display="https://secure.gcmtotalsolutions.com/league/reports/standingsDetails.aspx?golferID=3079&amp;weekNum=15&amp;aID=27" xr:uid="{AB6C9E3B-DB9F-404A-A1F8-7F87B8688C71}"/>
    <hyperlink ref="Q184" r:id="rId2860" display="https://secure.gcmtotalsolutions.com/league/reports/standingsDetails.aspx?golferID=3079&amp;weekNum=16&amp;aID=27" xr:uid="{8475E8AD-B9FD-410F-9473-03983F0C560B}"/>
    <hyperlink ref="R184" r:id="rId2861" display="https://secure.gcmtotalsolutions.com/league/reports/standingsDetails.aspx?golferID=3079&amp;weekNum=17&amp;aID=27" xr:uid="{313D9DA4-B346-48C2-A3EB-7F4F78F9351B}"/>
    <hyperlink ref="S184" r:id="rId2862" display="https://secure.gcmtotalsolutions.com/league/reports/standingsDetails.aspx?golferID=3079&amp;weekNum=18&amp;aID=27" xr:uid="{CB011138-549B-4C1E-8E5E-A8D1B55AFEE8}"/>
    <hyperlink ref="B92" r:id="rId2863" display="https://secure.gcmtotalsolutions.com/league/reports/standingsDetails.aspx?golferID=3080&amp;weekNum=1&amp;aID=27" xr:uid="{5230BEFF-2F4C-4C95-B4CB-A105E2B5D15D}"/>
    <hyperlink ref="C92" r:id="rId2864" display="https://secure.gcmtotalsolutions.com/league/reports/standingsDetails.aspx?golferID=3080&amp;weekNum=2&amp;aID=27" xr:uid="{59CA9F3B-8B80-43E1-AF4B-2BEFE3A68330}"/>
    <hyperlink ref="D92" r:id="rId2865" display="https://secure.gcmtotalsolutions.com/league/reports/standingsDetails.aspx?golferID=3080&amp;weekNum=3&amp;aID=27" xr:uid="{4542D9B8-0FA2-44EE-AC98-0AB42CB96EC2}"/>
    <hyperlink ref="E92" r:id="rId2866" display="https://secure.gcmtotalsolutions.com/league/reports/standingsDetails.aspx?golferID=3080&amp;weekNum=4&amp;aID=27" xr:uid="{033593FA-E632-47E8-8A8C-4F7DCA5E914B}"/>
    <hyperlink ref="F92" r:id="rId2867" display="https://secure.gcmtotalsolutions.com/league/reports/standingsDetails.aspx?golferID=3080&amp;weekNum=5&amp;aID=27" xr:uid="{57BA5507-1DF8-4EF3-B474-0B3A5E2B12E0}"/>
    <hyperlink ref="G92" r:id="rId2868" display="https://secure.gcmtotalsolutions.com/league/reports/standingsDetails.aspx?golferID=3080&amp;weekNum=6&amp;aID=27" xr:uid="{6A22595C-57FC-4C96-8D99-81943D3581A6}"/>
    <hyperlink ref="H92" r:id="rId2869" display="https://secure.gcmtotalsolutions.com/league/reports/standingsDetails.aspx?golferID=3080&amp;weekNum=7&amp;aID=27" xr:uid="{FD1EE921-0CCF-404F-8BE6-8394268F1721}"/>
    <hyperlink ref="I92" r:id="rId2870" display="https://secure.gcmtotalsolutions.com/league/reports/standingsDetails.aspx?golferID=3080&amp;weekNum=8&amp;aID=27" xr:uid="{DFC0159F-951C-4C48-84A2-E6C989BCCEA6}"/>
    <hyperlink ref="J92" r:id="rId2871" display="https://secure.gcmtotalsolutions.com/league/reports/standingsDetails.aspx?golferID=3080&amp;weekNum=9&amp;aID=27" xr:uid="{16029DFB-AD3A-41DD-A4D7-6FC9F5C448AC}"/>
    <hyperlink ref="K92" r:id="rId2872" display="https://secure.gcmtotalsolutions.com/league/reports/standingsDetails.aspx?golferID=3080&amp;weekNum=10&amp;aID=27" xr:uid="{AEDD2EBF-FB6F-4FA7-B8FC-02252BDC0693}"/>
    <hyperlink ref="L92" r:id="rId2873" display="https://secure.gcmtotalsolutions.com/league/reports/standingsDetails.aspx?golferID=3080&amp;weekNum=11&amp;aID=27" xr:uid="{6171D73E-2150-4535-A63D-1BF5E690704F}"/>
    <hyperlink ref="M92" r:id="rId2874" display="https://secure.gcmtotalsolutions.com/league/reports/standingsDetails.aspx?golferID=3080&amp;weekNum=12&amp;aID=27" xr:uid="{67760474-DE9C-4645-A335-1C2815D40548}"/>
    <hyperlink ref="N92" r:id="rId2875" display="https://secure.gcmtotalsolutions.com/league/reports/standingsDetails.aspx?golferID=3080&amp;weekNum=13&amp;aID=27" xr:uid="{A98BEA23-85A2-4731-B80B-E7FF07937D77}"/>
    <hyperlink ref="O92" r:id="rId2876" display="https://secure.gcmtotalsolutions.com/league/reports/standingsDetails.aspx?golferID=3080&amp;weekNum=14&amp;aID=27" xr:uid="{F9B5ABDE-8268-4128-A998-8B5A3AF72031}"/>
    <hyperlink ref="P92" r:id="rId2877" display="https://secure.gcmtotalsolutions.com/league/reports/standingsDetails.aspx?golferID=3080&amp;weekNum=15&amp;aID=27" xr:uid="{3F442D3C-9301-44A8-A946-E88DE1F3F145}"/>
    <hyperlink ref="Q92" r:id="rId2878" display="https://secure.gcmtotalsolutions.com/league/reports/standingsDetails.aspx?golferID=3080&amp;weekNum=16&amp;aID=27" xr:uid="{49F3944C-8633-4273-819E-0039E99D7C99}"/>
    <hyperlink ref="R92" r:id="rId2879" display="https://secure.gcmtotalsolutions.com/league/reports/standingsDetails.aspx?golferID=3080&amp;weekNum=17&amp;aID=27" xr:uid="{FD7C4DAF-347E-42E4-B9E4-AABFE70C0BD8}"/>
    <hyperlink ref="S92" r:id="rId2880" display="https://secure.gcmtotalsolutions.com/league/reports/standingsDetails.aspx?golferID=3080&amp;weekNum=18&amp;aID=27" xr:uid="{EAA3453F-0802-4AE1-BEAB-008E9C02BD92}"/>
    <hyperlink ref="B23" r:id="rId2881" display="https://secure.gcmtotalsolutions.com/league/reports/standingsDetails.aspx?golferID=3081&amp;weekNum=1&amp;aID=27" xr:uid="{6B6D23F1-7157-4293-8B23-697C03E2BA11}"/>
    <hyperlink ref="C23" r:id="rId2882" display="https://secure.gcmtotalsolutions.com/league/reports/standingsDetails.aspx?golferID=3081&amp;weekNum=2&amp;aID=27" xr:uid="{1EC342DD-9BB8-4087-A3B9-BB0B7BDD8F39}"/>
    <hyperlink ref="D23" r:id="rId2883" display="https://secure.gcmtotalsolutions.com/league/reports/standingsDetails.aspx?golferID=3081&amp;weekNum=3&amp;aID=27" xr:uid="{01D049CD-C59F-42C7-940B-070BD8453121}"/>
    <hyperlink ref="E23" r:id="rId2884" display="https://secure.gcmtotalsolutions.com/league/reports/standingsDetails.aspx?golferID=3081&amp;weekNum=4&amp;aID=27" xr:uid="{054958D3-0743-4082-B925-BED9D7185EAA}"/>
    <hyperlink ref="F23" r:id="rId2885" display="https://secure.gcmtotalsolutions.com/league/reports/standingsDetails.aspx?golferID=3081&amp;weekNum=5&amp;aID=27" xr:uid="{2D668B94-6F62-4A85-BBCA-34A31E29025E}"/>
    <hyperlink ref="G23" r:id="rId2886" display="https://secure.gcmtotalsolutions.com/league/reports/standingsDetails.aspx?golferID=3081&amp;weekNum=6&amp;aID=27" xr:uid="{51FA9220-7326-475E-90F3-60FA73F94DBA}"/>
    <hyperlink ref="H23" r:id="rId2887" display="https://secure.gcmtotalsolutions.com/league/reports/standingsDetails.aspx?golferID=3081&amp;weekNum=7&amp;aID=27" xr:uid="{FD1ED75D-D1BC-4004-8816-2A62A82B339F}"/>
    <hyperlink ref="I23" r:id="rId2888" display="https://secure.gcmtotalsolutions.com/league/reports/standingsDetails.aspx?golferID=3081&amp;weekNum=8&amp;aID=27" xr:uid="{BDBE8B01-82EF-45ED-87E4-C73F317BD817}"/>
    <hyperlink ref="J23" r:id="rId2889" display="https://secure.gcmtotalsolutions.com/league/reports/standingsDetails.aspx?golferID=3081&amp;weekNum=9&amp;aID=27" xr:uid="{0D73D37B-3E4F-40AD-80A8-2528FD268580}"/>
    <hyperlink ref="K23" r:id="rId2890" display="https://secure.gcmtotalsolutions.com/league/reports/standingsDetails.aspx?golferID=3081&amp;weekNum=10&amp;aID=27" xr:uid="{997F0001-9DAA-4E7B-BD4A-A7DFEF8B4FAD}"/>
    <hyperlink ref="L23" r:id="rId2891" display="https://secure.gcmtotalsolutions.com/league/reports/standingsDetails.aspx?golferID=3081&amp;weekNum=11&amp;aID=27" xr:uid="{AE584868-D3C2-4DFA-A0B8-15EEFDF60E08}"/>
    <hyperlink ref="M23" r:id="rId2892" display="https://secure.gcmtotalsolutions.com/league/reports/standingsDetails.aspx?golferID=3081&amp;weekNum=12&amp;aID=27" xr:uid="{C5D0EC21-2F86-4079-AE40-DCFF36F78573}"/>
    <hyperlink ref="N23" r:id="rId2893" display="https://secure.gcmtotalsolutions.com/league/reports/standingsDetails.aspx?golferID=3081&amp;weekNum=13&amp;aID=27" xr:uid="{A9171F09-5902-405B-879B-F29F47608D92}"/>
    <hyperlink ref="O23" r:id="rId2894" display="https://secure.gcmtotalsolutions.com/league/reports/standingsDetails.aspx?golferID=3081&amp;weekNum=14&amp;aID=27" xr:uid="{17E11BDC-2CBA-4A20-816C-0F8D776E7A38}"/>
    <hyperlink ref="P23" r:id="rId2895" display="https://secure.gcmtotalsolutions.com/league/reports/standingsDetails.aspx?golferID=3081&amp;weekNum=15&amp;aID=27" xr:uid="{CDD917EA-AAC2-4636-B8D9-E33DF2E6C09B}"/>
    <hyperlink ref="Q23" r:id="rId2896" display="https://secure.gcmtotalsolutions.com/league/reports/standingsDetails.aspx?golferID=3081&amp;weekNum=16&amp;aID=27" xr:uid="{A7769514-155C-4942-A912-AD2CB9AC93E7}"/>
    <hyperlink ref="R23" r:id="rId2897" display="https://secure.gcmtotalsolutions.com/league/reports/standingsDetails.aspx?golferID=3081&amp;weekNum=17&amp;aID=27" xr:uid="{E71C9355-732F-4705-BF69-14927BE3A028}"/>
    <hyperlink ref="S23" r:id="rId2898" display="https://secure.gcmtotalsolutions.com/league/reports/standingsDetails.aspx?golferID=3081&amp;weekNum=18&amp;aID=27" xr:uid="{98DF7CFF-0162-47BF-ACF7-C06E0D5C639B}"/>
    <hyperlink ref="B35" r:id="rId2899" display="https://secure.gcmtotalsolutions.com/league/reports/standingsDetails.aspx?golferID=3082&amp;weekNum=1&amp;aID=27" xr:uid="{9C5F30E3-AA67-45D8-A128-C1E245F67EAF}"/>
    <hyperlink ref="C35" r:id="rId2900" display="https://secure.gcmtotalsolutions.com/league/reports/standingsDetails.aspx?golferID=3082&amp;weekNum=2&amp;aID=27" xr:uid="{4C5A418A-3A05-4B62-B497-C36A2E176440}"/>
    <hyperlink ref="D35" r:id="rId2901" display="https://secure.gcmtotalsolutions.com/league/reports/standingsDetails.aspx?golferID=3082&amp;weekNum=3&amp;aID=27" xr:uid="{3F37D6D9-8AE2-4399-B9CD-131CF15871FF}"/>
    <hyperlink ref="E35" r:id="rId2902" display="https://secure.gcmtotalsolutions.com/league/reports/standingsDetails.aspx?golferID=3082&amp;weekNum=4&amp;aID=27" xr:uid="{343C31E2-7C55-4856-804D-958A3133AF05}"/>
    <hyperlink ref="F35" r:id="rId2903" display="https://secure.gcmtotalsolutions.com/league/reports/standingsDetails.aspx?golferID=3082&amp;weekNum=5&amp;aID=27" xr:uid="{27BB6B14-B532-4D5D-B218-5AA0A3E2BC74}"/>
    <hyperlink ref="G35" r:id="rId2904" display="https://secure.gcmtotalsolutions.com/league/reports/standingsDetails.aspx?golferID=3082&amp;weekNum=6&amp;aID=27" xr:uid="{0A446AAA-653A-4C39-A0B7-0EE7ADF305FA}"/>
    <hyperlink ref="H35" r:id="rId2905" display="https://secure.gcmtotalsolutions.com/league/reports/standingsDetails.aspx?golferID=3082&amp;weekNum=7&amp;aID=27" xr:uid="{5E57E1FC-E943-46A0-B586-274E1ADB770F}"/>
    <hyperlink ref="I35" r:id="rId2906" display="https://secure.gcmtotalsolutions.com/league/reports/standingsDetails.aspx?golferID=3082&amp;weekNum=8&amp;aID=27" xr:uid="{AAA31567-433E-4F23-8AD0-7D87732017C3}"/>
    <hyperlink ref="J35" r:id="rId2907" display="https://secure.gcmtotalsolutions.com/league/reports/standingsDetails.aspx?golferID=3082&amp;weekNum=9&amp;aID=27" xr:uid="{85EF597F-F29A-45D1-A453-5F1AD8E626C2}"/>
    <hyperlink ref="K35" r:id="rId2908" display="https://secure.gcmtotalsolutions.com/league/reports/standingsDetails.aspx?golferID=3082&amp;weekNum=10&amp;aID=27" xr:uid="{E63E08D4-238B-4744-B7E4-99DA37DC0D8F}"/>
    <hyperlink ref="L35" r:id="rId2909" display="https://secure.gcmtotalsolutions.com/league/reports/standingsDetails.aspx?golferID=3082&amp;weekNum=11&amp;aID=27" xr:uid="{C8083E44-64BD-4897-82C4-0E6A8300CD97}"/>
    <hyperlink ref="M35" r:id="rId2910" display="https://secure.gcmtotalsolutions.com/league/reports/standingsDetails.aspx?golferID=3082&amp;weekNum=12&amp;aID=27" xr:uid="{97855D16-4E4D-4AE7-9501-76B7025D5A7F}"/>
    <hyperlink ref="N35" r:id="rId2911" display="https://secure.gcmtotalsolutions.com/league/reports/standingsDetails.aspx?golferID=3082&amp;weekNum=13&amp;aID=27" xr:uid="{79EDC9B1-8172-4D14-9820-F45DB365BD7E}"/>
    <hyperlink ref="O35" r:id="rId2912" display="https://secure.gcmtotalsolutions.com/league/reports/standingsDetails.aspx?golferID=3082&amp;weekNum=14&amp;aID=27" xr:uid="{05597869-0C40-4F17-BD09-D1DF1189C71F}"/>
    <hyperlink ref="P35" r:id="rId2913" display="https://secure.gcmtotalsolutions.com/league/reports/standingsDetails.aspx?golferID=3082&amp;weekNum=15&amp;aID=27" xr:uid="{5DA29662-FD92-468C-AA5C-ADA1C0A1F7C3}"/>
    <hyperlink ref="Q35" r:id="rId2914" display="https://secure.gcmtotalsolutions.com/league/reports/standingsDetails.aspx?golferID=3082&amp;weekNum=16&amp;aID=27" xr:uid="{4E8DDFB7-AA0F-4474-8BF6-EF096EA89A4C}"/>
    <hyperlink ref="R35" r:id="rId2915" display="https://secure.gcmtotalsolutions.com/league/reports/standingsDetails.aspx?golferID=3082&amp;weekNum=17&amp;aID=27" xr:uid="{B7436E7A-90B7-4C58-905D-16B679B642D9}"/>
    <hyperlink ref="S35" r:id="rId2916" display="https://secure.gcmtotalsolutions.com/league/reports/standingsDetails.aspx?golferID=3082&amp;weekNum=18&amp;aID=27" xr:uid="{8884A8E8-3117-462C-9CDB-536713CD40F9}"/>
    <hyperlink ref="B185" r:id="rId2917" display="https://secure.gcmtotalsolutions.com/league/reports/standingsDetails.aspx?golferID=3083&amp;weekNum=1&amp;aID=27" xr:uid="{69BB9945-7829-4283-8FF6-A27C2F04B385}"/>
    <hyperlink ref="C185" r:id="rId2918" display="https://secure.gcmtotalsolutions.com/league/reports/standingsDetails.aspx?golferID=3083&amp;weekNum=2&amp;aID=27" xr:uid="{F54CAC8B-3A75-45FF-BE36-04DBC5EB8EB3}"/>
    <hyperlink ref="D185" r:id="rId2919" display="https://secure.gcmtotalsolutions.com/league/reports/standingsDetails.aspx?golferID=3083&amp;weekNum=3&amp;aID=27" xr:uid="{B4D4965F-E159-4B88-BEE7-A3CE6ABF6059}"/>
    <hyperlink ref="E185" r:id="rId2920" display="https://secure.gcmtotalsolutions.com/league/reports/standingsDetails.aspx?golferID=3083&amp;weekNum=4&amp;aID=27" xr:uid="{711088B9-0398-4D10-A77B-BA285F68100F}"/>
    <hyperlink ref="F185" r:id="rId2921" display="https://secure.gcmtotalsolutions.com/league/reports/standingsDetails.aspx?golferID=3083&amp;weekNum=5&amp;aID=27" xr:uid="{79F83D99-4F35-43F2-B7BE-432600BF14E4}"/>
    <hyperlink ref="G185" r:id="rId2922" display="https://secure.gcmtotalsolutions.com/league/reports/standingsDetails.aspx?golferID=3083&amp;weekNum=6&amp;aID=27" xr:uid="{D8F52903-AE7F-43CB-B743-EBD635197534}"/>
    <hyperlink ref="H185" r:id="rId2923" display="https://secure.gcmtotalsolutions.com/league/reports/standingsDetails.aspx?golferID=3083&amp;weekNum=7&amp;aID=27" xr:uid="{D1F930EE-2E53-40D0-AE76-9ED3244EDF9A}"/>
    <hyperlink ref="I185" r:id="rId2924" display="https://secure.gcmtotalsolutions.com/league/reports/standingsDetails.aspx?golferID=3083&amp;weekNum=8&amp;aID=27" xr:uid="{30A4E900-D523-4FA8-9E34-34F6853A4513}"/>
    <hyperlink ref="J185" r:id="rId2925" display="https://secure.gcmtotalsolutions.com/league/reports/standingsDetails.aspx?golferID=3083&amp;weekNum=9&amp;aID=27" xr:uid="{735C6859-8440-4223-A16D-D6B1E4E7AFFE}"/>
    <hyperlink ref="K185" r:id="rId2926" display="https://secure.gcmtotalsolutions.com/league/reports/standingsDetails.aspx?golferID=3083&amp;weekNum=10&amp;aID=27" xr:uid="{CE9FD3FD-4E1D-4DC4-A377-AA2D2A500D59}"/>
    <hyperlink ref="L185" r:id="rId2927" display="https://secure.gcmtotalsolutions.com/league/reports/standingsDetails.aspx?golferID=3083&amp;weekNum=11&amp;aID=27" xr:uid="{A18D0A2A-2CEF-4E43-9C90-2F817EB5737B}"/>
    <hyperlink ref="M185" r:id="rId2928" display="https://secure.gcmtotalsolutions.com/league/reports/standingsDetails.aspx?golferID=3083&amp;weekNum=12&amp;aID=27" xr:uid="{F09719E2-1D37-423C-BFE3-C4D49768B833}"/>
    <hyperlink ref="N185" r:id="rId2929" display="https://secure.gcmtotalsolutions.com/league/reports/standingsDetails.aspx?golferID=3083&amp;weekNum=13&amp;aID=27" xr:uid="{728C50B2-16AF-4D4C-871C-10E151901770}"/>
    <hyperlink ref="O185" r:id="rId2930" display="https://secure.gcmtotalsolutions.com/league/reports/standingsDetails.aspx?golferID=3083&amp;weekNum=14&amp;aID=27" xr:uid="{A491A797-0F83-4E19-A886-8FFDC143C2E0}"/>
    <hyperlink ref="P185" r:id="rId2931" display="https://secure.gcmtotalsolutions.com/league/reports/standingsDetails.aspx?golferID=3083&amp;weekNum=15&amp;aID=27" xr:uid="{F46F4AC9-52CD-4BC4-AC78-417371AF6856}"/>
    <hyperlink ref="Q185" r:id="rId2932" display="https://secure.gcmtotalsolutions.com/league/reports/standingsDetails.aspx?golferID=3083&amp;weekNum=16&amp;aID=27" xr:uid="{B117F159-0197-498F-9D39-7BEA5C9A68BD}"/>
    <hyperlink ref="R185" r:id="rId2933" display="https://secure.gcmtotalsolutions.com/league/reports/standingsDetails.aspx?golferID=3083&amp;weekNum=17&amp;aID=27" xr:uid="{347ECBB4-FDC0-4BE4-9180-F4DC786280C7}"/>
    <hyperlink ref="S185" r:id="rId2934" display="https://secure.gcmtotalsolutions.com/league/reports/standingsDetails.aspx?golferID=3083&amp;weekNum=18&amp;aID=27" xr:uid="{31F7F402-40A1-4030-8FA7-743AE63D7E86}"/>
    <hyperlink ref="B24" r:id="rId2935" display="https://secure.gcmtotalsolutions.com/league/reports/standingsDetails.aspx?golferID=3084&amp;weekNum=1&amp;aID=27" xr:uid="{4CF41D72-E6B2-41EB-9244-D1B8EB163060}"/>
    <hyperlink ref="C24" r:id="rId2936" display="https://secure.gcmtotalsolutions.com/league/reports/standingsDetails.aspx?golferID=3084&amp;weekNum=2&amp;aID=27" xr:uid="{7F03D991-7B69-4A53-AE83-7EACBF94F66F}"/>
    <hyperlink ref="D24" r:id="rId2937" display="https://secure.gcmtotalsolutions.com/league/reports/standingsDetails.aspx?golferID=3084&amp;weekNum=3&amp;aID=27" xr:uid="{64E1F659-107B-4A13-B823-EF1925101EAC}"/>
    <hyperlink ref="E24" r:id="rId2938" display="https://secure.gcmtotalsolutions.com/league/reports/standingsDetails.aspx?golferID=3084&amp;weekNum=4&amp;aID=27" xr:uid="{19DE3702-7769-44FD-8A0E-594DDD59B3F8}"/>
    <hyperlink ref="F24" r:id="rId2939" display="https://secure.gcmtotalsolutions.com/league/reports/standingsDetails.aspx?golferID=3084&amp;weekNum=5&amp;aID=27" xr:uid="{274E761F-3BE8-4CE8-983F-00A1F71E186B}"/>
    <hyperlink ref="G24" r:id="rId2940" display="https://secure.gcmtotalsolutions.com/league/reports/standingsDetails.aspx?golferID=3084&amp;weekNum=6&amp;aID=27" xr:uid="{AB10EFDA-B437-4B94-88A0-5A05099383F6}"/>
    <hyperlink ref="H24" r:id="rId2941" display="https://secure.gcmtotalsolutions.com/league/reports/standingsDetails.aspx?golferID=3084&amp;weekNum=7&amp;aID=27" xr:uid="{D2517867-63FE-43AE-9DF6-CD6CE6CA8355}"/>
    <hyperlink ref="I24" r:id="rId2942" display="https://secure.gcmtotalsolutions.com/league/reports/standingsDetails.aspx?golferID=3084&amp;weekNum=8&amp;aID=27" xr:uid="{B44C0539-479E-4B4C-8E59-4BA49A1DFEE0}"/>
    <hyperlink ref="J24" r:id="rId2943" display="https://secure.gcmtotalsolutions.com/league/reports/standingsDetails.aspx?golferID=3084&amp;weekNum=9&amp;aID=27" xr:uid="{0A154BED-2EBE-42F7-9D03-F8F7F4DB8D5A}"/>
    <hyperlink ref="K24" r:id="rId2944" display="https://secure.gcmtotalsolutions.com/league/reports/standingsDetails.aspx?golferID=3084&amp;weekNum=10&amp;aID=27" xr:uid="{73753FC3-B8B0-4F7F-9C6A-CDD2FFC336A3}"/>
    <hyperlink ref="L24" r:id="rId2945" display="https://secure.gcmtotalsolutions.com/league/reports/standingsDetails.aspx?golferID=3084&amp;weekNum=11&amp;aID=27" xr:uid="{1BC7602A-C096-4B52-AD03-6D22C124EE06}"/>
    <hyperlink ref="M24" r:id="rId2946" display="https://secure.gcmtotalsolutions.com/league/reports/standingsDetails.aspx?golferID=3084&amp;weekNum=12&amp;aID=27" xr:uid="{B5D514FD-D682-4EF2-93F3-EFE022FD93B1}"/>
    <hyperlink ref="N24" r:id="rId2947" display="https://secure.gcmtotalsolutions.com/league/reports/standingsDetails.aspx?golferID=3084&amp;weekNum=13&amp;aID=27" xr:uid="{DBD55FBA-C9AA-4D65-849C-A50139832692}"/>
    <hyperlink ref="O24" r:id="rId2948" display="https://secure.gcmtotalsolutions.com/league/reports/standingsDetails.aspx?golferID=3084&amp;weekNum=14&amp;aID=27" xr:uid="{59318802-44DA-49BF-AE1D-E45B828BC739}"/>
    <hyperlink ref="P24" r:id="rId2949" display="https://secure.gcmtotalsolutions.com/league/reports/standingsDetails.aspx?golferID=3084&amp;weekNum=15&amp;aID=27" xr:uid="{4B3752B7-A463-4BE8-BCEE-C089BD295ED5}"/>
    <hyperlink ref="Q24" r:id="rId2950" display="https://secure.gcmtotalsolutions.com/league/reports/standingsDetails.aspx?golferID=3084&amp;weekNum=16&amp;aID=27" xr:uid="{DEA13F6A-5F77-4344-9980-0E55C8EBAE8B}"/>
    <hyperlink ref="R24" r:id="rId2951" display="https://secure.gcmtotalsolutions.com/league/reports/standingsDetails.aspx?golferID=3084&amp;weekNum=17&amp;aID=27" xr:uid="{02A960F7-0AE4-4EA1-8339-708C595AD03D}"/>
    <hyperlink ref="S24" r:id="rId2952" display="https://secure.gcmtotalsolutions.com/league/reports/standingsDetails.aspx?golferID=3084&amp;weekNum=18&amp;aID=27" xr:uid="{F4240946-D81D-4C3C-91D6-1363864C9362}"/>
    <hyperlink ref="B36" r:id="rId2953" display="https://secure.gcmtotalsolutions.com/league/reports/standingsDetails.aspx?golferID=3085&amp;weekNum=1&amp;aID=27" xr:uid="{B6AE2B76-DE9F-47F3-B892-C6188E81235E}"/>
    <hyperlink ref="C36" r:id="rId2954" display="https://secure.gcmtotalsolutions.com/league/reports/standingsDetails.aspx?golferID=3085&amp;weekNum=2&amp;aID=27" xr:uid="{6CDA0FAD-453E-47A9-A787-C32D8E5249EF}"/>
    <hyperlink ref="D36" r:id="rId2955" display="https://secure.gcmtotalsolutions.com/league/reports/standingsDetails.aspx?golferID=3085&amp;weekNum=3&amp;aID=27" xr:uid="{7A8B8673-97DE-4DE8-B5D2-9A50F4FF0BAF}"/>
    <hyperlink ref="E36" r:id="rId2956" display="https://secure.gcmtotalsolutions.com/league/reports/standingsDetails.aspx?golferID=3085&amp;weekNum=4&amp;aID=27" xr:uid="{7CD2ED1D-0DE1-4B0A-AE7A-59C330AD274D}"/>
    <hyperlink ref="F36" r:id="rId2957" display="https://secure.gcmtotalsolutions.com/league/reports/standingsDetails.aspx?golferID=3085&amp;weekNum=5&amp;aID=27" xr:uid="{7A778EA5-CA64-46FD-B541-C4C9E0401C5E}"/>
    <hyperlink ref="G36" r:id="rId2958" display="https://secure.gcmtotalsolutions.com/league/reports/standingsDetails.aspx?golferID=3085&amp;weekNum=6&amp;aID=27" xr:uid="{AA35B41E-49C0-4369-926B-41536BD73780}"/>
    <hyperlink ref="H36" r:id="rId2959" display="https://secure.gcmtotalsolutions.com/league/reports/standingsDetails.aspx?golferID=3085&amp;weekNum=7&amp;aID=27" xr:uid="{ECEEA982-B179-45D5-9E0E-1F26FA467AF8}"/>
    <hyperlink ref="I36" r:id="rId2960" display="https://secure.gcmtotalsolutions.com/league/reports/standingsDetails.aspx?golferID=3085&amp;weekNum=8&amp;aID=27" xr:uid="{5EDE0725-2B19-4AEF-8DAC-DD2CAED8D5FC}"/>
    <hyperlink ref="J36" r:id="rId2961" display="https://secure.gcmtotalsolutions.com/league/reports/standingsDetails.aspx?golferID=3085&amp;weekNum=9&amp;aID=27" xr:uid="{22B17935-D5ED-4BD0-8475-143B2BDF1ED5}"/>
    <hyperlink ref="K36" r:id="rId2962" display="https://secure.gcmtotalsolutions.com/league/reports/standingsDetails.aspx?golferID=3085&amp;weekNum=10&amp;aID=27" xr:uid="{29289387-ABE4-414D-A428-18EADA7C029F}"/>
    <hyperlink ref="L36" r:id="rId2963" display="https://secure.gcmtotalsolutions.com/league/reports/standingsDetails.aspx?golferID=3085&amp;weekNum=11&amp;aID=27" xr:uid="{2CCEC2A3-C264-4268-A0FA-21B05FB90EC9}"/>
    <hyperlink ref="M36" r:id="rId2964" display="https://secure.gcmtotalsolutions.com/league/reports/standingsDetails.aspx?golferID=3085&amp;weekNum=12&amp;aID=27" xr:uid="{44B06A1F-4C73-4495-952E-A7E25A4B2B2F}"/>
    <hyperlink ref="N36" r:id="rId2965" display="https://secure.gcmtotalsolutions.com/league/reports/standingsDetails.aspx?golferID=3085&amp;weekNum=13&amp;aID=27" xr:uid="{DE723036-C062-43AE-94BE-165F94F61D74}"/>
    <hyperlink ref="O36" r:id="rId2966" display="https://secure.gcmtotalsolutions.com/league/reports/standingsDetails.aspx?golferID=3085&amp;weekNum=14&amp;aID=27" xr:uid="{8A25375A-4504-4290-8D46-46E8995C0298}"/>
    <hyperlink ref="P36" r:id="rId2967" display="https://secure.gcmtotalsolutions.com/league/reports/standingsDetails.aspx?golferID=3085&amp;weekNum=15&amp;aID=27" xr:uid="{48388AFE-27E8-48DB-9CF6-8F0A366088A7}"/>
    <hyperlink ref="Q36" r:id="rId2968" display="https://secure.gcmtotalsolutions.com/league/reports/standingsDetails.aspx?golferID=3085&amp;weekNum=16&amp;aID=27" xr:uid="{9F9F310F-C192-442F-84AD-55B8922B828C}"/>
    <hyperlink ref="R36" r:id="rId2969" display="https://secure.gcmtotalsolutions.com/league/reports/standingsDetails.aspx?golferID=3085&amp;weekNum=17&amp;aID=27" xr:uid="{11E781A6-0208-4CAE-B937-50AFD93A762C}"/>
    <hyperlink ref="S36" r:id="rId2970" display="https://secure.gcmtotalsolutions.com/league/reports/standingsDetails.aspx?golferID=3085&amp;weekNum=18&amp;aID=27" xr:uid="{58B0CC70-9C0C-4A95-B4E9-ED6DADBEF2D1}"/>
    <hyperlink ref="B76" r:id="rId2971" display="https://secure.gcmtotalsolutions.com/league/reports/standingsDetails.aspx?golferID=3086&amp;weekNum=1&amp;aID=27" xr:uid="{519A55E3-2876-492C-9BA5-D7F420AD9EBA}"/>
    <hyperlink ref="C76" r:id="rId2972" display="https://secure.gcmtotalsolutions.com/league/reports/standingsDetails.aspx?golferID=3086&amp;weekNum=2&amp;aID=27" xr:uid="{71A4917A-9D9F-4802-94D5-5E40D5417E95}"/>
    <hyperlink ref="D76" r:id="rId2973" display="https://secure.gcmtotalsolutions.com/league/reports/standingsDetails.aspx?golferID=3086&amp;weekNum=3&amp;aID=27" xr:uid="{A7D99717-AA4C-449E-B53E-189B56D8AF89}"/>
    <hyperlink ref="E76" r:id="rId2974" display="https://secure.gcmtotalsolutions.com/league/reports/standingsDetails.aspx?golferID=3086&amp;weekNum=4&amp;aID=27" xr:uid="{7BA0844C-9FC6-47E8-AED2-EE94A131A5D4}"/>
    <hyperlink ref="F76" r:id="rId2975" display="https://secure.gcmtotalsolutions.com/league/reports/standingsDetails.aspx?golferID=3086&amp;weekNum=5&amp;aID=27" xr:uid="{65E997A2-D33C-4685-9A41-E0473609D2E3}"/>
    <hyperlink ref="G76" r:id="rId2976" display="https://secure.gcmtotalsolutions.com/league/reports/standingsDetails.aspx?golferID=3086&amp;weekNum=6&amp;aID=27" xr:uid="{F6A49B7C-BAB2-4752-8A7C-8CAF77FE3CBB}"/>
    <hyperlink ref="H76" r:id="rId2977" display="https://secure.gcmtotalsolutions.com/league/reports/standingsDetails.aspx?golferID=3086&amp;weekNum=7&amp;aID=27" xr:uid="{FDA9D105-B2F9-4D58-9400-3CBB991CCF2D}"/>
    <hyperlink ref="I76" r:id="rId2978" display="https://secure.gcmtotalsolutions.com/league/reports/standingsDetails.aspx?golferID=3086&amp;weekNum=8&amp;aID=27" xr:uid="{83540D19-E7C8-4614-9E65-DEEAA77AD2B6}"/>
    <hyperlink ref="J76" r:id="rId2979" display="https://secure.gcmtotalsolutions.com/league/reports/standingsDetails.aspx?golferID=3086&amp;weekNum=9&amp;aID=27" xr:uid="{5ABDC4D8-0FE8-437A-9834-E760554156FF}"/>
    <hyperlink ref="K76" r:id="rId2980" display="https://secure.gcmtotalsolutions.com/league/reports/standingsDetails.aspx?golferID=3086&amp;weekNum=10&amp;aID=27" xr:uid="{EB69FC9B-3B64-4DCA-9C4F-02D784F2AD49}"/>
    <hyperlink ref="L76" r:id="rId2981" display="https://secure.gcmtotalsolutions.com/league/reports/standingsDetails.aspx?golferID=3086&amp;weekNum=11&amp;aID=27" xr:uid="{6DD5456B-46B2-43F2-BF27-91A454A20C22}"/>
    <hyperlink ref="M76" r:id="rId2982" display="https://secure.gcmtotalsolutions.com/league/reports/standingsDetails.aspx?golferID=3086&amp;weekNum=12&amp;aID=27" xr:uid="{768BB8FF-2EA5-433C-BAE9-3D80176FD1FF}"/>
    <hyperlink ref="N76" r:id="rId2983" display="https://secure.gcmtotalsolutions.com/league/reports/standingsDetails.aspx?golferID=3086&amp;weekNum=13&amp;aID=27" xr:uid="{38F29AE5-A524-4AFF-BED6-42CE1C306F5F}"/>
    <hyperlink ref="O76" r:id="rId2984" display="https://secure.gcmtotalsolutions.com/league/reports/standingsDetails.aspx?golferID=3086&amp;weekNum=14&amp;aID=27" xr:uid="{B426CE7A-2FF6-44B2-AB22-30F153A3F15B}"/>
    <hyperlink ref="P76" r:id="rId2985" display="https://secure.gcmtotalsolutions.com/league/reports/standingsDetails.aspx?golferID=3086&amp;weekNum=15&amp;aID=27" xr:uid="{C59FD8BF-9B6E-4F17-8901-BD758733603C}"/>
    <hyperlink ref="Q76" r:id="rId2986" display="https://secure.gcmtotalsolutions.com/league/reports/standingsDetails.aspx?golferID=3086&amp;weekNum=16&amp;aID=27" xr:uid="{E9D83D6A-F86A-4BBE-B2A5-FC152CB542C4}"/>
    <hyperlink ref="R76" r:id="rId2987" display="https://secure.gcmtotalsolutions.com/league/reports/standingsDetails.aspx?golferID=3086&amp;weekNum=17&amp;aID=27" xr:uid="{A25B1B6E-3192-42DE-947D-6FE62AEBD5DC}"/>
    <hyperlink ref="S76" r:id="rId2988" display="https://secure.gcmtotalsolutions.com/league/reports/standingsDetails.aspx?golferID=3086&amp;weekNum=18&amp;aID=27" xr:uid="{9C912E97-7C7C-444F-905D-B9B707F3416D}"/>
    <hyperlink ref="B93" r:id="rId2989" display="https://secure.gcmtotalsolutions.com/league/reports/standingsDetails.aspx?golferID=3087&amp;weekNum=1&amp;aID=27" xr:uid="{E8A395AA-F57A-4131-84C1-D3147FDEBA11}"/>
    <hyperlink ref="C93" r:id="rId2990" display="https://secure.gcmtotalsolutions.com/league/reports/standingsDetails.aspx?golferID=3087&amp;weekNum=2&amp;aID=27" xr:uid="{D75D8C26-4030-4CE5-B0E9-8A0FFB254A25}"/>
    <hyperlink ref="D93" r:id="rId2991" display="https://secure.gcmtotalsolutions.com/league/reports/standingsDetails.aspx?golferID=3087&amp;weekNum=3&amp;aID=27" xr:uid="{EC58182C-D147-4F21-978B-B4BD646656A7}"/>
    <hyperlink ref="E93" r:id="rId2992" display="https://secure.gcmtotalsolutions.com/league/reports/standingsDetails.aspx?golferID=3087&amp;weekNum=4&amp;aID=27" xr:uid="{06DCA7EF-1A25-41BA-8F98-AF49BF653010}"/>
    <hyperlink ref="F93" r:id="rId2993" display="https://secure.gcmtotalsolutions.com/league/reports/standingsDetails.aspx?golferID=3087&amp;weekNum=5&amp;aID=27" xr:uid="{04A22985-B232-4664-8D0E-5BB240D30B33}"/>
    <hyperlink ref="G93" r:id="rId2994" display="https://secure.gcmtotalsolutions.com/league/reports/standingsDetails.aspx?golferID=3087&amp;weekNum=6&amp;aID=27" xr:uid="{4EFB4DD4-A772-4222-A8B2-284360491EAC}"/>
    <hyperlink ref="H93" r:id="rId2995" display="https://secure.gcmtotalsolutions.com/league/reports/standingsDetails.aspx?golferID=3087&amp;weekNum=7&amp;aID=27" xr:uid="{649B5015-CF52-47EE-9E1D-2DE4D66A0FAE}"/>
    <hyperlink ref="I93" r:id="rId2996" display="https://secure.gcmtotalsolutions.com/league/reports/standingsDetails.aspx?golferID=3087&amp;weekNum=8&amp;aID=27" xr:uid="{5330A670-2CAA-4708-863B-55F6C20427D0}"/>
    <hyperlink ref="J93" r:id="rId2997" display="https://secure.gcmtotalsolutions.com/league/reports/standingsDetails.aspx?golferID=3087&amp;weekNum=9&amp;aID=27" xr:uid="{A038B814-D3CC-4C12-89BF-1E773FA7F162}"/>
    <hyperlink ref="K93" r:id="rId2998" display="https://secure.gcmtotalsolutions.com/league/reports/standingsDetails.aspx?golferID=3087&amp;weekNum=10&amp;aID=27" xr:uid="{75424717-6C8D-4C41-8ABF-A292886B39B9}"/>
    <hyperlink ref="L93" r:id="rId2999" display="https://secure.gcmtotalsolutions.com/league/reports/standingsDetails.aspx?golferID=3087&amp;weekNum=11&amp;aID=27" xr:uid="{DC596C7E-B856-4E31-AD53-FF916E3E6374}"/>
    <hyperlink ref="M93" r:id="rId3000" display="https://secure.gcmtotalsolutions.com/league/reports/standingsDetails.aspx?golferID=3087&amp;weekNum=12&amp;aID=27" xr:uid="{C342D7D0-C4D8-4CCA-B509-0F44DF776D64}"/>
    <hyperlink ref="N93" r:id="rId3001" display="https://secure.gcmtotalsolutions.com/league/reports/standingsDetails.aspx?golferID=3087&amp;weekNum=13&amp;aID=27" xr:uid="{8A4B2EEF-1CF8-40FE-92E0-7C73F7C32593}"/>
    <hyperlink ref="O93" r:id="rId3002" display="https://secure.gcmtotalsolutions.com/league/reports/standingsDetails.aspx?golferID=3087&amp;weekNum=14&amp;aID=27" xr:uid="{F3E2816E-418B-40C9-AD35-7A414C949681}"/>
    <hyperlink ref="P93" r:id="rId3003" display="https://secure.gcmtotalsolutions.com/league/reports/standingsDetails.aspx?golferID=3087&amp;weekNum=15&amp;aID=27" xr:uid="{5B7A7F20-F46B-4A2D-8494-1CD94047C0CB}"/>
    <hyperlink ref="Q93" r:id="rId3004" display="https://secure.gcmtotalsolutions.com/league/reports/standingsDetails.aspx?golferID=3087&amp;weekNum=16&amp;aID=27" xr:uid="{14B15599-5EDD-4490-9579-DD7DA9CEED3A}"/>
    <hyperlink ref="R93" r:id="rId3005" display="https://secure.gcmtotalsolutions.com/league/reports/standingsDetails.aspx?golferID=3087&amp;weekNum=17&amp;aID=27" xr:uid="{2CCF82A0-F6B0-4DB9-B802-CFAF3AC37F19}"/>
    <hyperlink ref="S93" r:id="rId3006" display="https://secure.gcmtotalsolutions.com/league/reports/standingsDetails.aspx?golferID=3087&amp;weekNum=18&amp;aID=27" xr:uid="{C0764CB8-8C9A-4045-A56B-A42E780A3D21}"/>
    <hyperlink ref="B186" r:id="rId3007" display="https://secure.gcmtotalsolutions.com/league/reports/standingsDetails.aspx?golferID=3088&amp;weekNum=1&amp;aID=27" xr:uid="{51DE106A-5F01-426F-B233-93D7ECE2C646}"/>
    <hyperlink ref="C186" r:id="rId3008" display="https://secure.gcmtotalsolutions.com/league/reports/standingsDetails.aspx?golferID=3088&amp;weekNum=2&amp;aID=27" xr:uid="{7A23068A-578C-4FE3-93B8-952E2F1EF3AA}"/>
    <hyperlink ref="D186" r:id="rId3009" display="https://secure.gcmtotalsolutions.com/league/reports/standingsDetails.aspx?golferID=3088&amp;weekNum=3&amp;aID=27" xr:uid="{FFD2BDFD-3919-458E-A9A0-A26602EA2309}"/>
    <hyperlink ref="E186" r:id="rId3010" display="https://secure.gcmtotalsolutions.com/league/reports/standingsDetails.aspx?golferID=3088&amp;weekNum=4&amp;aID=27" xr:uid="{BB06EB0A-0CCA-458C-8922-DA45A2A75432}"/>
    <hyperlink ref="F186" r:id="rId3011" display="https://secure.gcmtotalsolutions.com/league/reports/standingsDetails.aspx?golferID=3088&amp;weekNum=5&amp;aID=27" xr:uid="{B4D65476-3E2F-474C-8EF9-055C939ABA84}"/>
    <hyperlink ref="G186" r:id="rId3012" display="https://secure.gcmtotalsolutions.com/league/reports/standingsDetails.aspx?golferID=3088&amp;weekNum=6&amp;aID=27" xr:uid="{23645E55-DEAF-4FB7-8BA1-1E4CDE13D7A6}"/>
    <hyperlink ref="H186" r:id="rId3013" display="https://secure.gcmtotalsolutions.com/league/reports/standingsDetails.aspx?golferID=3088&amp;weekNum=7&amp;aID=27" xr:uid="{BF247907-EC74-4DB0-BDB1-C0583023929D}"/>
    <hyperlink ref="I186" r:id="rId3014" display="https://secure.gcmtotalsolutions.com/league/reports/standingsDetails.aspx?golferID=3088&amp;weekNum=8&amp;aID=27" xr:uid="{167FD8C5-01D1-4DEC-AF3F-DDDDD57EDB4C}"/>
    <hyperlink ref="J186" r:id="rId3015" display="https://secure.gcmtotalsolutions.com/league/reports/standingsDetails.aspx?golferID=3088&amp;weekNum=9&amp;aID=27" xr:uid="{81E7E4B7-E209-4BC5-AE60-5893A0688065}"/>
    <hyperlink ref="K186" r:id="rId3016" display="https://secure.gcmtotalsolutions.com/league/reports/standingsDetails.aspx?golferID=3088&amp;weekNum=10&amp;aID=27" xr:uid="{94548B11-6925-4B78-BD1D-C1AE0DD8B142}"/>
    <hyperlink ref="L186" r:id="rId3017" display="https://secure.gcmtotalsolutions.com/league/reports/standingsDetails.aspx?golferID=3088&amp;weekNum=11&amp;aID=27" xr:uid="{47DBD489-37ED-444A-BA8F-EAF178D1F9EE}"/>
    <hyperlink ref="M186" r:id="rId3018" display="https://secure.gcmtotalsolutions.com/league/reports/standingsDetails.aspx?golferID=3088&amp;weekNum=12&amp;aID=27" xr:uid="{3D0E837C-0DDB-4635-A0D0-72E053473CEA}"/>
    <hyperlink ref="N186" r:id="rId3019" display="https://secure.gcmtotalsolutions.com/league/reports/standingsDetails.aspx?golferID=3088&amp;weekNum=13&amp;aID=27" xr:uid="{E914CB38-2EF6-48DD-A62D-9A7A71F5060A}"/>
    <hyperlink ref="O186" r:id="rId3020" display="https://secure.gcmtotalsolutions.com/league/reports/standingsDetails.aspx?golferID=3088&amp;weekNum=14&amp;aID=27" xr:uid="{DE13E51A-4484-4F46-B91E-AFCCAE349938}"/>
    <hyperlink ref="P186" r:id="rId3021" display="https://secure.gcmtotalsolutions.com/league/reports/standingsDetails.aspx?golferID=3088&amp;weekNum=15&amp;aID=27" xr:uid="{27FFF4D6-41E9-4F58-BE7D-125ED096F674}"/>
    <hyperlink ref="Q186" r:id="rId3022" display="https://secure.gcmtotalsolutions.com/league/reports/standingsDetails.aspx?golferID=3088&amp;weekNum=16&amp;aID=27" xr:uid="{930F7B21-074B-4A1F-A0C3-7A3B156B90C0}"/>
    <hyperlink ref="R186" r:id="rId3023" display="https://secure.gcmtotalsolutions.com/league/reports/standingsDetails.aspx?golferID=3088&amp;weekNum=17&amp;aID=27" xr:uid="{BBB8B22D-6F11-4ADA-A366-1D8557725235}"/>
    <hyperlink ref="S186" r:id="rId3024" display="https://secure.gcmtotalsolutions.com/league/reports/standingsDetails.aspx?golferID=3088&amp;weekNum=18&amp;aID=27" xr:uid="{21C47C37-9E5C-4F6F-AE2B-BB3B6AD83DB8}"/>
    <hyperlink ref="B187" r:id="rId3025" display="https://secure.gcmtotalsolutions.com/league/reports/standingsDetails.aspx?golferID=3089&amp;weekNum=1&amp;aID=27" xr:uid="{0FC657B8-AEF9-4A50-A671-415A8BE08B70}"/>
    <hyperlink ref="C187" r:id="rId3026" display="https://secure.gcmtotalsolutions.com/league/reports/standingsDetails.aspx?golferID=3089&amp;weekNum=2&amp;aID=27" xr:uid="{F745235B-7540-49A2-B0D3-6E39A0BE68F6}"/>
    <hyperlink ref="D187" r:id="rId3027" display="https://secure.gcmtotalsolutions.com/league/reports/standingsDetails.aspx?golferID=3089&amp;weekNum=3&amp;aID=27" xr:uid="{40259A3E-17FD-4D36-8853-F1DC46F91F59}"/>
    <hyperlink ref="E187" r:id="rId3028" display="https://secure.gcmtotalsolutions.com/league/reports/standingsDetails.aspx?golferID=3089&amp;weekNum=4&amp;aID=27" xr:uid="{538F147A-9FDA-4422-8793-98D5655CECF3}"/>
    <hyperlink ref="F187" r:id="rId3029" display="https://secure.gcmtotalsolutions.com/league/reports/standingsDetails.aspx?golferID=3089&amp;weekNum=5&amp;aID=27" xr:uid="{733F2E44-1CF1-4DB2-B699-1364719970C3}"/>
    <hyperlink ref="G187" r:id="rId3030" display="https://secure.gcmtotalsolutions.com/league/reports/standingsDetails.aspx?golferID=3089&amp;weekNum=6&amp;aID=27" xr:uid="{614F1EE9-24EF-45C6-9876-A9969F4A763B}"/>
    <hyperlink ref="H187" r:id="rId3031" display="https://secure.gcmtotalsolutions.com/league/reports/standingsDetails.aspx?golferID=3089&amp;weekNum=7&amp;aID=27" xr:uid="{59BFE3D7-BB22-4513-A920-C4E425E8315F}"/>
    <hyperlink ref="I187" r:id="rId3032" display="https://secure.gcmtotalsolutions.com/league/reports/standingsDetails.aspx?golferID=3089&amp;weekNum=8&amp;aID=27" xr:uid="{9DB5C2BA-424D-4927-8885-990D951E7C15}"/>
    <hyperlink ref="J187" r:id="rId3033" display="https://secure.gcmtotalsolutions.com/league/reports/standingsDetails.aspx?golferID=3089&amp;weekNum=9&amp;aID=27" xr:uid="{12B520BC-9146-4674-942E-80E8666144C1}"/>
    <hyperlink ref="K187" r:id="rId3034" display="https://secure.gcmtotalsolutions.com/league/reports/standingsDetails.aspx?golferID=3089&amp;weekNum=10&amp;aID=27" xr:uid="{2557715F-E755-4DB1-9A60-94C48024793D}"/>
    <hyperlink ref="L187" r:id="rId3035" display="https://secure.gcmtotalsolutions.com/league/reports/standingsDetails.aspx?golferID=3089&amp;weekNum=11&amp;aID=27" xr:uid="{5FD1E053-BF6A-4439-8D72-40443061380B}"/>
    <hyperlink ref="M187" r:id="rId3036" display="https://secure.gcmtotalsolutions.com/league/reports/standingsDetails.aspx?golferID=3089&amp;weekNum=12&amp;aID=27" xr:uid="{0FA39361-700B-4595-B9D4-009EB58D6540}"/>
    <hyperlink ref="N187" r:id="rId3037" display="https://secure.gcmtotalsolutions.com/league/reports/standingsDetails.aspx?golferID=3089&amp;weekNum=13&amp;aID=27" xr:uid="{54CAC6B1-0072-4717-ABC5-DCA8D7D34EF6}"/>
    <hyperlink ref="O187" r:id="rId3038" display="https://secure.gcmtotalsolutions.com/league/reports/standingsDetails.aspx?golferID=3089&amp;weekNum=14&amp;aID=27" xr:uid="{E0765EEB-2919-4973-9E80-96605272FFB9}"/>
    <hyperlink ref="P187" r:id="rId3039" display="https://secure.gcmtotalsolutions.com/league/reports/standingsDetails.aspx?golferID=3089&amp;weekNum=15&amp;aID=27" xr:uid="{413AED86-2E84-4DE8-8957-391CA5DBB2FB}"/>
    <hyperlink ref="Q187" r:id="rId3040" display="https://secure.gcmtotalsolutions.com/league/reports/standingsDetails.aspx?golferID=3089&amp;weekNum=16&amp;aID=27" xr:uid="{1F5437B5-4C89-4BF4-B794-7ED5F7F1CF0B}"/>
    <hyperlink ref="R187" r:id="rId3041" display="https://secure.gcmtotalsolutions.com/league/reports/standingsDetails.aspx?golferID=3089&amp;weekNum=17&amp;aID=27" xr:uid="{3E352CA5-8BD2-4626-BC45-ED224AED4E33}"/>
    <hyperlink ref="S187" r:id="rId3042" display="https://secure.gcmtotalsolutions.com/league/reports/standingsDetails.aspx?golferID=3089&amp;weekNum=18&amp;aID=27" xr:uid="{70507104-43B0-4F1C-9A2A-AAF92FBF8605}"/>
    <hyperlink ref="B25" r:id="rId3043" display="https://secure.gcmtotalsolutions.com/league/reports/standingsDetails.aspx?golferID=3090&amp;weekNum=1&amp;aID=27" xr:uid="{9CB3F5B3-8F5E-4F72-85F8-0F057E81EBAD}"/>
    <hyperlink ref="C25" r:id="rId3044" display="https://secure.gcmtotalsolutions.com/league/reports/standingsDetails.aspx?golferID=3090&amp;weekNum=2&amp;aID=27" xr:uid="{21795035-9CFF-4BD1-8716-C4B38A4789AE}"/>
    <hyperlink ref="D25" r:id="rId3045" display="https://secure.gcmtotalsolutions.com/league/reports/standingsDetails.aspx?golferID=3090&amp;weekNum=3&amp;aID=27" xr:uid="{A912EA5D-4399-44B8-A2DD-8DB5C0BBB345}"/>
    <hyperlink ref="E25" r:id="rId3046" display="https://secure.gcmtotalsolutions.com/league/reports/standingsDetails.aspx?golferID=3090&amp;weekNum=4&amp;aID=27" xr:uid="{7966E8BB-DEC4-4208-A83B-8B139B85327C}"/>
    <hyperlink ref="F25" r:id="rId3047" display="https://secure.gcmtotalsolutions.com/league/reports/standingsDetails.aspx?golferID=3090&amp;weekNum=5&amp;aID=27" xr:uid="{32FEDDA4-F54B-4627-8E45-E93C8BF66875}"/>
    <hyperlink ref="G25" r:id="rId3048" display="https://secure.gcmtotalsolutions.com/league/reports/standingsDetails.aspx?golferID=3090&amp;weekNum=6&amp;aID=27" xr:uid="{9B2C58AA-FF7D-4B2E-A878-126D6CDEBACD}"/>
    <hyperlink ref="H25" r:id="rId3049" display="https://secure.gcmtotalsolutions.com/league/reports/standingsDetails.aspx?golferID=3090&amp;weekNum=7&amp;aID=27" xr:uid="{C9C03BFD-678E-48FB-9174-7ED4868876E3}"/>
    <hyperlink ref="I25" r:id="rId3050" display="https://secure.gcmtotalsolutions.com/league/reports/standingsDetails.aspx?golferID=3090&amp;weekNum=8&amp;aID=27" xr:uid="{CDC8EC59-5B74-4F92-B1BD-AD47BAAFB343}"/>
    <hyperlink ref="J25" r:id="rId3051" display="https://secure.gcmtotalsolutions.com/league/reports/standingsDetails.aspx?golferID=3090&amp;weekNum=9&amp;aID=27" xr:uid="{1DB8A619-7DA9-4F51-95F8-DA027B26A2E4}"/>
    <hyperlink ref="K25" r:id="rId3052" display="https://secure.gcmtotalsolutions.com/league/reports/standingsDetails.aspx?golferID=3090&amp;weekNum=10&amp;aID=27" xr:uid="{2943ED30-001A-4639-BCD5-1E57B32B3A37}"/>
    <hyperlink ref="L25" r:id="rId3053" display="https://secure.gcmtotalsolutions.com/league/reports/standingsDetails.aspx?golferID=3090&amp;weekNum=11&amp;aID=27" xr:uid="{61ACEB15-3789-46EB-949D-6CC90EEB8B14}"/>
    <hyperlink ref="M25" r:id="rId3054" display="https://secure.gcmtotalsolutions.com/league/reports/standingsDetails.aspx?golferID=3090&amp;weekNum=12&amp;aID=27" xr:uid="{866569A3-600F-4409-B476-0A14A2FE3BB9}"/>
    <hyperlink ref="N25" r:id="rId3055" display="https://secure.gcmtotalsolutions.com/league/reports/standingsDetails.aspx?golferID=3090&amp;weekNum=13&amp;aID=27" xr:uid="{658CC439-C00D-4A30-9B3C-1B0BB19D2F8F}"/>
    <hyperlink ref="O25" r:id="rId3056" display="https://secure.gcmtotalsolutions.com/league/reports/standingsDetails.aspx?golferID=3090&amp;weekNum=14&amp;aID=27" xr:uid="{3E585B8F-D587-4F79-9AEA-50429008D584}"/>
    <hyperlink ref="P25" r:id="rId3057" display="https://secure.gcmtotalsolutions.com/league/reports/standingsDetails.aspx?golferID=3090&amp;weekNum=15&amp;aID=27" xr:uid="{B120008F-657A-4B87-AAC1-7C52388D045C}"/>
    <hyperlink ref="Q25" r:id="rId3058" display="https://secure.gcmtotalsolutions.com/league/reports/standingsDetails.aspx?golferID=3090&amp;weekNum=16&amp;aID=27" xr:uid="{7B75B268-755B-4DDE-A29A-E7DE4578D49F}"/>
    <hyperlink ref="R25" r:id="rId3059" display="https://secure.gcmtotalsolutions.com/league/reports/standingsDetails.aspx?golferID=3090&amp;weekNum=17&amp;aID=27" xr:uid="{B6CBCE34-4F7E-419C-BD1E-2C526472E1A3}"/>
    <hyperlink ref="S25" r:id="rId3060" display="https://secure.gcmtotalsolutions.com/league/reports/standingsDetails.aspx?golferID=3090&amp;weekNum=18&amp;aID=27" xr:uid="{BDA5D86D-9B3C-434C-AE21-91B0B1946F9F}"/>
    <hyperlink ref="B188" r:id="rId3061" display="https://secure.gcmtotalsolutions.com/league/reports/standingsDetails.aspx?golferID=3091&amp;weekNum=1&amp;aID=27" xr:uid="{F6AF0E86-2374-4FC4-9166-DECED43B029C}"/>
    <hyperlink ref="C188" r:id="rId3062" display="https://secure.gcmtotalsolutions.com/league/reports/standingsDetails.aspx?golferID=3091&amp;weekNum=2&amp;aID=27" xr:uid="{935932CA-2A24-421C-A50F-150D6AF7658D}"/>
    <hyperlink ref="D188" r:id="rId3063" display="https://secure.gcmtotalsolutions.com/league/reports/standingsDetails.aspx?golferID=3091&amp;weekNum=3&amp;aID=27" xr:uid="{EC6280F6-A9EE-47E7-9121-5D71AD9EC964}"/>
    <hyperlink ref="E188" r:id="rId3064" display="https://secure.gcmtotalsolutions.com/league/reports/standingsDetails.aspx?golferID=3091&amp;weekNum=4&amp;aID=27" xr:uid="{C1DB79C9-C5D9-4895-918E-42AEBFADFEF3}"/>
    <hyperlink ref="F188" r:id="rId3065" display="https://secure.gcmtotalsolutions.com/league/reports/standingsDetails.aspx?golferID=3091&amp;weekNum=5&amp;aID=27" xr:uid="{CFB1CB50-E5F9-4A3E-9E09-743AA986CAF6}"/>
    <hyperlink ref="G188" r:id="rId3066" display="https://secure.gcmtotalsolutions.com/league/reports/standingsDetails.aspx?golferID=3091&amp;weekNum=6&amp;aID=27" xr:uid="{1297D99A-0C02-422B-A9EC-D2EE78F417AA}"/>
    <hyperlink ref="H188" r:id="rId3067" display="https://secure.gcmtotalsolutions.com/league/reports/standingsDetails.aspx?golferID=3091&amp;weekNum=7&amp;aID=27" xr:uid="{F44202F4-1E5E-49D3-A78A-4DEDF5470FDE}"/>
    <hyperlink ref="I188" r:id="rId3068" display="https://secure.gcmtotalsolutions.com/league/reports/standingsDetails.aspx?golferID=3091&amp;weekNum=8&amp;aID=27" xr:uid="{0ED34565-B65F-4A1C-9844-E02BCA6F4E67}"/>
    <hyperlink ref="J188" r:id="rId3069" display="https://secure.gcmtotalsolutions.com/league/reports/standingsDetails.aspx?golferID=3091&amp;weekNum=9&amp;aID=27" xr:uid="{D28B0F8D-74F8-479B-89EF-2D74E5724994}"/>
    <hyperlink ref="K188" r:id="rId3070" display="https://secure.gcmtotalsolutions.com/league/reports/standingsDetails.aspx?golferID=3091&amp;weekNum=10&amp;aID=27" xr:uid="{BF2C1EAE-D741-4D31-8D71-6343C0D07EEF}"/>
    <hyperlink ref="L188" r:id="rId3071" display="https://secure.gcmtotalsolutions.com/league/reports/standingsDetails.aspx?golferID=3091&amp;weekNum=11&amp;aID=27" xr:uid="{B63C521D-26C8-484F-8C04-ECCF1B922550}"/>
    <hyperlink ref="M188" r:id="rId3072" display="https://secure.gcmtotalsolutions.com/league/reports/standingsDetails.aspx?golferID=3091&amp;weekNum=12&amp;aID=27" xr:uid="{4EE276F1-CF3A-43EA-8D7F-78325607F5AC}"/>
    <hyperlink ref="N188" r:id="rId3073" display="https://secure.gcmtotalsolutions.com/league/reports/standingsDetails.aspx?golferID=3091&amp;weekNum=13&amp;aID=27" xr:uid="{41D7FD02-FE0F-4A50-BB06-54BC44FEEFBC}"/>
    <hyperlink ref="O188" r:id="rId3074" display="https://secure.gcmtotalsolutions.com/league/reports/standingsDetails.aspx?golferID=3091&amp;weekNum=14&amp;aID=27" xr:uid="{267957BE-57F2-40C0-9CB6-0C0565EAC1D3}"/>
    <hyperlink ref="P188" r:id="rId3075" display="https://secure.gcmtotalsolutions.com/league/reports/standingsDetails.aspx?golferID=3091&amp;weekNum=15&amp;aID=27" xr:uid="{5BFB532D-1EF0-4684-81D7-38563232D351}"/>
    <hyperlink ref="Q188" r:id="rId3076" display="https://secure.gcmtotalsolutions.com/league/reports/standingsDetails.aspx?golferID=3091&amp;weekNum=16&amp;aID=27" xr:uid="{D361DF1E-009B-4870-83C3-BA8319739178}"/>
    <hyperlink ref="R188" r:id="rId3077" display="https://secure.gcmtotalsolutions.com/league/reports/standingsDetails.aspx?golferID=3091&amp;weekNum=17&amp;aID=27" xr:uid="{C15603B9-A5D8-46D0-BACD-FCBAB37B6DED}"/>
    <hyperlink ref="S188" r:id="rId3078" display="https://secure.gcmtotalsolutions.com/league/reports/standingsDetails.aspx?golferID=3091&amp;weekNum=18&amp;aID=27" xr:uid="{9EBA5F15-9966-431E-98F8-328C1D24935D}"/>
    <hyperlink ref="B189" r:id="rId3079" display="https://secure.gcmtotalsolutions.com/league/reports/standingsDetails.aspx?golferID=3092&amp;weekNum=1&amp;aID=27" xr:uid="{C0622C25-5752-4D2A-A125-28412CD79402}"/>
    <hyperlink ref="C189" r:id="rId3080" display="https://secure.gcmtotalsolutions.com/league/reports/standingsDetails.aspx?golferID=3092&amp;weekNum=2&amp;aID=27" xr:uid="{B9A7F2D6-DAC0-4ED1-AF8B-3EF111798C45}"/>
    <hyperlink ref="D189" r:id="rId3081" display="https://secure.gcmtotalsolutions.com/league/reports/standingsDetails.aspx?golferID=3092&amp;weekNum=3&amp;aID=27" xr:uid="{27938E8A-FBAD-47BC-AA8E-AADABF336AD7}"/>
    <hyperlink ref="E189" r:id="rId3082" display="https://secure.gcmtotalsolutions.com/league/reports/standingsDetails.aspx?golferID=3092&amp;weekNum=4&amp;aID=27" xr:uid="{8963264B-B37F-4FD0-BD86-00260024FD56}"/>
    <hyperlink ref="F189" r:id="rId3083" display="https://secure.gcmtotalsolutions.com/league/reports/standingsDetails.aspx?golferID=3092&amp;weekNum=5&amp;aID=27" xr:uid="{D5369178-A0D1-4328-8617-1D3B84E9BFCF}"/>
    <hyperlink ref="G189" r:id="rId3084" display="https://secure.gcmtotalsolutions.com/league/reports/standingsDetails.aspx?golferID=3092&amp;weekNum=6&amp;aID=27" xr:uid="{9C4929A0-C203-4E0E-8C1B-542CDF6BAC49}"/>
    <hyperlink ref="H189" r:id="rId3085" display="https://secure.gcmtotalsolutions.com/league/reports/standingsDetails.aspx?golferID=3092&amp;weekNum=7&amp;aID=27" xr:uid="{12A1B9E8-6755-417D-BE9A-C2A029978759}"/>
    <hyperlink ref="I189" r:id="rId3086" display="https://secure.gcmtotalsolutions.com/league/reports/standingsDetails.aspx?golferID=3092&amp;weekNum=8&amp;aID=27" xr:uid="{59BC941C-4664-4C25-9875-2FE3754128CE}"/>
    <hyperlink ref="J189" r:id="rId3087" display="https://secure.gcmtotalsolutions.com/league/reports/standingsDetails.aspx?golferID=3092&amp;weekNum=9&amp;aID=27" xr:uid="{864C3714-0769-469D-82A4-CD80C6A64115}"/>
    <hyperlink ref="K189" r:id="rId3088" display="https://secure.gcmtotalsolutions.com/league/reports/standingsDetails.aspx?golferID=3092&amp;weekNum=10&amp;aID=27" xr:uid="{A598ED15-C1DD-4DCE-B1DD-94244201A98A}"/>
    <hyperlink ref="L189" r:id="rId3089" display="https://secure.gcmtotalsolutions.com/league/reports/standingsDetails.aspx?golferID=3092&amp;weekNum=11&amp;aID=27" xr:uid="{E8F86EFB-91B1-4141-A3E5-AD3145B953A2}"/>
    <hyperlink ref="M189" r:id="rId3090" display="https://secure.gcmtotalsolutions.com/league/reports/standingsDetails.aspx?golferID=3092&amp;weekNum=12&amp;aID=27" xr:uid="{3BD81E33-F39A-4420-BE32-D5286DF6E80E}"/>
    <hyperlink ref="N189" r:id="rId3091" display="https://secure.gcmtotalsolutions.com/league/reports/standingsDetails.aspx?golferID=3092&amp;weekNum=13&amp;aID=27" xr:uid="{22D2AE1B-2403-4D13-8864-D007AF798EFA}"/>
    <hyperlink ref="O189" r:id="rId3092" display="https://secure.gcmtotalsolutions.com/league/reports/standingsDetails.aspx?golferID=3092&amp;weekNum=14&amp;aID=27" xr:uid="{9559A3E8-2B76-4C67-B6F5-6B6C528DEA4C}"/>
    <hyperlink ref="P189" r:id="rId3093" display="https://secure.gcmtotalsolutions.com/league/reports/standingsDetails.aspx?golferID=3092&amp;weekNum=15&amp;aID=27" xr:uid="{58BE9B68-4287-4AED-BD13-38FFCA74C04A}"/>
    <hyperlink ref="Q189" r:id="rId3094" display="https://secure.gcmtotalsolutions.com/league/reports/standingsDetails.aspx?golferID=3092&amp;weekNum=16&amp;aID=27" xr:uid="{A3565879-A236-4B8B-9CA2-E86370DF9328}"/>
    <hyperlink ref="R189" r:id="rId3095" display="https://secure.gcmtotalsolutions.com/league/reports/standingsDetails.aspx?golferID=3092&amp;weekNum=17&amp;aID=27" xr:uid="{BA8B8E35-6F07-4C34-85A9-19648316C78D}"/>
    <hyperlink ref="S189" r:id="rId3096" display="https://secure.gcmtotalsolutions.com/league/reports/standingsDetails.aspx?golferID=3092&amp;weekNum=18&amp;aID=27" xr:uid="{F0D2A114-1AFA-400A-B9D5-C9833D91470D}"/>
    <hyperlink ref="B53" r:id="rId3097" display="https://secure.gcmtotalsolutions.com/league/reports/standingsDetails.aspx?golferID=3093&amp;weekNum=1&amp;aID=27" xr:uid="{3E2BFCD7-9F8E-4E5A-AB2C-2E35196C483A}"/>
    <hyperlink ref="C53" r:id="rId3098" display="https://secure.gcmtotalsolutions.com/league/reports/standingsDetails.aspx?golferID=3093&amp;weekNum=2&amp;aID=27" xr:uid="{E5EECD4B-BBE5-40BA-8F7E-C5BECBED051B}"/>
    <hyperlink ref="D53" r:id="rId3099" display="https://secure.gcmtotalsolutions.com/league/reports/standingsDetails.aspx?golferID=3093&amp;weekNum=3&amp;aID=27" xr:uid="{9FB478F5-3483-4084-98AE-AD34E8348079}"/>
    <hyperlink ref="E53" r:id="rId3100" display="https://secure.gcmtotalsolutions.com/league/reports/standingsDetails.aspx?golferID=3093&amp;weekNum=4&amp;aID=27" xr:uid="{B2EBD708-4974-4194-9C59-94BCEB3C5BF1}"/>
    <hyperlink ref="F53" r:id="rId3101" display="https://secure.gcmtotalsolutions.com/league/reports/standingsDetails.aspx?golferID=3093&amp;weekNum=5&amp;aID=27" xr:uid="{F5F3B001-1E40-474E-BA70-A7899730E1B2}"/>
    <hyperlink ref="G53" r:id="rId3102" display="https://secure.gcmtotalsolutions.com/league/reports/standingsDetails.aspx?golferID=3093&amp;weekNum=6&amp;aID=27" xr:uid="{5EE4EF4E-BC57-4EB8-81CE-8068199E9E31}"/>
    <hyperlink ref="H53" r:id="rId3103" display="https://secure.gcmtotalsolutions.com/league/reports/standingsDetails.aspx?golferID=3093&amp;weekNum=7&amp;aID=27" xr:uid="{88198A21-2925-4269-B4ED-283591200241}"/>
    <hyperlink ref="I53" r:id="rId3104" display="https://secure.gcmtotalsolutions.com/league/reports/standingsDetails.aspx?golferID=3093&amp;weekNum=8&amp;aID=27" xr:uid="{709C470A-A89B-426A-B73C-1240160A34BE}"/>
    <hyperlink ref="J53" r:id="rId3105" display="https://secure.gcmtotalsolutions.com/league/reports/standingsDetails.aspx?golferID=3093&amp;weekNum=9&amp;aID=27" xr:uid="{A079A310-7790-468F-AD4F-EB2E5CA25C50}"/>
    <hyperlink ref="K53" r:id="rId3106" display="https://secure.gcmtotalsolutions.com/league/reports/standingsDetails.aspx?golferID=3093&amp;weekNum=10&amp;aID=27" xr:uid="{FFC8388C-DFE1-4564-9A65-658C06445671}"/>
    <hyperlink ref="L53" r:id="rId3107" display="https://secure.gcmtotalsolutions.com/league/reports/standingsDetails.aspx?golferID=3093&amp;weekNum=11&amp;aID=27" xr:uid="{5EA68450-056F-43F1-A440-EF1967EE9665}"/>
    <hyperlink ref="M53" r:id="rId3108" display="https://secure.gcmtotalsolutions.com/league/reports/standingsDetails.aspx?golferID=3093&amp;weekNum=12&amp;aID=27" xr:uid="{E1ECCD5E-6639-4664-ABD0-506C5E4483B3}"/>
    <hyperlink ref="N53" r:id="rId3109" display="https://secure.gcmtotalsolutions.com/league/reports/standingsDetails.aspx?golferID=3093&amp;weekNum=13&amp;aID=27" xr:uid="{EE187876-8BF6-40CC-B44D-BF232850BFCB}"/>
    <hyperlink ref="O53" r:id="rId3110" display="https://secure.gcmtotalsolutions.com/league/reports/standingsDetails.aspx?golferID=3093&amp;weekNum=14&amp;aID=27" xr:uid="{8626EB18-CA4B-4444-8A6D-D3B168E144AD}"/>
    <hyperlink ref="P53" r:id="rId3111" display="https://secure.gcmtotalsolutions.com/league/reports/standingsDetails.aspx?golferID=3093&amp;weekNum=15&amp;aID=27" xr:uid="{2476B18F-D44E-47EA-ABF4-CEB655D3DF9C}"/>
    <hyperlink ref="Q53" r:id="rId3112" display="https://secure.gcmtotalsolutions.com/league/reports/standingsDetails.aspx?golferID=3093&amp;weekNum=16&amp;aID=27" xr:uid="{14E4F584-052A-499A-84E9-ECB7C9095FE6}"/>
    <hyperlink ref="R53" r:id="rId3113" display="https://secure.gcmtotalsolutions.com/league/reports/standingsDetails.aspx?golferID=3093&amp;weekNum=17&amp;aID=27" xr:uid="{4506AEF3-D10C-4370-B58D-3864B5A29CA5}"/>
    <hyperlink ref="S53" r:id="rId3114" display="https://secure.gcmtotalsolutions.com/league/reports/standingsDetails.aspx?golferID=3093&amp;weekNum=18&amp;aID=27" xr:uid="{BB4BAC54-F944-497D-98C1-20AD27223043}"/>
    <hyperlink ref="B190" r:id="rId3115" display="https://secure.gcmtotalsolutions.com/league/reports/standingsDetails.aspx?golferID=3094&amp;weekNum=1&amp;aID=27" xr:uid="{AD9207E1-704A-4CB5-A44E-49589F864CDE}"/>
    <hyperlink ref="C190" r:id="rId3116" display="https://secure.gcmtotalsolutions.com/league/reports/standingsDetails.aspx?golferID=3094&amp;weekNum=2&amp;aID=27" xr:uid="{B24E586A-E4C6-4ABB-ACE6-43BCE4C76D8B}"/>
    <hyperlink ref="D190" r:id="rId3117" display="https://secure.gcmtotalsolutions.com/league/reports/standingsDetails.aspx?golferID=3094&amp;weekNum=3&amp;aID=27" xr:uid="{00814A55-6D70-43B6-B682-1CC3193CF75C}"/>
    <hyperlink ref="E190" r:id="rId3118" display="https://secure.gcmtotalsolutions.com/league/reports/standingsDetails.aspx?golferID=3094&amp;weekNum=4&amp;aID=27" xr:uid="{DD5DFB79-8D9B-4869-BF84-384FAD8A8CA6}"/>
    <hyperlink ref="F190" r:id="rId3119" display="https://secure.gcmtotalsolutions.com/league/reports/standingsDetails.aspx?golferID=3094&amp;weekNum=5&amp;aID=27" xr:uid="{E30D03E4-3D96-40C5-BF8F-8D16E3BE6133}"/>
    <hyperlink ref="G190" r:id="rId3120" display="https://secure.gcmtotalsolutions.com/league/reports/standingsDetails.aspx?golferID=3094&amp;weekNum=6&amp;aID=27" xr:uid="{800BED4A-6B0A-4DDC-AACF-511D11E2CB34}"/>
    <hyperlink ref="H190" r:id="rId3121" display="https://secure.gcmtotalsolutions.com/league/reports/standingsDetails.aspx?golferID=3094&amp;weekNum=7&amp;aID=27" xr:uid="{501E6904-8C30-4C77-AC6C-B673410A3CC8}"/>
    <hyperlink ref="I190" r:id="rId3122" display="https://secure.gcmtotalsolutions.com/league/reports/standingsDetails.aspx?golferID=3094&amp;weekNum=8&amp;aID=27" xr:uid="{A35F0D7E-CF86-4659-BB26-974EA115AC97}"/>
    <hyperlink ref="J190" r:id="rId3123" display="https://secure.gcmtotalsolutions.com/league/reports/standingsDetails.aspx?golferID=3094&amp;weekNum=9&amp;aID=27" xr:uid="{4F8D0798-6B7E-46BD-9285-AAFC01D62A8D}"/>
    <hyperlink ref="K190" r:id="rId3124" display="https://secure.gcmtotalsolutions.com/league/reports/standingsDetails.aspx?golferID=3094&amp;weekNum=10&amp;aID=27" xr:uid="{EC25DA4D-977F-4969-963B-7A7E9C80AD05}"/>
    <hyperlink ref="L190" r:id="rId3125" display="https://secure.gcmtotalsolutions.com/league/reports/standingsDetails.aspx?golferID=3094&amp;weekNum=11&amp;aID=27" xr:uid="{39AF119C-966E-417E-B833-3D765F47490F}"/>
    <hyperlink ref="M190" r:id="rId3126" display="https://secure.gcmtotalsolutions.com/league/reports/standingsDetails.aspx?golferID=3094&amp;weekNum=12&amp;aID=27" xr:uid="{2C68530C-CC42-498B-9BD5-8A04D5CB2C60}"/>
    <hyperlink ref="N190" r:id="rId3127" display="https://secure.gcmtotalsolutions.com/league/reports/standingsDetails.aspx?golferID=3094&amp;weekNum=13&amp;aID=27" xr:uid="{DFB4AA3A-0625-4510-B6BC-CC814CA8B58F}"/>
    <hyperlink ref="O190" r:id="rId3128" display="https://secure.gcmtotalsolutions.com/league/reports/standingsDetails.aspx?golferID=3094&amp;weekNum=14&amp;aID=27" xr:uid="{47C1BB6A-7C70-44A1-8E6B-15B8FB07253A}"/>
    <hyperlink ref="P190" r:id="rId3129" display="https://secure.gcmtotalsolutions.com/league/reports/standingsDetails.aspx?golferID=3094&amp;weekNum=15&amp;aID=27" xr:uid="{86BB0695-921F-46CD-91E5-6C059C6A8D3F}"/>
    <hyperlink ref="Q190" r:id="rId3130" display="https://secure.gcmtotalsolutions.com/league/reports/standingsDetails.aspx?golferID=3094&amp;weekNum=16&amp;aID=27" xr:uid="{81CBAD6E-48F3-43AE-BAD7-A58903FE43B9}"/>
    <hyperlink ref="R190" r:id="rId3131" display="https://secure.gcmtotalsolutions.com/league/reports/standingsDetails.aspx?golferID=3094&amp;weekNum=17&amp;aID=27" xr:uid="{B9D69CB3-591A-4EA3-8FE1-4C2EC6B52DD2}"/>
    <hyperlink ref="S190" r:id="rId3132" display="https://secure.gcmtotalsolutions.com/league/reports/standingsDetails.aspx?golferID=3094&amp;weekNum=18&amp;aID=27" xr:uid="{B92AF764-FD24-48A0-BDCB-E4ED108FD6E1}"/>
    <hyperlink ref="B119" r:id="rId3133" display="https://secure.gcmtotalsolutions.com/league/reports/standingsDetails.aspx?golferID=3095&amp;weekNum=1&amp;aID=27" xr:uid="{C217678B-B461-4EAE-B7C2-C7CB1B6B3E18}"/>
    <hyperlink ref="C119" r:id="rId3134" display="https://secure.gcmtotalsolutions.com/league/reports/standingsDetails.aspx?golferID=3095&amp;weekNum=2&amp;aID=27" xr:uid="{04790745-5B47-4046-8B79-3F493660598B}"/>
    <hyperlink ref="D119" r:id="rId3135" display="https://secure.gcmtotalsolutions.com/league/reports/standingsDetails.aspx?golferID=3095&amp;weekNum=3&amp;aID=27" xr:uid="{E6E4CF25-4F10-4202-8533-C01B9B9BA3D8}"/>
    <hyperlink ref="E119" r:id="rId3136" display="https://secure.gcmtotalsolutions.com/league/reports/standingsDetails.aspx?golferID=3095&amp;weekNum=4&amp;aID=27" xr:uid="{4884D0C5-7011-40A0-9230-52E43BA455D1}"/>
    <hyperlink ref="F119" r:id="rId3137" display="https://secure.gcmtotalsolutions.com/league/reports/standingsDetails.aspx?golferID=3095&amp;weekNum=5&amp;aID=27" xr:uid="{27388957-8029-460E-A8DE-F9815CBD4A8F}"/>
    <hyperlink ref="G119" r:id="rId3138" display="https://secure.gcmtotalsolutions.com/league/reports/standingsDetails.aspx?golferID=3095&amp;weekNum=6&amp;aID=27" xr:uid="{8BBDF95F-A7CB-49BA-9EBB-6CAD2BE29143}"/>
    <hyperlink ref="H119" r:id="rId3139" display="https://secure.gcmtotalsolutions.com/league/reports/standingsDetails.aspx?golferID=3095&amp;weekNum=7&amp;aID=27" xr:uid="{87A09DF7-A007-4704-AFC6-B6530324F06D}"/>
    <hyperlink ref="I119" r:id="rId3140" display="https://secure.gcmtotalsolutions.com/league/reports/standingsDetails.aspx?golferID=3095&amp;weekNum=8&amp;aID=27" xr:uid="{E1B720DB-0C71-45B4-AF3A-02405F689C73}"/>
    <hyperlink ref="J119" r:id="rId3141" display="https://secure.gcmtotalsolutions.com/league/reports/standingsDetails.aspx?golferID=3095&amp;weekNum=9&amp;aID=27" xr:uid="{25DEFE24-1535-42AF-A1E8-CB24F60FE353}"/>
    <hyperlink ref="K119" r:id="rId3142" display="https://secure.gcmtotalsolutions.com/league/reports/standingsDetails.aspx?golferID=3095&amp;weekNum=10&amp;aID=27" xr:uid="{BAD95308-AB93-4C9A-8690-1A750490F876}"/>
    <hyperlink ref="L119" r:id="rId3143" display="https://secure.gcmtotalsolutions.com/league/reports/standingsDetails.aspx?golferID=3095&amp;weekNum=11&amp;aID=27" xr:uid="{4A3D320E-B75F-4B7E-A285-3A2CD7A083F3}"/>
    <hyperlink ref="M119" r:id="rId3144" display="https://secure.gcmtotalsolutions.com/league/reports/standingsDetails.aspx?golferID=3095&amp;weekNum=12&amp;aID=27" xr:uid="{041AB794-F03B-4E6C-9A73-F67217D19BF6}"/>
    <hyperlink ref="N119" r:id="rId3145" display="https://secure.gcmtotalsolutions.com/league/reports/standingsDetails.aspx?golferID=3095&amp;weekNum=13&amp;aID=27" xr:uid="{796C8203-3ADA-4C2C-8E78-AF92E701C837}"/>
    <hyperlink ref="O119" r:id="rId3146" display="https://secure.gcmtotalsolutions.com/league/reports/standingsDetails.aspx?golferID=3095&amp;weekNum=14&amp;aID=27" xr:uid="{22541BB6-1FAE-47F4-B154-9842D18B10DA}"/>
    <hyperlink ref="P119" r:id="rId3147" display="https://secure.gcmtotalsolutions.com/league/reports/standingsDetails.aspx?golferID=3095&amp;weekNum=15&amp;aID=27" xr:uid="{61F0EF5B-2B64-4CBB-83BC-F9C23CDBAEFA}"/>
    <hyperlink ref="Q119" r:id="rId3148" display="https://secure.gcmtotalsolutions.com/league/reports/standingsDetails.aspx?golferID=3095&amp;weekNum=16&amp;aID=27" xr:uid="{C13B9F6F-6A38-477D-8C3D-506C8DF285EF}"/>
    <hyperlink ref="R119" r:id="rId3149" display="https://secure.gcmtotalsolutions.com/league/reports/standingsDetails.aspx?golferID=3095&amp;weekNum=17&amp;aID=27" xr:uid="{2FFE627F-18FF-4D85-945E-B37557638AD9}"/>
    <hyperlink ref="S119" r:id="rId3150" display="https://secure.gcmtotalsolutions.com/league/reports/standingsDetails.aspx?golferID=3095&amp;weekNum=18&amp;aID=27" xr:uid="{A2BEBDD2-C4BD-4B55-B326-286304FE5985}"/>
    <hyperlink ref="B106" r:id="rId3151" display="https://secure.gcmtotalsolutions.com/league/reports/standingsDetails.aspx?golferID=3096&amp;weekNum=1&amp;aID=27" xr:uid="{5E7B6ECA-E83D-4502-9503-830FAB19CC8F}"/>
    <hyperlink ref="C106" r:id="rId3152" display="https://secure.gcmtotalsolutions.com/league/reports/standingsDetails.aspx?golferID=3096&amp;weekNum=2&amp;aID=27" xr:uid="{B828EAD3-5EA3-4CD5-95B6-6A9B382FEA75}"/>
    <hyperlink ref="D106" r:id="rId3153" display="https://secure.gcmtotalsolutions.com/league/reports/standingsDetails.aspx?golferID=3096&amp;weekNum=3&amp;aID=27" xr:uid="{98793035-A381-4A6B-93EB-8B20EA729AE1}"/>
    <hyperlink ref="E106" r:id="rId3154" display="https://secure.gcmtotalsolutions.com/league/reports/standingsDetails.aspx?golferID=3096&amp;weekNum=4&amp;aID=27" xr:uid="{F1AA1B41-3A85-4001-8C6B-6083F8192DD2}"/>
    <hyperlink ref="F106" r:id="rId3155" display="https://secure.gcmtotalsolutions.com/league/reports/standingsDetails.aspx?golferID=3096&amp;weekNum=5&amp;aID=27" xr:uid="{84F6BFC0-5B8B-4779-AA4B-54512B9070E7}"/>
    <hyperlink ref="G106" r:id="rId3156" display="https://secure.gcmtotalsolutions.com/league/reports/standingsDetails.aspx?golferID=3096&amp;weekNum=6&amp;aID=27" xr:uid="{B40EAF50-BAA5-4028-B7CF-7408C1F9FAFD}"/>
    <hyperlink ref="H106" r:id="rId3157" display="https://secure.gcmtotalsolutions.com/league/reports/standingsDetails.aspx?golferID=3096&amp;weekNum=7&amp;aID=27" xr:uid="{58F22D1C-4405-4F0B-9F9D-E2CD25AC15E8}"/>
    <hyperlink ref="I106" r:id="rId3158" display="https://secure.gcmtotalsolutions.com/league/reports/standingsDetails.aspx?golferID=3096&amp;weekNum=8&amp;aID=27" xr:uid="{0B5A5BF2-A49E-475D-83B9-19D86BFAF5D4}"/>
    <hyperlink ref="J106" r:id="rId3159" display="https://secure.gcmtotalsolutions.com/league/reports/standingsDetails.aspx?golferID=3096&amp;weekNum=9&amp;aID=27" xr:uid="{B5197018-65C4-41B8-820D-D5726F49F0BE}"/>
    <hyperlink ref="K106" r:id="rId3160" display="https://secure.gcmtotalsolutions.com/league/reports/standingsDetails.aspx?golferID=3096&amp;weekNum=10&amp;aID=27" xr:uid="{FBC35010-BBAF-40F6-9A87-068053D3F083}"/>
    <hyperlink ref="L106" r:id="rId3161" display="https://secure.gcmtotalsolutions.com/league/reports/standingsDetails.aspx?golferID=3096&amp;weekNum=11&amp;aID=27" xr:uid="{4747F725-6459-49DA-88A0-A5B9F0A6110D}"/>
    <hyperlink ref="M106" r:id="rId3162" display="https://secure.gcmtotalsolutions.com/league/reports/standingsDetails.aspx?golferID=3096&amp;weekNum=12&amp;aID=27" xr:uid="{833B3624-AD8A-42E5-8F31-B6F3D683F7FF}"/>
    <hyperlink ref="N106" r:id="rId3163" display="https://secure.gcmtotalsolutions.com/league/reports/standingsDetails.aspx?golferID=3096&amp;weekNum=13&amp;aID=27" xr:uid="{D0815159-0D11-49A4-AF84-E2AB82B30C4B}"/>
    <hyperlink ref="O106" r:id="rId3164" display="https://secure.gcmtotalsolutions.com/league/reports/standingsDetails.aspx?golferID=3096&amp;weekNum=14&amp;aID=27" xr:uid="{FA71AF80-2756-44CA-A7BC-57E0EBE15FE8}"/>
    <hyperlink ref="P106" r:id="rId3165" display="https://secure.gcmtotalsolutions.com/league/reports/standingsDetails.aspx?golferID=3096&amp;weekNum=15&amp;aID=27" xr:uid="{A450368D-06AF-4992-A22A-01D639CFE15B}"/>
    <hyperlink ref="Q106" r:id="rId3166" display="https://secure.gcmtotalsolutions.com/league/reports/standingsDetails.aspx?golferID=3096&amp;weekNum=16&amp;aID=27" xr:uid="{9986BABB-4DB4-4378-9AE8-37B3169ABB5F}"/>
    <hyperlink ref="R106" r:id="rId3167" display="https://secure.gcmtotalsolutions.com/league/reports/standingsDetails.aspx?golferID=3096&amp;weekNum=17&amp;aID=27" xr:uid="{5C1E0D02-93DA-4FD2-9152-2DB3BBB5B4C9}"/>
    <hyperlink ref="S106" r:id="rId3168" display="https://secure.gcmtotalsolutions.com/league/reports/standingsDetails.aspx?golferID=3096&amp;weekNum=18&amp;aID=27" xr:uid="{8DFFAE23-D422-4BEF-80F3-C9C4D6649C0B}"/>
    <hyperlink ref="B77" r:id="rId3169" display="https://secure.gcmtotalsolutions.com/league/reports/standingsDetails.aspx?golferID=3097&amp;weekNum=1&amp;aID=27" xr:uid="{760E2A70-D4B2-44C0-BE12-277B7D1731C9}"/>
    <hyperlink ref="C77" r:id="rId3170" display="https://secure.gcmtotalsolutions.com/league/reports/standingsDetails.aspx?golferID=3097&amp;weekNum=2&amp;aID=27" xr:uid="{4487D150-7C7A-4B99-83C2-CB8F055BFC3A}"/>
    <hyperlink ref="D77" r:id="rId3171" display="https://secure.gcmtotalsolutions.com/league/reports/standingsDetails.aspx?golferID=3097&amp;weekNum=3&amp;aID=27" xr:uid="{EA48CBB1-5CBB-4744-A565-A7CECDD1B907}"/>
    <hyperlink ref="E77" r:id="rId3172" display="https://secure.gcmtotalsolutions.com/league/reports/standingsDetails.aspx?golferID=3097&amp;weekNum=4&amp;aID=27" xr:uid="{DB019CE9-1FC4-463D-BAD7-C5D86A8D98B9}"/>
    <hyperlink ref="F77" r:id="rId3173" display="https://secure.gcmtotalsolutions.com/league/reports/standingsDetails.aspx?golferID=3097&amp;weekNum=5&amp;aID=27" xr:uid="{8D1A4306-7754-4B6D-ABE7-D943837277C6}"/>
    <hyperlink ref="G77" r:id="rId3174" display="https://secure.gcmtotalsolutions.com/league/reports/standingsDetails.aspx?golferID=3097&amp;weekNum=6&amp;aID=27" xr:uid="{512BDA1A-F6D8-409C-964A-955A4ECAA2B1}"/>
    <hyperlink ref="H77" r:id="rId3175" display="https://secure.gcmtotalsolutions.com/league/reports/standingsDetails.aspx?golferID=3097&amp;weekNum=7&amp;aID=27" xr:uid="{CE20897D-43FB-493C-A293-870167B2E29F}"/>
    <hyperlink ref="I77" r:id="rId3176" display="https://secure.gcmtotalsolutions.com/league/reports/standingsDetails.aspx?golferID=3097&amp;weekNum=8&amp;aID=27" xr:uid="{E7184E21-79CD-4BE0-8F07-31882C8DFF09}"/>
    <hyperlink ref="J77" r:id="rId3177" display="https://secure.gcmtotalsolutions.com/league/reports/standingsDetails.aspx?golferID=3097&amp;weekNum=9&amp;aID=27" xr:uid="{DD8F52E2-CEE7-47F1-8678-E4255BC7F53A}"/>
    <hyperlink ref="K77" r:id="rId3178" display="https://secure.gcmtotalsolutions.com/league/reports/standingsDetails.aspx?golferID=3097&amp;weekNum=10&amp;aID=27" xr:uid="{02AA4D91-B4AA-4AFF-B065-8505D0BA2ACF}"/>
    <hyperlink ref="L77" r:id="rId3179" display="https://secure.gcmtotalsolutions.com/league/reports/standingsDetails.aspx?golferID=3097&amp;weekNum=11&amp;aID=27" xr:uid="{6CB637DA-346B-414A-A3D7-291997A5BC79}"/>
    <hyperlink ref="M77" r:id="rId3180" display="https://secure.gcmtotalsolutions.com/league/reports/standingsDetails.aspx?golferID=3097&amp;weekNum=12&amp;aID=27" xr:uid="{BEA1B187-B6A8-431A-8918-889A88BE3DCC}"/>
    <hyperlink ref="N77" r:id="rId3181" display="https://secure.gcmtotalsolutions.com/league/reports/standingsDetails.aspx?golferID=3097&amp;weekNum=13&amp;aID=27" xr:uid="{97CCBD83-9EC3-43E9-BD97-C0F6DF9C6799}"/>
    <hyperlink ref="O77" r:id="rId3182" display="https://secure.gcmtotalsolutions.com/league/reports/standingsDetails.aspx?golferID=3097&amp;weekNum=14&amp;aID=27" xr:uid="{349D51D0-0D61-477C-AE83-146093248071}"/>
    <hyperlink ref="P77" r:id="rId3183" display="https://secure.gcmtotalsolutions.com/league/reports/standingsDetails.aspx?golferID=3097&amp;weekNum=15&amp;aID=27" xr:uid="{CC102069-CF6A-4EFB-A798-CA791A7E624C}"/>
    <hyperlink ref="Q77" r:id="rId3184" display="https://secure.gcmtotalsolutions.com/league/reports/standingsDetails.aspx?golferID=3097&amp;weekNum=16&amp;aID=27" xr:uid="{692A2D66-C41F-4E9E-9F46-09F716AB3F78}"/>
    <hyperlink ref="R77" r:id="rId3185" display="https://secure.gcmtotalsolutions.com/league/reports/standingsDetails.aspx?golferID=3097&amp;weekNum=17&amp;aID=27" xr:uid="{7276B95A-262F-4530-BC7D-F00BB88B5F76}"/>
    <hyperlink ref="S77" r:id="rId3186" display="https://secure.gcmtotalsolutions.com/league/reports/standingsDetails.aspx?golferID=3097&amp;weekNum=18&amp;aID=27" xr:uid="{56F85F2E-740F-4C5B-8746-E065F582863F}"/>
    <hyperlink ref="B54" r:id="rId3187" display="https://secure.gcmtotalsolutions.com/league/reports/standingsDetails.aspx?golferID=3098&amp;weekNum=1&amp;aID=27" xr:uid="{D2B3F264-D4B5-46E3-B71D-E70CF2DB5ACF}"/>
    <hyperlink ref="C54" r:id="rId3188" display="https://secure.gcmtotalsolutions.com/league/reports/standingsDetails.aspx?golferID=3098&amp;weekNum=2&amp;aID=27" xr:uid="{F62D30E8-8DE5-4C03-A64C-C4F5469360CB}"/>
    <hyperlink ref="D54" r:id="rId3189" display="https://secure.gcmtotalsolutions.com/league/reports/standingsDetails.aspx?golferID=3098&amp;weekNum=3&amp;aID=27" xr:uid="{3A1FFCE1-69BF-44E8-8974-075B24891B66}"/>
    <hyperlink ref="E54" r:id="rId3190" display="https://secure.gcmtotalsolutions.com/league/reports/standingsDetails.aspx?golferID=3098&amp;weekNum=4&amp;aID=27" xr:uid="{C3A0FF75-70B5-4861-A368-7698DA2A7170}"/>
    <hyperlink ref="F54" r:id="rId3191" display="https://secure.gcmtotalsolutions.com/league/reports/standingsDetails.aspx?golferID=3098&amp;weekNum=5&amp;aID=27" xr:uid="{307F3014-42E5-43A3-93E2-0270F07A6B7D}"/>
    <hyperlink ref="G54" r:id="rId3192" display="https://secure.gcmtotalsolutions.com/league/reports/standingsDetails.aspx?golferID=3098&amp;weekNum=6&amp;aID=27" xr:uid="{91FA79AC-24F3-47F6-A60C-6286358E9CF5}"/>
    <hyperlink ref="H54" r:id="rId3193" display="https://secure.gcmtotalsolutions.com/league/reports/standingsDetails.aspx?golferID=3098&amp;weekNum=7&amp;aID=27" xr:uid="{4036E387-FFBC-465E-9367-EB6339EF7AE0}"/>
    <hyperlink ref="I54" r:id="rId3194" display="https://secure.gcmtotalsolutions.com/league/reports/standingsDetails.aspx?golferID=3098&amp;weekNum=8&amp;aID=27" xr:uid="{847198E8-44C8-4357-AFE3-C6B90DF98F3C}"/>
    <hyperlink ref="J54" r:id="rId3195" display="https://secure.gcmtotalsolutions.com/league/reports/standingsDetails.aspx?golferID=3098&amp;weekNum=9&amp;aID=27" xr:uid="{798A476A-E70D-4A1D-B42D-67777B3E14C2}"/>
    <hyperlink ref="K54" r:id="rId3196" display="https://secure.gcmtotalsolutions.com/league/reports/standingsDetails.aspx?golferID=3098&amp;weekNum=10&amp;aID=27" xr:uid="{9F8DC0FF-E5A8-4EF3-8F17-3478E0F868F8}"/>
    <hyperlink ref="L54" r:id="rId3197" display="https://secure.gcmtotalsolutions.com/league/reports/standingsDetails.aspx?golferID=3098&amp;weekNum=11&amp;aID=27" xr:uid="{9646816D-B2DC-49DD-BFC5-599BE3A326EE}"/>
    <hyperlink ref="M54" r:id="rId3198" display="https://secure.gcmtotalsolutions.com/league/reports/standingsDetails.aspx?golferID=3098&amp;weekNum=12&amp;aID=27" xr:uid="{1BF2B5D0-8A9F-4D59-B7D7-AF2FB10201FC}"/>
    <hyperlink ref="N54" r:id="rId3199" display="https://secure.gcmtotalsolutions.com/league/reports/standingsDetails.aspx?golferID=3098&amp;weekNum=13&amp;aID=27" xr:uid="{F8C87B1B-A775-4D25-9196-FAA73CD238F3}"/>
    <hyperlink ref="O54" r:id="rId3200" display="https://secure.gcmtotalsolutions.com/league/reports/standingsDetails.aspx?golferID=3098&amp;weekNum=14&amp;aID=27" xr:uid="{9E7C19B3-095E-44C5-A263-D368B0C37C24}"/>
    <hyperlink ref="P54" r:id="rId3201" display="https://secure.gcmtotalsolutions.com/league/reports/standingsDetails.aspx?golferID=3098&amp;weekNum=15&amp;aID=27" xr:uid="{83A6447C-508A-446A-B176-11EA20A64588}"/>
    <hyperlink ref="Q54" r:id="rId3202" display="https://secure.gcmtotalsolutions.com/league/reports/standingsDetails.aspx?golferID=3098&amp;weekNum=16&amp;aID=27" xr:uid="{C0FF48BB-367C-48C1-A473-7EA44A57E535}"/>
    <hyperlink ref="R54" r:id="rId3203" display="https://secure.gcmtotalsolutions.com/league/reports/standingsDetails.aspx?golferID=3098&amp;weekNum=17&amp;aID=27" xr:uid="{2C199F80-758D-4497-A05A-7607153C3C39}"/>
    <hyperlink ref="S54" r:id="rId3204" display="https://secure.gcmtotalsolutions.com/league/reports/standingsDetails.aspx?golferID=3098&amp;weekNum=18&amp;aID=27" xr:uid="{4AB6B2E9-E9B4-4D47-9507-FD2F84D55CC4}"/>
    <hyperlink ref="B78" r:id="rId3205" display="https://secure.gcmtotalsolutions.com/league/reports/standingsDetails.aspx?golferID=3099&amp;weekNum=1&amp;aID=27" xr:uid="{4C514A71-9992-4345-8301-FAA7AD6C7ECF}"/>
    <hyperlink ref="C78" r:id="rId3206" display="https://secure.gcmtotalsolutions.com/league/reports/standingsDetails.aspx?golferID=3099&amp;weekNum=2&amp;aID=27" xr:uid="{9F532BD5-0A1A-4B25-AA9B-CB3C1F3EBBDE}"/>
    <hyperlink ref="D78" r:id="rId3207" display="https://secure.gcmtotalsolutions.com/league/reports/standingsDetails.aspx?golferID=3099&amp;weekNum=3&amp;aID=27" xr:uid="{A91F4B21-DFA7-4276-9E82-DCA39C13C77A}"/>
    <hyperlink ref="E78" r:id="rId3208" display="https://secure.gcmtotalsolutions.com/league/reports/standingsDetails.aspx?golferID=3099&amp;weekNum=4&amp;aID=27" xr:uid="{9EA39781-3896-4AD7-9209-45EE7080BD53}"/>
    <hyperlink ref="F78" r:id="rId3209" display="https://secure.gcmtotalsolutions.com/league/reports/standingsDetails.aspx?golferID=3099&amp;weekNum=5&amp;aID=27" xr:uid="{43F68936-2CFD-48AF-BE05-8CDCF4582EBE}"/>
    <hyperlink ref="G78" r:id="rId3210" display="https://secure.gcmtotalsolutions.com/league/reports/standingsDetails.aspx?golferID=3099&amp;weekNum=6&amp;aID=27" xr:uid="{EEE91AAC-AD2B-4A54-B64A-F4C9CAEBB1E2}"/>
    <hyperlink ref="H78" r:id="rId3211" display="https://secure.gcmtotalsolutions.com/league/reports/standingsDetails.aspx?golferID=3099&amp;weekNum=7&amp;aID=27" xr:uid="{7B938299-D9AE-438B-8AE5-7B9C25909E82}"/>
    <hyperlink ref="I78" r:id="rId3212" display="https://secure.gcmtotalsolutions.com/league/reports/standingsDetails.aspx?golferID=3099&amp;weekNum=8&amp;aID=27" xr:uid="{7DC5F143-3DB7-4C0B-9CFD-9360C0785D8C}"/>
    <hyperlink ref="J78" r:id="rId3213" display="https://secure.gcmtotalsolutions.com/league/reports/standingsDetails.aspx?golferID=3099&amp;weekNum=9&amp;aID=27" xr:uid="{4A07FD35-8C49-44C1-8D28-F88B78DAA415}"/>
    <hyperlink ref="K78" r:id="rId3214" display="https://secure.gcmtotalsolutions.com/league/reports/standingsDetails.aspx?golferID=3099&amp;weekNum=10&amp;aID=27" xr:uid="{0BEFD51E-2EA0-42C3-BEF6-B0E066C69ADE}"/>
    <hyperlink ref="L78" r:id="rId3215" display="https://secure.gcmtotalsolutions.com/league/reports/standingsDetails.aspx?golferID=3099&amp;weekNum=11&amp;aID=27" xr:uid="{E4B4A2E6-A658-40DB-96C0-843E4B16313E}"/>
    <hyperlink ref="M78" r:id="rId3216" display="https://secure.gcmtotalsolutions.com/league/reports/standingsDetails.aspx?golferID=3099&amp;weekNum=12&amp;aID=27" xr:uid="{578755FD-E8CB-4145-A138-F1FDFB2D371B}"/>
    <hyperlink ref="N78" r:id="rId3217" display="https://secure.gcmtotalsolutions.com/league/reports/standingsDetails.aspx?golferID=3099&amp;weekNum=13&amp;aID=27" xr:uid="{8C8495A0-1AC4-44DA-B56D-A9E1CFBC821E}"/>
    <hyperlink ref="O78" r:id="rId3218" display="https://secure.gcmtotalsolutions.com/league/reports/standingsDetails.aspx?golferID=3099&amp;weekNum=14&amp;aID=27" xr:uid="{1D7359F8-939A-4136-B345-9FB6FF64475A}"/>
    <hyperlink ref="P78" r:id="rId3219" display="https://secure.gcmtotalsolutions.com/league/reports/standingsDetails.aspx?golferID=3099&amp;weekNum=15&amp;aID=27" xr:uid="{6A3012B2-1103-477F-A670-0EAA6DB41B83}"/>
    <hyperlink ref="Q78" r:id="rId3220" display="https://secure.gcmtotalsolutions.com/league/reports/standingsDetails.aspx?golferID=3099&amp;weekNum=16&amp;aID=27" xr:uid="{0B7B1E8C-2967-477D-B43A-DC8705DF7A62}"/>
    <hyperlink ref="R78" r:id="rId3221" display="https://secure.gcmtotalsolutions.com/league/reports/standingsDetails.aspx?golferID=3099&amp;weekNum=17&amp;aID=27" xr:uid="{05CAB8EA-A2AF-4093-948B-A8853125BB77}"/>
    <hyperlink ref="S78" r:id="rId3222" display="https://secure.gcmtotalsolutions.com/league/reports/standingsDetails.aspx?golferID=3099&amp;weekNum=18&amp;aID=27" xr:uid="{A4C7840D-1524-4F04-8950-9B9AD2CFC8A4}"/>
    <hyperlink ref="B107" r:id="rId3223" display="https://secure.gcmtotalsolutions.com/league/reports/standingsDetails.aspx?golferID=3100&amp;weekNum=1&amp;aID=27" xr:uid="{DB072255-F424-4A3D-8D23-E88B61C95221}"/>
    <hyperlink ref="C107" r:id="rId3224" display="https://secure.gcmtotalsolutions.com/league/reports/standingsDetails.aspx?golferID=3100&amp;weekNum=2&amp;aID=27" xr:uid="{63270FC6-3008-4626-889A-4A8E65B98A13}"/>
    <hyperlink ref="D107" r:id="rId3225" display="https://secure.gcmtotalsolutions.com/league/reports/standingsDetails.aspx?golferID=3100&amp;weekNum=3&amp;aID=27" xr:uid="{0196748B-814C-483A-9F0E-64FD10E5D3CC}"/>
    <hyperlink ref="E107" r:id="rId3226" display="https://secure.gcmtotalsolutions.com/league/reports/standingsDetails.aspx?golferID=3100&amp;weekNum=4&amp;aID=27" xr:uid="{612B996B-4059-4073-8674-6D190B468E1D}"/>
    <hyperlink ref="F107" r:id="rId3227" display="https://secure.gcmtotalsolutions.com/league/reports/standingsDetails.aspx?golferID=3100&amp;weekNum=5&amp;aID=27" xr:uid="{FFB71A23-E604-4DBD-ACFB-352AB09FFD27}"/>
    <hyperlink ref="G107" r:id="rId3228" display="https://secure.gcmtotalsolutions.com/league/reports/standingsDetails.aspx?golferID=3100&amp;weekNum=6&amp;aID=27" xr:uid="{3F829C51-D8B9-4B1A-A54C-2394F6CF748C}"/>
    <hyperlink ref="H107" r:id="rId3229" display="https://secure.gcmtotalsolutions.com/league/reports/standingsDetails.aspx?golferID=3100&amp;weekNum=7&amp;aID=27" xr:uid="{52475FA1-D2AD-4D68-8DD6-764A34D5BE37}"/>
    <hyperlink ref="I107" r:id="rId3230" display="https://secure.gcmtotalsolutions.com/league/reports/standingsDetails.aspx?golferID=3100&amp;weekNum=8&amp;aID=27" xr:uid="{348A8589-5959-4F7B-BB68-BFCA3F134F50}"/>
    <hyperlink ref="J107" r:id="rId3231" display="https://secure.gcmtotalsolutions.com/league/reports/standingsDetails.aspx?golferID=3100&amp;weekNum=9&amp;aID=27" xr:uid="{6C9B3C75-3CA8-48E9-B782-C1CD02A8E70F}"/>
    <hyperlink ref="K107" r:id="rId3232" display="https://secure.gcmtotalsolutions.com/league/reports/standingsDetails.aspx?golferID=3100&amp;weekNum=10&amp;aID=27" xr:uid="{39854A03-1585-4461-B142-B24AA60DB1E2}"/>
    <hyperlink ref="L107" r:id="rId3233" display="https://secure.gcmtotalsolutions.com/league/reports/standingsDetails.aspx?golferID=3100&amp;weekNum=11&amp;aID=27" xr:uid="{02560C4A-B350-449F-88B0-A558C1C30C37}"/>
    <hyperlink ref="M107" r:id="rId3234" display="https://secure.gcmtotalsolutions.com/league/reports/standingsDetails.aspx?golferID=3100&amp;weekNum=12&amp;aID=27" xr:uid="{183B0D95-8ADB-4697-801D-0268D9E6DE64}"/>
    <hyperlink ref="N107" r:id="rId3235" display="https://secure.gcmtotalsolutions.com/league/reports/standingsDetails.aspx?golferID=3100&amp;weekNum=13&amp;aID=27" xr:uid="{4E7BA63E-E51C-4678-A38D-6AF8F96FC927}"/>
    <hyperlink ref="O107" r:id="rId3236" display="https://secure.gcmtotalsolutions.com/league/reports/standingsDetails.aspx?golferID=3100&amp;weekNum=14&amp;aID=27" xr:uid="{DF610CAF-D1C9-4998-B738-64FC37134266}"/>
    <hyperlink ref="P107" r:id="rId3237" display="https://secure.gcmtotalsolutions.com/league/reports/standingsDetails.aspx?golferID=3100&amp;weekNum=15&amp;aID=27" xr:uid="{16B445AF-7786-4C7D-B176-7A442926C14D}"/>
    <hyperlink ref="Q107" r:id="rId3238" display="https://secure.gcmtotalsolutions.com/league/reports/standingsDetails.aspx?golferID=3100&amp;weekNum=16&amp;aID=27" xr:uid="{A6986C44-C030-4D37-BC79-38A90382BDF0}"/>
    <hyperlink ref="R107" r:id="rId3239" display="https://secure.gcmtotalsolutions.com/league/reports/standingsDetails.aspx?golferID=3100&amp;weekNum=17&amp;aID=27" xr:uid="{3A9C2BF7-DE14-40EB-8C01-A664825BCD79}"/>
    <hyperlink ref="S107" r:id="rId3240" display="https://secure.gcmtotalsolutions.com/league/reports/standingsDetails.aspx?golferID=3100&amp;weekNum=18&amp;aID=27" xr:uid="{619533C4-0548-4210-A5E3-A0EA3F7C0E1F}"/>
    <hyperlink ref="B11" r:id="rId3241" display="https://secure.gcmtotalsolutions.com/league/reports/standingsDetails.aspx?golferID=3101&amp;weekNum=1&amp;aID=27" xr:uid="{D0DC7D58-E4A1-4427-B498-FCB6F369C0B3}"/>
    <hyperlink ref="C11" r:id="rId3242" display="https://secure.gcmtotalsolutions.com/league/reports/standingsDetails.aspx?golferID=3101&amp;weekNum=2&amp;aID=27" xr:uid="{4F219FC5-D62A-4BF3-A308-28C3A95E73BD}"/>
    <hyperlink ref="D11" r:id="rId3243" display="https://secure.gcmtotalsolutions.com/league/reports/standingsDetails.aspx?golferID=3101&amp;weekNum=3&amp;aID=27" xr:uid="{F4DB75DB-4330-4B58-BAE6-C8D59C72BBE4}"/>
    <hyperlink ref="E11" r:id="rId3244" display="https://secure.gcmtotalsolutions.com/league/reports/standingsDetails.aspx?golferID=3101&amp;weekNum=4&amp;aID=27" xr:uid="{0D0A8ADA-48EE-4AFD-ACAD-7B0D35ECB5F1}"/>
    <hyperlink ref="F11" r:id="rId3245" display="https://secure.gcmtotalsolutions.com/league/reports/standingsDetails.aspx?golferID=3101&amp;weekNum=5&amp;aID=27" xr:uid="{0E67F800-9F5B-4E95-AE39-4D449B7C5C45}"/>
    <hyperlink ref="G11" r:id="rId3246" display="https://secure.gcmtotalsolutions.com/league/reports/standingsDetails.aspx?golferID=3101&amp;weekNum=6&amp;aID=27" xr:uid="{FEF935C0-AEA3-4F11-B8F0-737C09D6E2C2}"/>
    <hyperlink ref="H11" r:id="rId3247" display="https://secure.gcmtotalsolutions.com/league/reports/standingsDetails.aspx?golferID=3101&amp;weekNum=7&amp;aID=27" xr:uid="{DD7830C5-6C74-4387-BD82-8E6CEB848E82}"/>
    <hyperlink ref="I11" r:id="rId3248" display="https://secure.gcmtotalsolutions.com/league/reports/standingsDetails.aspx?golferID=3101&amp;weekNum=8&amp;aID=27" xr:uid="{95F6AA7E-5E93-4583-98BA-D4E1E5B5BCBC}"/>
    <hyperlink ref="J11" r:id="rId3249" display="https://secure.gcmtotalsolutions.com/league/reports/standingsDetails.aspx?golferID=3101&amp;weekNum=9&amp;aID=27" xr:uid="{DEA569C7-7215-4132-A532-E2B23CB58891}"/>
    <hyperlink ref="K11" r:id="rId3250" display="https://secure.gcmtotalsolutions.com/league/reports/standingsDetails.aspx?golferID=3101&amp;weekNum=10&amp;aID=27" xr:uid="{787575B0-69D2-40D3-9235-882E302DB688}"/>
    <hyperlink ref="L11" r:id="rId3251" display="https://secure.gcmtotalsolutions.com/league/reports/standingsDetails.aspx?golferID=3101&amp;weekNum=11&amp;aID=27" xr:uid="{01F01EDA-DF2D-4838-B6B8-C5D7822892A6}"/>
    <hyperlink ref="M11" r:id="rId3252" display="https://secure.gcmtotalsolutions.com/league/reports/standingsDetails.aspx?golferID=3101&amp;weekNum=12&amp;aID=27" xr:uid="{292A6EB2-50F8-4157-81F7-0B112864E49D}"/>
    <hyperlink ref="N11" r:id="rId3253" display="https://secure.gcmtotalsolutions.com/league/reports/standingsDetails.aspx?golferID=3101&amp;weekNum=13&amp;aID=27" xr:uid="{DF0559D5-2BDF-42FF-A421-E0B187616186}"/>
    <hyperlink ref="O11" r:id="rId3254" display="https://secure.gcmtotalsolutions.com/league/reports/standingsDetails.aspx?golferID=3101&amp;weekNum=14&amp;aID=27" xr:uid="{A182ECD3-5E04-4A75-B99A-BEAA3F0D37D9}"/>
    <hyperlink ref="P11" r:id="rId3255" display="https://secure.gcmtotalsolutions.com/league/reports/standingsDetails.aspx?golferID=3101&amp;weekNum=15&amp;aID=27" xr:uid="{6BF116B7-34A3-43DE-A56B-A7AA8B4D084C}"/>
    <hyperlink ref="Q11" r:id="rId3256" display="https://secure.gcmtotalsolutions.com/league/reports/standingsDetails.aspx?golferID=3101&amp;weekNum=16&amp;aID=27" xr:uid="{D87EE13A-982A-4612-A7A6-BDC4F3C682D6}"/>
    <hyperlink ref="R11" r:id="rId3257" display="https://secure.gcmtotalsolutions.com/league/reports/standingsDetails.aspx?golferID=3101&amp;weekNum=17&amp;aID=27" xr:uid="{67E97F36-E4FC-4AA1-A3CE-5805CE79B35F}"/>
    <hyperlink ref="S11" r:id="rId3258" display="https://secure.gcmtotalsolutions.com/league/reports/standingsDetails.aspx?golferID=3101&amp;weekNum=18&amp;aID=27" xr:uid="{7DEFB98D-FDE6-41DD-98E3-10CF93DF4DCD}"/>
    <hyperlink ref="B120" r:id="rId3259" display="https://secure.gcmtotalsolutions.com/league/reports/standingsDetails.aspx?golferID=3102&amp;weekNum=1&amp;aID=27" xr:uid="{EC4360C3-385C-43AD-8CA7-0EE5569B07D1}"/>
    <hyperlink ref="C120" r:id="rId3260" display="https://secure.gcmtotalsolutions.com/league/reports/standingsDetails.aspx?golferID=3102&amp;weekNum=2&amp;aID=27" xr:uid="{4ED484DF-2938-4F04-BEE1-784D3DD9ABC1}"/>
    <hyperlink ref="D120" r:id="rId3261" display="https://secure.gcmtotalsolutions.com/league/reports/standingsDetails.aspx?golferID=3102&amp;weekNum=3&amp;aID=27" xr:uid="{A15B7C81-7EFF-4739-987E-21E3B6CCF65F}"/>
    <hyperlink ref="E120" r:id="rId3262" display="https://secure.gcmtotalsolutions.com/league/reports/standingsDetails.aspx?golferID=3102&amp;weekNum=4&amp;aID=27" xr:uid="{3F3F93D0-5770-46E8-A986-8445D4776D12}"/>
    <hyperlink ref="F120" r:id="rId3263" display="https://secure.gcmtotalsolutions.com/league/reports/standingsDetails.aspx?golferID=3102&amp;weekNum=5&amp;aID=27" xr:uid="{0303F32B-76EE-4FED-9226-0A3BA45356EA}"/>
    <hyperlink ref="G120" r:id="rId3264" display="https://secure.gcmtotalsolutions.com/league/reports/standingsDetails.aspx?golferID=3102&amp;weekNum=6&amp;aID=27" xr:uid="{58F48E48-14F9-46E7-AA12-2A0F64A527DF}"/>
    <hyperlink ref="H120" r:id="rId3265" display="https://secure.gcmtotalsolutions.com/league/reports/standingsDetails.aspx?golferID=3102&amp;weekNum=7&amp;aID=27" xr:uid="{33F6964C-1808-49ED-AF59-09324B9CAA52}"/>
    <hyperlink ref="I120" r:id="rId3266" display="https://secure.gcmtotalsolutions.com/league/reports/standingsDetails.aspx?golferID=3102&amp;weekNum=8&amp;aID=27" xr:uid="{9987A832-7A20-43A4-9E63-7CE1CD07D7C5}"/>
    <hyperlink ref="J120" r:id="rId3267" display="https://secure.gcmtotalsolutions.com/league/reports/standingsDetails.aspx?golferID=3102&amp;weekNum=9&amp;aID=27" xr:uid="{1FF90BF4-4FBA-4973-BFAB-BEC1FD42EABE}"/>
    <hyperlink ref="K120" r:id="rId3268" display="https://secure.gcmtotalsolutions.com/league/reports/standingsDetails.aspx?golferID=3102&amp;weekNum=10&amp;aID=27" xr:uid="{5542CEA0-2A4E-4CFD-AA5D-0E8079614C4D}"/>
    <hyperlink ref="L120" r:id="rId3269" display="https://secure.gcmtotalsolutions.com/league/reports/standingsDetails.aspx?golferID=3102&amp;weekNum=11&amp;aID=27" xr:uid="{1D622765-693C-4BB9-AB01-47521099D16C}"/>
    <hyperlink ref="M120" r:id="rId3270" display="https://secure.gcmtotalsolutions.com/league/reports/standingsDetails.aspx?golferID=3102&amp;weekNum=12&amp;aID=27" xr:uid="{B926ABAA-5AF3-422C-8BD9-367AC8363D4A}"/>
    <hyperlink ref="N120" r:id="rId3271" display="https://secure.gcmtotalsolutions.com/league/reports/standingsDetails.aspx?golferID=3102&amp;weekNum=13&amp;aID=27" xr:uid="{5F651C26-5FBC-42D8-9D42-65C87E0250E9}"/>
    <hyperlink ref="O120" r:id="rId3272" display="https://secure.gcmtotalsolutions.com/league/reports/standingsDetails.aspx?golferID=3102&amp;weekNum=14&amp;aID=27" xr:uid="{926D05CA-F237-4742-8705-E7627FC460DE}"/>
    <hyperlink ref="P120" r:id="rId3273" display="https://secure.gcmtotalsolutions.com/league/reports/standingsDetails.aspx?golferID=3102&amp;weekNum=15&amp;aID=27" xr:uid="{0B91056F-615D-4DCB-B7A5-E02692A8AD16}"/>
    <hyperlink ref="Q120" r:id="rId3274" display="https://secure.gcmtotalsolutions.com/league/reports/standingsDetails.aspx?golferID=3102&amp;weekNum=16&amp;aID=27" xr:uid="{1ADEC90E-7594-4C8F-ABF8-C004F90E3DD4}"/>
    <hyperlink ref="R120" r:id="rId3275" display="https://secure.gcmtotalsolutions.com/league/reports/standingsDetails.aspx?golferID=3102&amp;weekNum=17&amp;aID=27" xr:uid="{5E0DA0A8-D7AA-4674-8D08-3357E79D9EE4}"/>
    <hyperlink ref="S120" r:id="rId3276" display="https://secure.gcmtotalsolutions.com/league/reports/standingsDetails.aspx?golferID=3102&amp;weekNum=18&amp;aID=27" xr:uid="{AF342B76-BC01-4969-89CE-EC62D92204BE}"/>
    <hyperlink ref="B126" r:id="rId3277" display="https://secure.gcmtotalsolutions.com/league/reports/standingsDetails.aspx?golferID=3103&amp;weekNum=1&amp;aID=27" xr:uid="{BF7DE8D0-5C35-43F8-9D88-712167E7E0BA}"/>
    <hyperlink ref="C126" r:id="rId3278" display="https://secure.gcmtotalsolutions.com/league/reports/standingsDetails.aspx?golferID=3103&amp;weekNum=2&amp;aID=27" xr:uid="{52D93D77-120C-4757-8ACD-7614C5E1910A}"/>
    <hyperlink ref="D126" r:id="rId3279" display="https://secure.gcmtotalsolutions.com/league/reports/standingsDetails.aspx?golferID=3103&amp;weekNum=3&amp;aID=27" xr:uid="{44AC1A71-03DE-4086-A6E0-D3CB608777F1}"/>
    <hyperlink ref="E126" r:id="rId3280" display="https://secure.gcmtotalsolutions.com/league/reports/standingsDetails.aspx?golferID=3103&amp;weekNum=4&amp;aID=27" xr:uid="{C42C6E3E-7D8C-465F-8BAE-62361AE58D8F}"/>
    <hyperlink ref="F126" r:id="rId3281" display="https://secure.gcmtotalsolutions.com/league/reports/standingsDetails.aspx?golferID=3103&amp;weekNum=5&amp;aID=27" xr:uid="{70F5AAC6-9EC7-4A12-94FB-C2FE5ED68C04}"/>
    <hyperlink ref="G126" r:id="rId3282" display="https://secure.gcmtotalsolutions.com/league/reports/standingsDetails.aspx?golferID=3103&amp;weekNum=6&amp;aID=27" xr:uid="{B26870B9-5277-45BB-86A2-3D3CE149E59A}"/>
    <hyperlink ref="H126" r:id="rId3283" display="https://secure.gcmtotalsolutions.com/league/reports/standingsDetails.aspx?golferID=3103&amp;weekNum=7&amp;aID=27" xr:uid="{518876CD-4758-4298-80A9-5F12BD115221}"/>
    <hyperlink ref="I126" r:id="rId3284" display="https://secure.gcmtotalsolutions.com/league/reports/standingsDetails.aspx?golferID=3103&amp;weekNum=8&amp;aID=27" xr:uid="{CD926AD9-A56C-41C3-BF60-EA33661EEE7B}"/>
    <hyperlink ref="J126" r:id="rId3285" display="https://secure.gcmtotalsolutions.com/league/reports/standingsDetails.aspx?golferID=3103&amp;weekNum=9&amp;aID=27" xr:uid="{4F978C91-0A13-4D97-81B8-6F73604FC85A}"/>
    <hyperlink ref="K126" r:id="rId3286" display="https://secure.gcmtotalsolutions.com/league/reports/standingsDetails.aspx?golferID=3103&amp;weekNum=10&amp;aID=27" xr:uid="{C216F850-23F1-4824-859A-12F571C87961}"/>
    <hyperlink ref="L126" r:id="rId3287" display="https://secure.gcmtotalsolutions.com/league/reports/standingsDetails.aspx?golferID=3103&amp;weekNum=11&amp;aID=27" xr:uid="{5946E13F-1207-4E2D-981E-A7EC60412365}"/>
    <hyperlink ref="M126" r:id="rId3288" display="https://secure.gcmtotalsolutions.com/league/reports/standingsDetails.aspx?golferID=3103&amp;weekNum=12&amp;aID=27" xr:uid="{5E0C69B9-C180-4294-819E-A018C3C6C72C}"/>
    <hyperlink ref="N126" r:id="rId3289" display="https://secure.gcmtotalsolutions.com/league/reports/standingsDetails.aspx?golferID=3103&amp;weekNum=13&amp;aID=27" xr:uid="{454ECA15-774E-4287-98B1-6B11949B1658}"/>
    <hyperlink ref="O126" r:id="rId3290" display="https://secure.gcmtotalsolutions.com/league/reports/standingsDetails.aspx?golferID=3103&amp;weekNum=14&amp;aID=27" xr:uid="{17C4E949-7523-4EB1-AD14-4E121757A76C}"/>
    <hyperlink ref="P126" r:id="rId3291" display="https://secure.gcmtotalsolutions.com/league/reports/standingsDetails.aspx?golferID=3103&amp;weekNum=15&amp;aID=27" xr:uid="{B5FC52FB-856A-4CC0-9A84-8EA73FC3AB92}"/>
    <hyperlink ref="Q126" r:id="rId3292" display="https://secure.gcmtotalsolutions.com/league/reports/standingsDetails.aspx?golferID=3103&amp;weekNum=16&amp;aID=27" xr:uid="{A7441DA5-C8E0-4330-9C84-466C63FC504E}"/>
    <hyperlink ref="R126" r:id="rId3293" display="https://secure.gcmtotalsolutions.com/league/reports/standingsDetails.aspx?golferID=3103&amp;weekNum=17&amp;aID=27" xr:uid="{4C75F783-EA79-4329-94A2-EC749B9F8810}"/>
    <hyperlink ref="S126" r:id="rId3294" display="https://secure.gcmtotalsolutions.com/league/reports/standingsDetails.aspx?golferID=3103&amp;weekNum=18&amp;aID=27" xr:uid="{4436DF78-F0E6-4A5A-8844-9E8B9067262F}"/>
    <hyperlink ref="B37" r:id="rId3295" display="https://secure.gcmtotalsolutions.com/league/reports/standingsDetails.aspx?golferID=3104&amp;weekNum=1&amp;aID=27" xr:uid="{3294B2A2-8972-4BFB-81DB-7CB4F802D12F}"/>
    <hyperlink ref="C37" r:id="rId3296" display="https://secure.gcmtotalsolutions.com/league/reports/standingsDetails.aspx?golferID=3104&amp;weekNum=2&amp;aID=27" xr:uid="{DCFFD0D4-772C-47FC-9C03-5AC0182EFE25}"/>
    <hyperlink ref="D37" r:id="rId3297" display="https://secure.gcmtotalsolutions.com/league/reports/standingsDetails.aspx?golferID=3104&amp;weekNum=3&amp;aID=27" xr:uid="{8EC93F37-DAD3-45F7-9B80-D9F418529665}"/>
    <hyperlink ref="E37" r:id="rId3298" display="https://secure.gcmtotalsolutions.com/league/reports/standingsDetails.aspx?golferID=3104&amp;weekNum=4&amp;aID=27" xr:uid="{98148CCA-B70F-4176-B4BC-011B98A4264C}"/>
    <hyperlink ref="F37" r:id="rId3299" display="https://secure.gcmtotalsolutions.com/league/reports/standingsDetails.aspx?golferID=3104&amp;weekNum=5&amp;aID=27" xr:uid="{CB06C6CD-4B1E-45BB-AF8F-3464C76CDA88}"/>
    <hyperlink ref="G37" r:id="rId3300" display="https://secure.gcmtotalsolutions.com/league/reports/standingsDetails.aspx?golferID=3104&amp;weekNum=6&amp;aID=27" xr:uid="{01A30ABB-C2AE-4FB0-BB40-438250485776}"/>
    <hyperlink ref="H37" r:id="rId3301" display="https://secure.gcmtotalsolutions.com/league/reports/standingsDetails.aspx?golferID=3104&amp;weekNum=7&amp;aID=27" xr:uid="{12C13CB1-52BE-457A-BCBF-824F0571A76E}"/>
    <hyperlink ref="I37" r:id="rId3302" display="https://secure.gcmtotalsolutions.com/league/reports/standingsDetails.aspx?golferID=3104&amp;weekNum=8&amp;aID=27" xr:uid="{9123EBF4-C56D-4D7F-A33B-39747CD89B67}"/>
    <hyperlink ref="J37" r:id="rId3303" display="https://secure.gcmtotalsolutions.com/league/reports/standingsDetails.aspx?golferID=3104&amp;weekNum=9&amp;aID=27" xr:uid="{44F3090F-902B-44EA-81D5-1C22F43E370A}"/>
    <hyperlink ref="K37" r:id="rId3304" display="https://secure.gcmtotalsolutions.com/league/reports/standingsDetails.aspx?golferID=3104&amp;weekNum=10&amp;aID=27" xr:uid="{7B3438BF-BFBC-4458-A0E7-1A92356834D0}"/>
    <hyperlink ref="L37" r:id="rId3305" display="https://secure.gcmtotalsolutions.com/league/reports/standingsDetails.aspx?golferID=3104&amp;weekNum=11&amp;aID=27" xr:uid="{0D9EBAA8-FC27-414B-A9FD-9073594F11E3}"/>
    <hyperlink ref="M37" r:id="rId3306" display="https://secure.gcmtotalsolutions.com/league/reports/standingsDetails.aspx?golferID=3104&amp;weekNum=12&amp;aID=27" xr:uid="{955D3E06-00D7-4DF4-9ED9-AE677BA895F7}"/>
    <hyperlink ref="N37" r:id="rId3307" display="https://secure.gcmtotalsolutions.com/league/reports/standingsDetails.aspx?golferID=3104&amp;weekNum=13&amp;aID=27" xr:uid="{0839363D-E3EE-4673-9FB7-784CB91AFCAE}"/>
    <hyperlink ref="O37" r:id="rId3308" display="https://secure.gcmtotalsolutions.com/league/reports/standingsDetails.aspx?golferID=3104&amp;weekNum=14&amp;aID=27" xr:uid="{0009FA77-003F-4633-AD80-12D67C82C4B1}"/>
    <hyperlink ref="P37" r:id="rId3309" display="https://secure.gcmtotalsolutions.com/league/reports/standingsDetails.aspx?golferID=3104&amp;weekNum=15&amp;aID=27" xr:uid="{2E35DBF1-CDFC-4850-B4A3-A8327D3E6897}"/>
    <hyperlink ref="Q37" r:id="rId3310" display="https://secure.gcmtotalsolutions.com/league/reports/standingsDetails.aspx?golferID=3104&amp;weekNum=16&amp;aID=27" xr:uid="{F41AE6D8-C93F-4DE2-AFCE-89800B9DA487}"/>
    <hyperlink ref="R37" r:id="rId3311" display="https://secure.gcmtotalsolutions.com/league/reports/standingsDetails.aspx?golferID=3104&amp;weekNum=17&amp;aID=27" xr:uid="{C05B4E66-CA76-4089-B850-C0A67E55F613}"/>
    <hyperlink ref="S37" r:id="rId3312" display="https://secure.gcmtotalsolutions.com/league/reports/standingsDetails.aspx?golferID=3104&amp;weekNum=18&amp;aID=27" xr:uid="{E8DF1B08-A591-4931-BA8A-4E7F2BF03D8E}"/>
    <hyperlink ref="B191" r:id="rId3313" display="https://secure.gcmtotalsolutions.com/league/reports/standingsDetails.aspx?golferID=3105&amp;weekNum=1&amp;aID=27" xr:uid="{EC3EB5B0-21E4-4BC0-A400-7A4FFF7B09E9}"/>
    <hyperlink ref="C191" r:id="rId3314" display="https://secure.gcmtotalsolutions.com/league/reports/standingsDetails.aspx?golferID=3105&amp;weekNum=2&amp;aID=27" xr:uid="{AF86AC5E-8836-4D93-8A3D-4DB39BF16BA0}"/>
    <hyperlink ref="D191" r:id="rId3315" display="https://secure.gcmtotalsolutions.com/league/reports/standingsDetails.aspx?golferID=3105&amp;weekNum=3&amp;aID=27" xr:uid="{77D816B4-B67D-4220-BECA-34163F6787E0}"/>
    <hyperlink ref="E191" r:id="rId3316" display="https://secure.gcmtotalsolutions.com/league/reports/standingsDetails.aspx?golferID=3105&amp;weekNum=4&amp;aID=27" xr:uid="{758A0BBE-14FE-4644-A746-1ADF5268DFCA}"/>
    <hyperlink ref="F191" r:id="rId3317" display="https://secure.gcmtotalsolutions.com/league/reports/standingsDetails.aspx?golferID=3105&amp;weekNum=5&amp;aID=27" xr:uid="{422FCA7A-5C9E-49F6-82C5-5505F8AB33B8}"/>
    <hyperlink ref="G191" r:id="rId3318" display="https://secure.gcmtotalsolutions.com/league/reports/standingsDetails.aspx?golferID=3105&amp;weekNum=6&amp;aID=27" xr:uid="{9169A8AC-10CB-4DA6-9348-E90A874BC0F2}"/>
    <hyperlink ref="H191" r:id="rId3319" display="https://secure.gcmtotalsolutions.com/league/reports/standingsDetails.aspx?golferID=3105&amp;weekNum=7&amp;aID=27" xr:uid="{DCCF029C-40BE-41EC-AD10-B99C5BE01380}"/>
    <hyperlink ref="I191" r:id="rId3320" display="https://secure.gcmtotalsolutions.com/league/reports/standingsDetails.aspx?golferID=3105&amp;weekNum=8&amp;aID=27" xr:uid="{07443ACA-899C-48E9-A3EE-4AA77ED265BC}"/>
    <hyperlink ref="J191" r:id="rId3321" display="https://secure.gcmtotalsolutions.com/league/reports/standingsDetails.aspx?golferID=3105&amp;weekNum=9&amp;aID=27" xr:uid="{6D120DBE-A629-4179-9912-C1423BAB0A8F}"/>
    <hyperlink ref="K191" r:id="rId3322" display="https://secure.gcmtotalsolutions.com/league/reports/standingsDetails.aspx?golferID=3105&amp;weekNum=10&amp;aID=27" xr:uid="{9065F9C3-6B25-4D7C-A168-34F2085706AA}"/>
    <hyperlink ref="L191" r:id="rId3323" display="https://secure.gcmtotalsolutions.com/league/reports/standingsDetails.aspx?golferID=3105&amp;weekNum=11&amp;aID=27" xr:uid="{9BE38EED-3856-4F40-9E31-5862E6F1FEF9}"/>
    <hyperlink ref="M191" r:id="rId3324" display="https://secure.gcmtotalsolutions.com/league/reports/standingsDetails.aspx?golferID=3105&amp;weekNum=12&amp;aID=27" xr:uid="{75A725A6-413A-4E51-9CD4-5C74856330C5}"/>
    <hyperlink ref="N191" r:id="rId3325" display="https://secure.gcmtotalsolutions.com/league/reports/standingsDetails.aspx?golferID=3105&amp;weekNum=13&amp;aID=27" xr:uid="{1941BF9F-5176-431C-8706-C8B06D1F336D}"/>
    <hyperlink ref="O191" r:id="rId3326" display="https://secure.gcmtotalsolutions.com/league/reports/standingsDetails.aspx?golferID=3105&amp;weekNum=14&amp;aID=27" xr:uid="{F56CB5F9-C3EB-448A-8973-545CC3B43FC8}"/>
    <hyperlink ref="P191" r:id="rId3327" display="https://secure.gcmtotalsolutions.com/league/reports/standingsDetails.aspx?golferID=3105&amp;weekNum=15&amp;aID=27" xr:uid="{5DED8D17-B50E-42D5-9737-9C6B3D191DB5}"/>
    <hyperlink ref="Q191" r:id="rId3328" display="https://secure.gcmtotalsolutions.com/league/reports/standingsDetails.aspx?golferID=3105&amp;weekNum=16&amp;aID=27" xr:uid="{F03C37EF-8C61-4E59-B17B-46791C4752EA}"/>
    <hyperlink ref="R191" r:id="rId3329" display="https://secure.gcmtotalsolutions.com/league/reports/standingsDetails.aspx?golferID=3105&amp;weekNum=17&amp;aID=27" xr:uid="{A8301FE8-AB53-4D09-982B-CB8DEF9B47D4}"/>
    <hyperlink ref="S191" r:id="rId3330" display="https://secure.gcmtotalsolutions.com/league/reports/standingsDetails.aspx?golferID=3105&amp;weekNum=18&amp;aID=27" xr:uid="{7DD99D4D-8CD5-4893-83CB-13735539A277}"/>
    <hyperlink ref="B192" r:id="rId3331" display="https://secure.gcmtotalsolutions.com/league/reports/standingsDetails.aspx?golferID=3106&amp;weekNum=1&amp;aID=27" xr:uid="{05A2688E-88F6-489A-8145-6055CF85B2B0}"/>
    <hyperlink ref="C192" r:id="rId3332" display="https://secure.gcmtotalsolutions.com/league/reports/standingsDetails.aspx?golferID=3106&amp;weekNum=2&amp;aID=27" xr:uid="{3AAD6127-E202-4B7B-80B1-A03B94099634}"/>
    <hyperlink ref="D192" r:id="rId3333" display="https://secure.gcmtotalsolutions.com/league/reports/standingsDetails.aspx?golferID=3106&amp;weekNum=3&amp;aID=27" xr:uid="{0DB4BEEE-46CE-4C76-BEAE-F3365F11DE7B}"/>
    <hyperlink ref="E192" r:id="rId3334" display="https://secure.gcmtotalsolutions.com/league/reports/standingsDetails.aspx?golferID=3106&amp;weekNum=4&amp;aID=27" xr:uid="{EC4D8DEF-E71B-437B-ADE5-588E053E0BE1}"/>
    <hyperlink ref="F192" r:id="rId3335" display="https://secure.gcmtotalsolutions.com/league/reports/standingsDetails.aspx?golferID=3106&amp;weekNum=5&amp;aID=27" xr:uid="{1BC4E7C4-00E9-44AD-A67C-4C43F50B9846}"/>
    <hyperlink ref="G192" r:id="rId3336" display="https://secure.gcmtotalsolutions.com/league/reports/standingsDetails.aspx?golferID=3106&amp;weekNum=6&amp;aID=27" xr:uid="{90480E12-2243-42DE-86A6-D47741C37396}"/>
    <hyperlink ref="H192" r:id="rId3337" display="https://secure.gcmtotalsolutions.com/league/reports/standingsDetails.aspx?golferID=3106&amp;weekNum=7&amp;aID=27" xr:uid="{C0D67AB5-A960-4EF8-9487-22D7819DCE4A}"/>
    <hyperlink ref="I192" r:id="rId3338" display="https://secure.gcmtotalsolutions.com/league/reports/standingsDetails.aspx?golferID=3106&amp;weekNum=8&amp;aID=27" xr:uid="{7ABEE93A-4ADE-449F-BF88-4EEE06291952}"/>
    <hyperlink ref="J192" r:id="rId3339" display="https://secure.gcmtotalsolutions.com/league/reports/standingsDetails.aspx?golferID=3106&amp;weekNum=9&amp;aID=27" xr:uid="{70AE7B93-8BCC-4D76-8B88-7D53609CA512}"/>
    <hyperlink ref="K192" r:id="rId3340" display="https://secure.gcmtotalsolutions.com/league/reports/standingsDetails.aspx?golferID=3106&amp;weekNum=10&amp;aID=27" xr:uid="{732E7EE8-539D-4ABA-94BD-45F4AD9E130C}"/>
    <hyperlink ref="L192" r:id="rId3341" display="https://secure.gcmtotalsolutions.com/league/reports/standingsDetails.aspx?golferID=3106&amp;weekNum=11&amp;aID=27" xr:uid="{2622659E-355E-4919-BA72-6A4FAB9025B9}"/>
    <hyperlink ref="M192" r:id="rId3342" display="https://secure.gcmtotalsolutions.com/league/reports/standingsDetails.aspx?golferID=3106&amp;weekNum=12&amp;aID=27" xr:uid="{D8DAE5A8-4595-40DB-854B-DC8379413A09}"/>
    <hyperlink ref="N192" r:id="rId3343" display="https://secure.gcmtotalsolutions.com/league/reports/standingsDetails.aspx?golferID=3106&amp;weekNum=13&amp;aID=27" xr:uid="{3B8F941C-AEBF-4720-BC96-2EC50BF90107}"/>
    <hyperlink ref="O192" r:id="rId3344" display="https://secure.gcmtotalsolutions.com/league/reports/standingsDetails.aspx?golferID=3106&amp;weekNum=14&amp;aID=27" xr:uid="{1AB6007B-46AE-4E1B-AFC5-BB0DF9ED934B}"/>
    <hyperlink ref="P192" r:id="rId3345" display="https://secure.gcmtotalsolutions.com/league/reports/standingsDetails.aspx?golferID=3106&amp;weekNum=15&amp;aID=27" xr:uid="{33D5EDB9-6BC9-4DC2-8F35-C02AE3CD13F0}"/>
    <hyperlink ref="Q192" r:id="rId3346" display="https://secure.gcmtotalsolutions.com/league/reports/standingsDetails.aspx?golferID=3106&amp;weekNum=16&amp;aID=27" xr:uid="{ECE7B149-A91F-48A8-95CF-57D3BEAEF746}"/>
    <hyperlink ref="R192" r:id="rId3347" display="https://secure.gcmtotalsolutions.com/league/reports/standingsDetails.aspx?golferID=3106&amp;weekNum=17&amp;aID=27" xr:uid="{FBFAF5AD-2010-4F24-A212-8CB8431CDE19}"/>
    <hyperlink ref="S192" r:id="rId3348" display="https://secure.gcmtotalsolutions.com/league/reports/standingsDetails.aspx?golferID=3106&amp;weekNum=18&amp;aID=27" xr:uid="{7A085C6F-8772-49CC-AF5A-3BDED4A4F46E}"/>
    <hyperlink ref="B193" r:id="rId3349" display="https://secure.gcmtotalsolutions.com/league/reports/standingsDetails.aspx?golferID=3107&amp;weekNum=1&amp;aID=27" xr:uid="{3CBD451B-0A85-4143-B659-B8A2B931E82A}"/>
    <hyperlink ref="C193" r:id="rId3350" display="https://secure.gcmtotalsolutions.com/league/reports/standingsDetails.aspx?golferID=3107&amp;weekNum=2&amp;aID=27" xr:uid="{7D4C6035-926B-4858-BD64-51B9BF6401BD}"/>
    <hyperlink ref="D193" r:id="rId3351" display="https://secure.gcmtotalsolutions.com/league/reports/standingsDetails.aspx?golferID=3107&amp;weekNum=3&amp;aID=27" xr:uid="{EB361854-B098-400B-AC94-B620E88D035B}"/>
    <hyperlink ref="E193" r:id="rId3352" display="https://secure.gcmtotalsolutions.com/league/reports/standingsDetails.aspx?golferID=3107&amp;weekNum=4&amp;aID=27" xr:uid="{6BE76E6F-5E4F-4321-85C7-BE69B235F35E}"/>
    <hyperlink ref="F193" r:id="rId3353" display="https://secure.gcmtotalsolutions.com/league/reports/standingsDetails.aspx?golferID=3107&amp;weekNum=5&amp;aID=27" xr:uid="{24C08D4A-4871-4488-96C4-A7B187B8D8A4}"/>
    <hyperlink ref="G193" r:id="rId3354" display="https://secure.gcmtotalsolutions.com/league/reports/standingsDetails.aspx?golferID=3107&amp;weekNum=6&amp;aID=27" xr:uid="{A4A270D3-210B-4053-8C2D-D2DEBE269C15}"/>
    <hyperlink ref="H193" r:id="rId3355" display="https://secure.gcmtotalsolutions.com/league/reports/standingsDetails.aspx?golferID=3107&amp;weekNum=7&amp;aID=27" xr:uid="{480392E2-4658-4200-9764-D7CC967541E7}"/>
    <hyperlink ref="I193" r:id="rId3356" display="https://secure.gcmtotalsolutions.com/league/reports/standingsDetails.aspx?golferID=3107&amp;weekNum=8&amp;aID=27" xr:uid="{AF82C89B-BCCC-400E-9D7C-7580F3DF65C9}"/>
    <hyperlink ref="J193" r:id="rId3357" display="https://secure.gcmtotalsolutions.com/league/reports/standingsDetails.aspx?golferID=3107&amp;weekNum=9&amp;aID=27" xr:uid="{AFDA2A33-79C7-444A-88EA-94EB9190C7F6}"/>
    <hyperlink ref="K193" r:id="rId3358" display="https://secure.gcmtotalsolutions.com/league/reports/standingsDetails.aspx?golferID=3107&amp;weekNum=10&amp;aID=27" xr:uid="{740DC559-3B29-464F-BAB0-D92FE6B66392}"/>
    <hyperlink ref="L193" r:id="rId3359" display="https://secure.gcmtotalsolutions.com/league/reports/standingsDetails.aspx?golferID=3107&amp;weekNum=11&amp;aID=27" xr:uid="{A6C250F3-27B2-458B-ABC6-FB7A082A6872}"/>
    <hyperlink ref="M193" r:id="rId3360" display="https://secure.gcmtotalsolutions.com/league/reports/standingsDetails.aspx?golferID=3107&amp;weekNum=12&amp;aID=27" xr:uid="{BFE374A1-7329-4450-A0D9-0FA302013D65}"/>
    <hyperlink ref="N193" r:id="rId3361" display="https://secure.gcmtotalsolutions.com/league/reports/standingsDetails.aspx?golferID=3107&amp;weekNum=13&amp;aID=27" xr:uid="{AFF41AD0-0F71-4AEB-AA23-C9625E66B266}"/>
    <hyperlink ref="O193" r:id="rId3362" display="https://secure.gcmtotalsolutions.com/league/reports/standingsDetails.aspx?golferID=3107&amp;weekNum=14&amp;aID=27" xr:uid="{6D8B00F2-5879-429B-95C4-E1DC73E10E60}"/>
    <hyperlink ref="P193" r:id="rId3363" display="https://secure.gcmtotalsolutions.com/league/reports/standingsDetails.aspx?golferID=3107&amp;weekNum=15&amp;aID=27" xr:uid="{AC924299-C22F-4FB5-A84D-8353905FEBF5}"/>
    <hyperlink ref="Q193" r:id="rId3364" display="https://secure.gcmtotalsolutions.com/league/reports/standingsDetails.aspx?golferID=3107&amp;weekNum=16&amp;aID=27" xr:uid="{ADFFC8AE-77AF-4BD8-B222-D07E5B229180}"/>
    <hyperlink ref="R193" r:id="rId3365" display="https://secure.gcmtotalsolutions.com/league/reports/standingsDetails.aspx?golferID=3107&amp;weekNum=17&amp;aID=27" xr:uid="{2CC609A7-88C1-4DD3-8F43-6D9A418EACAE}"/>
    <hyperlink ref="S193" r:id="rId3366" display="https://secure.gcmtotalsolutions.com/league/reports/standingsDetails.aspx?golferID=3107&amp;weekNum=18&amp;aID=27" xr:uid="{E3F6A9D5-7F30-4945-AF6D-34926455362B}"/>
    <hyperlink ref="B194" r:id="rId3367" display="https://secure.gcmtotalsolutions.com/league/reports/standingsDetails.aspx?golferID=3108&amp;weekNum=1&amp;aID=27" xr:uid="{4FBAE960-7DBE-4CAE-9CAB-0C5DEE1795C2}"/>
    <hyperlink ref="C194" r:id="rId3368" display="https://secure.gcmtotalsolutions.com/league/reports/standingsDetails.aspx?golferID=3108&amp;weekNum=2&amp;aID=27" xr:uid="{3F7D5FBC-A580-4E47-89BA-CF1903877C50}"/>
    <hyperlink ref="D194" r:id="rId3369" display="https://secure.gcmtotalsolutions.com/league/reports/standingsDetails.aspx?golferID=3108&amp;weekNum=3&amp;aID=27" xr:uid="{9C879602-9A37-421E-BBB5-C1BEA5C37121}"/>
    <hyperlink ref="E194" r:id="rId3370" display="https://secure.gcmtotalsolutions.com/league/reports/standingsDetails.aspx?golferID=3108&amp;weekNum=4&amp;aID=27" xr:uid="{7D843AF5-315E-4703-A1D4-C53AC9AC51E6}"/>
    <hyperlink ref="F194" r:id="rId3371" display="https://secure.gcmtotalsolutions.com/league/reports/standingsDetails.aspx?golferID=3108&amp;weekNum=5&amp;aID=27" xr:uid="{DBBB8559-EACF-4A80-B3E4-3BE14CB54E10}"/>
    <hyperlink ref="G194" r:id="rId3372" display="https://secure.gcmtotalsolutions.com/league/reports/standingsDetails.aspx?golferID=3108&amp;weekNum=6&amp;aID=27" xr:uid="{D5CA7BB7-C9C5-4419-BEAF-FCF66B6CCAF7}"/>
    <hyperlink ref="H194" r:id="rId3373" display="https://secure.gcmtotalsolutions.com/league/reports/standingsDetails.aspx?golferID=3108&amp;weekNum=7&amp;aID=27" xr:uid="{1FD50B55-5ED8-491D-87FE-DEC2C24436B3}"/>
    <hyperlink ref="I194" r:id="rId3374" display="https://secure.gcmtotalsolutions.com/league/reports/standingsDetails.aspx?golferID=3108&amp;weekNum=8&amp;aID=27" xr:uid="{BA2850FE-D19F-4003-93FF-FE2D37C54A95}"/>
    <hyperlink ref="J194" r:id="rId3375" display="https://secure.gcmtotalsolutions.com/league/reports/standingsDetails.aspx?golferID=3108&amp;weekNum=9&amp;aID=27" xr:uid="{8126CEBC-A97C-461D-A119-FABC6D0C629C}"/>
    <hyperlink ref="K194" r:id="rId3376" display="https://secure.gcmtotalsolutions.com/league/reports/standingsDetails.aspx?golferID=3108&amp;weekNum=10&amp;aID=27" xr:uid="{DDA93096-D2DC-4DFC-9EDD-EDA6028DEDCD}"/>
    <hyperlink ref="L194" r:id="rId3377" display="https://secure.gcmtotalsolutions.com/league/reports/standingsDetails.aspx?golferID=3108&amp;weekNum=11&amp;aID=27" xr:uid="{A256A144-71A4-4E8D-8D52-5916C9E9C904}"/>
    <hyperlink ref="M194" r:id="rId3378" display="https://secure.gcmtotalsolutions.com/league/reports/standingsDetails.aspx?golferID=3108&amp;weekNum=12&amp;aID=27" xr:uid="{F5AF8C34-D0E6-43C8-82CC-1AC1382623E3}"/>
    <hyperlink ref="N194" r:id="rId3379" display="https://secure.gcmtotalsolutions.com/league/reports/standingsDetails.aspx?golferID=3108&amp;weekNum=13&amp;aID=27" xr:uid="{13FDA071-D38F-49B0-ADF0-2ED6EF214A13}"/>
    <hyperlink ref="O194" r:id="rId3380" display="https://secure.gcmtotalsolutions.com/league/reports/standingsDetails.aspx?golferID=3108&amp;weekNum=14&amp;aID=27" xr:uid="{727B9A4E-D263-4D19-9D07-1FDA494E8F88}"/>
    <hyperlink ref="P194" r:id="rId3381" display="https://secure.gcmtotalsolutions.com/league/reports/standingsDetails.aspx?golferID=3108&amp;weekNum=15&amp;aID=27" xr:uid="{B3C1DF56-CB26-48CA-9104-532A1DAD7B52}"/>
    <hyperlink ref="Q194" r:id="rId3382" display="https://secure.gcmtotalsolutions.com/league/reports/standingsDetails.aspx?golferID=3108&amp;weekNum=16&amp;aID=27" xr:uid="{7C17BB7B-A9D9-4A49-AE94-6C99ADD048A0}"/>
    <hyperlink ref="R194" r:id="rId3383" display="https://secure.gcmtotalsolutions.com/league/reports/standingsDetails.aspx?golferID=3108&amp;weekNum=17&amp;aID=27" xr:uid="{454C8B67-5391-4BBA-B23C-25F08C8C4667}"/>
    <hyperlink ref="S194" r:id="rId3384" display="https://secure.gcmtotalsolutions.com/league/reports/standingsDetails.aspx?golferID=3108&amp;weekNum=18&amp;aID=27" xr:uid="{D2D68565-C64F-4847-80CD-5F29002D6BBA}"/>
    <hyperlink ref="B121" r:id="rId3385" display="https://secure.gcmtotalsolutions.com/league/reports/standingsDetails.aspx?golferID=3109&amp;weekNum=1&amp;aID=27" xr:uid="{0C1A1601-8711-473D-87AF-AA7D9D873A15}"/>
    <hyperlink ref="C121" r:id="rId3386" display="https://secure.gcmtotalsolutions.com/league/reports/standingsDetails.aspx?golferID=3109&amp;weekNum=2&amp;aID=27" xr:uid="{FA3E7E53-694B-492E-AC46-CBCD70BCAD6F}"/>
    <hyperlink ref="D121" r:id="rId3387" display="https://secure.gcmtotalsolutions.com/league/reports/standingsDetails.aspx?golferID=3109&amp;weekNum=3&amp;aID=27" xr:uid="{21CDE709-92B8-4485-9982-FBDADAC49B49}"/>
    <hyperlink ref="E121" r:id="rId3388" display="https://secure.gcmtotalsolutions.com/league/reports/standingsDetails.aspx?golferID=3109&amp;weekNum=4&amp;aID=27" xr:uid="{40D265BF-21A6-4763-8004-E881D82F8202}"/>
    <hyperlink ref="F121" r:id="rId3389" display="https://secure.gcmtotalsolutions.com/league/reports/standingsDetails.aspx?golferID=3109&amp;weekNum=5&amp;aID=27" xr:uid="{A7470DD5-227F-47F1-8FAE-589106EB5FA5}"/>
    <hyperlink ref="G121" r:id="rId3390" display="https://secure.gcmtotalsolutions.com/league/reports/standingsDetails.aspx?golferID=3109&amp;weekNum=6&amp;aID=27" xr:uid="{0B995397-986B-4450-AF75-BD555EB16B8C}"/>
    <hyperlink ref="H121" r:id="rId3391" display="https://secure.gcmtotalsolutions.com/league/reports/standingsDetails.aspx?golferID=3109&amp;weekNum=7&amp;aID=27" xr:uid="{3B919A38-88C6-4A3F-BCAC-CA4815FA0CCC}"/>
    <hyperlink ref="I121" r:id="rId3392" display="https://secure.gcmtotalsolutions.com/league/reports/standingsDetails.aspx?golferID=3109&amp;weekNum=8&amp;aID=27" xr:uid="{C936D489-2475-46C6-99D1-34A85774A45C}"/>
    <hyperlink ref="J121" r:id="rId3393" display="https://secure.gcmtotalsolutions.com/league/reports/standingsDetails.aspx?golferID=3109&amp;weekNum=9&amp;aID=27" xr:uid="{FC163568-397D-40E6-9F37-B94C0DBB76FD}"/>
    <hyperlink ref="K121" r:id="rId3394" display="https://secure.gcmtotalsolutions.com/league/reports/standingsDetails.aspx?golferID=3109&amp;weekNum=10&amp;aID=27" xr:uid="{2487E2FE-8654-4264-AE1F-0148BCA56923}"/>
    <hyperlink ref="L121" r:id="rId3395" display="https://secure.gcmtotalsolutions.com/league/reports/standingsDetails.aspx?golferID=3109&amp;weekNum=11&amp;aID=27" xr:uid="{5ECCA941-DAB9-44F7-859D-D499E86B01BB}"/>
    <hyperlink ref="M121" r:id="rId3396" display="https://secure.gcmtotalsolutions.com/league/reports/standingsDetails.aspx?golferID=3109&amp;weekNum=12&amp;aID=27" xr:uid="{840E6E98-4F6E-405B-B938-190B04437AA1}"/>
    <hyperlink ref="N121" r:id="rId3397" display="https://secure.gcmtotalsolutions.com/league/reports/standingsDetails.aspx?golferID=3109&amp;weekNum=13&amp;aID=27" xr:uid="{336BF33A-23A9-495F-A986-BC597D87D94B}"/>
    <hyperlink ref="O121" r:id="rId3398" display="https://secure.gcmtotalsolutions.com/league/reports/standingsDetails.aspx?golferID=3109&amp;weekNum=14&amp;aID=27" xr:uid="{B2A15202-AD8B-4009-AA4E-11428AEC5E3D}"/>
    <hyperlink ref="P121" r:id="rId3399" display="https://secure.gcmtotalsolutions.com/league/reports/standingsDetails.aspx?golferID=3109&amp;weekNum=15&amp;aID=27" xr:uid="{81419172-65E0-45CE-A350-CC2584B5E501}"/>
    <hyperlink ref="Q121" r:id="rId3400" display="https://secure.gcmtotalsolutions.com/league/reports/standingsDetails.aspx?golferID=3109&amp;weekNum=16&amp;aID=27" xr:uid="{730DD574-F2ED-4113-8980-7569A36CF19A}"/>
    <hyperlink ref="R121" r:id="rId3401" display="https://secure.gcmtotalsolutions.com/league/reports/standingsDetails.aspx?golferID=3109&amp;weekNum=17&amp;aID=27" xr:uid="{78C00BD6-3E91-4115-90AB-DC03B7CDC062}"/>
    <hyperlink ref="S121" r:id="rId3402" display="https://secure.gcmtotalsolutions.com/league/reports/standingsDetails.aspx?golferID=3109&amp;weekNum=18&amp;aID=27" xr:uid="{6D2F440C-4D07-4499-994B-863E9153D66D}"/>
    <hyperlink ref="B38" r:id="rId3403" display="https://secure.gcmtotalsolutions.com/league/reports/standingsDetails.aspx?golferID=3110&amp;weekNum=1&amp;aID=27" xr:uid="{3CD48ACE-7F94-4F14-9775-627583FB072C}"/>
    <hyperlink ref="C38" r:id="rId3404" display="https://secure.gcmtotalsolutions.com/league/reports/standingsDetails.aspx?golferID=3110&amp;weekNum=2&amp;aID=27" xr:uid="{72AAC60E-3CD2-41D3-9157-01BEC5E3DE20}"/>
    <hyperlink ref="D38" r:id="rId3405" display="https://secure.gcmtotalsolutions.com/league/reports/standingsDetails.aspx?golferID=3110&amp;weekNum=3&amp;aID=27" xr:uid="{2D29A200-3A00-4271-8590-DD51E7752012}"/>
    <hyperlink ref="E38" r:id="rId3406" display="https://secure.gcmtotalsolutions.com/league/reports/standingsDetails.aspx?golferID=3110&amp;weekNum=4&amp;aID=27" xr:uid="{207F482D-B6B1-462C-B8A8-2B60A3DB5D7F}"/>
    <hyperlink ref="F38" r:id="rId3407" display="https://secure.gcmtotalsolutions.com/league/reports/standingsDetails.aspx?golferID=3110&amp;weekNum=5&amp;aID=27" xr:uid="{81A5EB53-FF46-4610-AA89-6B0C5FF9F522}"/>
    <hyperlink ref="G38" r:id="rId3408" display="https://secure.gcmtotalsolutions.com/league/reports/standingsDetails.aspx?golferID=3110&amp;weekNum=6&amp;aID=27" xr:uid="{2EAF42D1-D7B9-4CF5-9AB9-DD19427D6552}"/>
    <hyperlink ref="H38" r:id="rId3409" display="https://secure.gcmtotalsolutions.com/league/reports/standingsDetails.aspx?golferID=3110&amp;weekNum=7&amp;aID=27" xr:uid="{B4590C61-DEE7-4635-BC07-C907E9DB9297}"/>
    <hyperlink ref="I38" r:id="rId3410" display="https://secure.gcmtotalsolutions.com/league/reports/standingsDetails.aspx?golferID=3110&amp;weekNum=8&amp;aID=27" xr:uid="{698F1FB5-6E1A-49D9-AD7F-61C1D2BF7440}"/>
    <hyperlink ref="J38" r:id="rId3411" display="https://secure.gcmtotalsolutions.com/league/reports/standingsDetails.aspx?golferID=3110&amp;weekNum=9&amp;aID=27" xr:uid="{83B3791E-70F3-4EB6-8237-8C11A805AAE2}"/>
    <hyperlink ref="K38" r:id="rId3412" display="https://secure.gcmtotalsolutions.com/league/reports/standingsDetails.aspx?golferID=3110&amp;weekNum=10&amp;aID=27" xr:uid="{9DF25536-345E-4FFF-B465-6CF0BC96D53A}"/>
    <hyperlink ref="L38" r:id="rId3413" display="https://secure.gcmtotalsolutions.com/league/reports/standingsDetails.aspx?golferID=3110&amp;weekNum=11&amp;aID=27" xr:uid="{B1C2B481-F6FE-4950-B479-440488087A8A}"/>
    <hyperlink ref="M38" r:id="rId3414" display="https://secure.gcmtotalsolutions.com/league/reports/standingsDetails.aspx?golferID=3110&amp;weekNum=12&amp;aID=27" xr:uid="{B683E5F9-9164-4D66-B267-B9E677F2EC4A}"/>
    <hyperlink ref="N38" r:id="rId3415" display="https://secure.gcmtotalsolutions.com/league/reports/standingsDetails.aspx?golferID=3110&amp;weekNum=13&amp;aID=27" xr:uid="{8D383896-816C-4FDC-8159-8562377F7C3D}"/>
    <hyperlink ref="O38" r:id="rId3416" display="https://secure.gcmtotalsolutions.com/league/reports/standingsDetails.aspx?golferID=3110&amp;weekNum=14&amp;aID=27" xr:uid="{AD9783AB-6CB4-42C0-B03B-EE46C053D64F}"/>
    <hyperlink ref="P38" r:id="rId3417" display="https://secure.gcmtotalsolutions.com/league/reports/standingsDetails.aspx?golferID=3110&amp;weekNum=15&amp;aID=27" xr:uid="{B9454103-B606-4E4A-9FF0-EE638C94E9F2}"/>
    <hyperlink ref="Q38" r:id="rId3418" display="https://secure.gcmtotalsolutions.com/league/reports/standingsDetails.aspx?golferID=3110&amp;weekNum=16&amp;aID=27" xr:uid="{6496B06D-E257-43B4-834E-1C3FEF37E972}"/>
    <hyperlink ref="R38" r:id="rId3419" display="https://secure.gcmtotalsolutions.com/league/reports/standingsDetails.aspx?golferID=3110&amp;weekNum=17&amp;aID=27" xr:uid="{73DC62E5-14A6-4A52-9A1C-0A34399C8A45}"/>
    <hyperlink ref="S38" r:id="rId3420" display="https://secure.gcmtotalsolutions.com/league/reports/standingsDetails.aspx?golferID=3110&amp;weekNum=18&amp;aID=27" xr:uid="{A928D79F-52AB-44F6-8D1B-19A051BBD90A}"/>
    <hyperlink ref="B94" r:id="rId3421" display="https://secure.gcmtotalsolutions.com/league/reports/standingsDetails.aspx?golferID=3111&amp;weekNum=1&amp;aID=27" xr:uid="{68F95709-4CEC-4923-8EA1-BF1544B59E6F}"/>
    <hyperlink ref="C94" r:id="rId3422" display="https://secure.gcmtotalsolutions.com/league/reports/standingsDetails.aspx?golferID=3111&amp;weekNum=2&amp;aID=27" xr:uid="{14E682EF-4F02-461A-B7A6-ABA9DEB623AD}"/>
    <hyperlink ref="D94" r:id="rId3423" display="https://secure.gcmtotalsolutions.com/league/reports/standingsDetails.aspx?golferID=3111&amp;weekNum=3&amp;aID=27" xr:uid="{0178EC34-5D68-4461-90E8-2C93DF1D74A3}"/>
    <hyperlink ref="E94" r:id="rId3424" display="https://secure.gcmtotalsolutions.com/league/reports/standingsDetails.aspx?golferID=3111&amp;weekNum=4&amp;aID=27" xr:uid="{C2F6D061-3EA3-41F6-AB0A-359B83222F9D}"/>
    <hyperlink ref="F94" r:id="rId3425" display="https://secure.gcmtotalsolutions.com/league/reports/standingsDetails.aspx?golferID=3111&amp;weekNum=5&amp;aID=27" xr:uid="{1FFA9FDE-3FC8-4229-8C20-2A64DD580527}"/>
    <hyperlink ref="G94" r:id="rId3426" display="https://secure.gcmtotalsolutions.com/league/reports/standingsDetails.aspx?golferID=3111&amp;weekNum=6&amp;aID=27" xr:uid="{989ED612-BBF3-41F4-A57E-DF46D560C1A4}"/>
    <hyperlink ref="H94" r:id="rId3427" display="https://secure.gcmtotalsolutions.com/league/reports/standingsDetails.aspx?golferID=3111&amp;weekNum=7&amp;aID=27" xr:uid="{F3E2BF0D-AB93-4429-8E8D-54F6FF032821}"/>
    <hyperlink ref="I94" r:id="rId3428" display="https://secure.gcmtotalsolutions.com/league/reports/standingsDetails.aspx?golferID=3111&amp;weekNum=8&amp;aID=27" xr:uid="{07B3F4EC-4198-4002-AC1F-FAE64C5F094C}"/>
    <hyperlink ref="J94" r:id="rId3429" display="https://secure.gcmtotalsolutions.com/league/reports/standingsDetails.aspx?golferID=3111&amp;weekNum=9&amp;aID=27" xr:uid="{05C23EAB-5CBD-4DBF-BDE6-EC04B1B41C17}"/>
    <hyperlink ref="K94" r:id="rId3430" display="https://secure.gcmtotalsolutions.com/league/reports/standingsDetails.aspx?golferID=3111&amp;weekNum=10&amp;aID=27" xr:uid="{7F4778DC-D533-4A98-984C-A046D28B225C}"/>
    <hyperlink ref="L94" r:id="rId3431" display="https://secure.gcmtotalsolutions.com/league/reports/standingsDetails.aspx?golferID=3111&amp;weekNum=11&amp;aID=27" xr:uid="{B957E539-7F35-4BEA-BEE5-2D6BA50FDB5A}"/>
    <hyperlink ref="M94" r:id="rId3432" display="https://secure.gcmtotalsolutions.com/league/reports/standingsDetails.aspx?golferID=3111&amp;weekNum=12&amp;aID=27" xr:uid="{5431499B-B74A-456E-83AE-43353D7EF76A}"/>
    <hyperlink ref="N94" r:id="rId3433" display="https://secure.gcmtotalsolutions.com/league/reports/standingsDetails.aspx?golferID=3111&amp;weekNum=13&amp;aID=27" xr:uid="{81DFCF8D-C31E-49E6-BD4A-68B15B8091D9}"/>
    <hyperlink ref="O94" r:id="rId3434" display="https://secure.gcmtotalsolutions.com/league/reports/standingsDetails.aspx?golferID=3111&amp;weekNum=14&amp;aID=27" xr:uid="{FAE3AEF2-E7DD-4493-AF89-6AED1C8965CB}"/>
    <hyperlink ref="P94" r:id="rId3435" display="https://secure.gcmtotalsolutions.com/league/reports/standingsDetails.aspx?golferID=3111&amp;weekNum=15&amp;aID=27" xr:uid="{16411899-020A-46C6-8FD8-F32DFF784433}"/>
    <hyperlink ref="Q94" r:id="rId3436" display="https://secure.gcmtotalsolutions.com/league/reports/standingsDetails.aspx?golferID=3111&amp;weekNum=16&amp;aID=27" xr:uid="{A6F0E539-B572-4880-A505-0F554AEF1D28}"/>
    <hyperlink ref="R94" r:id="rId3437" display="https://secure.gcmtotalsolutions.com/league/reports/standingsDetails.aspx?golferID=3111&amp;weekNum=17&amp;aID=27" xr:uid="{E240DBE5-5B43-495C-B96B-1875935080E7}"/>
    <hyperlink ref="S94" r:id="rId3438" display="https://secure.gcmtotalsolutions.com/league/reports/standingsDetails.aspx?golferID=3111&amp;weekNum=18&amp;aID=27" xr:uid="{AD219D1A-5724-4E10-BDEC-5BBE10533AB0}"/>
    <hyperlink ref="B95" r:id="rId3439" display="https://secure.gcmtotalsolutions.com/league/reports/standingsDetails.aspx?golferID=3112&amp;weekNum=1&amp;aID=27" xr:uid="{11DB1360-A45D-4243-80D3-221AFC716E81}"/>
    <hyperlink ref="C95" r:id="rId3440" display="https://secure.gcmtotalsolutions.com/league/reports/standingsDetails.aspx?golferID=3112&amp;weekNum=2&amp;aID=27" xr:uid="{0F7A03CF-CEC3-43B7-B951-5FED8289B8D0}"/>
    <hyperlink ref="D95" r:id="rId3441" display="https://secure.gcmtotalsolutions.com/league/reports/standingsDetails.aspx?golferID=3112&amp;weekNum=3&amp;aID=27" xr:uid="{A84761C5-0B28-455B-9C0B-DF9EB4C53C3C}"/>
    <hyperlink ref="E95" r:id="rId3442" display="https://secure.gcmtotalsolutions.com/league/reports/standingsDetails.aspx?golferID=3112&amp;weekNum=4&amp;aID=27" xr:uid="{13E62752-3DA7-4960-89BA-1586C5CDE3F2}"/>
    <hyperlink ref="F95" r:id="rId3443" display="https://secure.gcmtotalsolutions.com/league/reports/standingsDetails.aspx?golferID=3112&amp;weekNum=5&amp;aID=27" xr:uid="{F0E1E589-D571-4AF6-8930-C0D591573199}"/>
    <hyperlink ref="G95" r:id="rId3444" display="https://secure.gcmtotalsolutions.com/league/reports/standingsDetails.aspx?golferID=3112&amp;weekNum=6&amp;aID=27" xr:uid="{1851A56C-32EF-4E7F-A735-257805A78D51}"/>
    <hyperlink ref="H95" r:id="rId3445" display="https://secure.gcmtotalsolutions.com/league/reports/standingsDetails.aspx?golferID=3112&amp;weekNum=7&amp;aID=27" xr:uid="{1272A6FF-E5A5-459B-A932-5E9DE6C186B6}"/>
    <hyperlink ref="I95" r:id="rId3446" display="https://secure.gcmtotalsolutions.com/league/reports/standingsDetails.aspx?golferID=3112&amp;weekNum=8&amp;aID=27" xr:uid="{25E94DF1-4420-4A66-834E-8DDDC9C137D0}"/>
    <hyperlink ref="J95" r:id="rId3447" display="https://secure.gcmtotalsolutions.com/league/reports/standingsDetails.aspx?golferID=3112&amp;weekNum=9&amp;aID=27" xr:uid="{EC8C97DA-103B-4D1C-80C6-8DCF44E88A76}"/>
    <hyperlink ref="K95" r:id="rId3448" display="https://secure.gcmtotalsolutions.com/league/reports/standingsDetails.aspx?golferID=3112&amp;weekNum=10&amp;aID=27" xr:uid="{4B05BE34-A113-44BF-9060-4D5B9A648885}"/>
    <hyperlink ref="L95" r:id="rId3449" display="https://secure.gcmtotalsolutions.com/league/reports/standingsDetails.aspx?golferID=3112&amp;weekNum=11&amp;aID=27" xr:uid="{93B6A108-7F2F-42DD-A985-0C9217D7A2C8}"/>
    <hyperlink ref="M95" r:id="rId3450" display="https://secure.gcmtotalsolutions.com/league/reports/standingsDetails.aspx?golferID=3112&amp;weekNum=12&amp;aID=27" xr:uid="{E4978289-F5AC-4D60-90CB-3EF0C6142615}"/>
    <hyperlink ref="N95" r:id="rId3451" display="https://secure.gcmtotalsolutions.com/league/reports/standingsDetails.aspx?golferID=3112&amp;weekNum=13&amp;aID=27" xr:uid="{A6B4E43F-0A43-4F11-90EE-CFA60F4B7C46}"/>
    <hyperlink ref="O95" r:id="rId3452" display="https://secure.gcmtotalsolutions.com/league/reports/standingsDetails.aspx?golferID=3112&amp;weekNum=14&amp;aID=27" xr:uid="{68032612-5573-4901-92B7-E34C354D767B}"/>
    <hyperlink ref="P95" r:id="rId3453" display="https://secure.gcmtotalsolutions.com/league/reports/standingsDetails.aspx?golferID=3112&amp;weekNum=15&amp;aID=27" xr:uid="{1DAC661C-0E20-4454-933A-05A3F84E3E13}"/>
    <hyperlink ref="Q95" r:id="rId3454" display="https://secure.gcmtotalsolutions.com/league/reports/standingsDetails.aspx?golferID=3112&amp;weekNum=16&amp;aID=27" xr:uid="{3F95F027-3357-45FD-B926-0A5FABDB82D6}"/>
    <hyperlink ref="R95" r:id="rId3455" display="https://secure.gcmtotalsolutions.com/league/reports/standingsDetails.aspx?golferID=3112&amp;weekNum=17&amp;aID=27" xr:uid="{3FE78FDE-5DA1-4291-82BC-75D49C3EED14}"/>
    <hyperlink ref="S95" r:id="rId3456" display="https://secure.gcmtotalsolutions.com/league/reports/standingsDetails.aspx?golferID=3112&amp;weekNum=18&amp;aID=27" xr:uid="{8CC98848-FE9F-4550-92B0-66C6A1EA0796}"/>
  </hyperlinks>
  <pageMargins left="0.7" right="0.7" top="0.75" bottom="0.75" header="0.3" footer="0.3"/>
  <pageSetup orientation="portrait" r:id="rId345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E235B-F031-444A-A10D-FF774B056F9F}">
  <dimension ref="A1:U2043"/>
  <sheetViews>
    <sheetView workbookViewId="0">
      <selection activeCell="A2" sqref="A2:S129"/>
    </sheetView>
  </sheetViews>
  <sheetFormatPr defaultRowHeight="15"/>
  <cols>
    <col min="1" max="1" width="16" style="20" bestFit="1" customWidth="1"/>
    <col min="2" max="2" width="13.28515625" style="20" bestFit="1" customWidth="1"/>
    <col min="3" max="3" width="10.42578125" style="20" bestFit="1" customWidth="1"/>
    <col min="4" max="4" width="9.28515625" style="1" bestFit="1" customWidth="1"/>
    <col min="5" max="7" width="3" style="1" bestFit="1" customWidth="1"/>
    <col min="8" max="9" width="2.140625" style="1" bestFit="1" customWidth="1"/>
    <col min="10" max="11" width="3.28515625" style="1" bestFit="1" customWidth="1"/>
    <col min="12" max="12" width="2.140625" style="1" bestFit="1" customWidth="1"/>
    <col min="13" max="13" width="3" style="1" bestFit="1" customWidth="1"/>
    <col min="14" max="14" width="5.7109375" style="74" bestFit="1" customWidth="1"/>
    <col min="15" max="15" width="23.42578125" style="20" bestFit="1" customWidth="1"/>
    <col min="16" max="16" width="12" style="74" bestFit="1" customWidth="1"/>
    <col min="17" max="17" width="11.28515625" style="74" bestFit="1" customWidth="1"/>
    <col min="18" max="18" width="11.42578125" style="74" bestFit="1" customWidth="1"/>
    <col min="19" max="19" width="11.28515625" style="74" customWidth="1"/>
    <col min="20" max="20" width="6.7109375" style="56" customWidth="1"/>
    <col min="21" max="21" width="6.28515625" style="1" customWidth="1"/>
    <col min="22" max="22" width="3" style="74" bestFit="1" customWidth="1"/>
    <col min="23" max="16384" width="9.140625" style="74"/>
  </cols>
  <sheetData>
    <row r="1" spans="1:21">
      <c r="A1" s="75" t="s">
        <v>236</v>
      </c>
      <c r="B1" s="75" t="s">
        <v>235</v>
      </c>
      <c r="C1" s="76" t="s">
        <v>234</v>
      </c>
      <c r="D1" s="75" t="s">
        <v>237</v>
      </c>
      <c r="E1" s="75">
        <v>1</v>
      </c>
      <c r="F1" s="75">
        <v>2</v>
      </c>
      <c r="G1" s="75">
        <v>3</v>
      </c>
      <c r="H1" s="75">
        <v>4</v>
      </c>
      <c r="I1" s="75">
        <v>5</v>
      </c>
      <c r="J1" s="75">
        <v>6</v>
      </c>
      <c r="K1" s="75">
        <v>7</v>
      </c>
      <c r="L1" s="75">
        <v>8</v>
      </c>
      <c r="M1" s="75">
        <v>9</v>
      </c>
      <c r="N1" s="75" t="s">
        <v>238</v>
      </c>
      <c r="O1" s="75" t="s">
        <v>239</v>
      </c>
      <c r="P1" s="75" t="s">
        <v>240</v>
      </c>
      <c r="Q1" s="75" t="s">
        <v>241</v>
      </c>
      <c r="R1" s="75" t="s">
        <v>242</v>
      </c>
      <c r="S1" s="75" t="s">
        <v>243</v>
      </c>
      <c r="T1" s="80" t="s">
        <v>430</v>
      </c>
      <c r="U1" s="81" t="s">
        <v>431</v>
      </c>
    </row>
    <row r="2" spans="1:21">
      <c r="A2" s="86" t="s">
        <v>245</v>
      </c>
      <c r="B2" s="86" t="s">
        <v>244</v>
      </c>
      <c r="C2" s="87">
        <v>44314</v>
      </c>
      <c r="D2" s="86">
        <v>13</v>
      </c>
      <c r="E2" s="86">
        <v>7</v>
      </c>
      <c r="F2" s="86">
        <v>4</v>
      </c>
      <c r="G2" s="86">
        <v>5</v>
      </c>
      <c r="H2" s="86">
        <v>6</v>
      </c>
      <c r="I2" s="86">
        <v>5</v>
      </c>
      <c r="J2" s="86">
        <v>7</v>
      </c>
      <c r="K2" s="86">
        <v>7</v>
      </c>
      <c r="L2" s="86">
        <v>4</v>
      </c>
      <c r="M2" s="86">
        <v>8</v>
      </c>
      <c r="N2" s="86" t="s">
        <v>246</v>
      </c>
      <c r="O2" s="86" t="s">
        <v>389</v>
      </c>
      <c r="P2" s="86">
        <v>35</v>
      </c>
      <c r="Q2" s="86">
        <v>129</v>
      </c>
      <c r="R2" s="86">
        <v>35.1</v>
      </c>
      <c r="S2" s="86">
        <v>131</v>
      </c>
      <c r="T2" s="82">
        <f>SUM(E2:M2)</f>
        <v>53</v>
      </c>
      <c r="U2" s="1">
        <f>T2-D2</f>
        <v>40</v>
      </c>
    </row>
    <row r="3" spans="1:21">
      <c r="A3" s="86" t="s">
        <v>494</v>
      </c>
      <c r="B3" s="86" t="s">
        <v>337</v>
      </c>
      <c r="C3" s="87">
        <v>44314</v>
      </c>
      <c r="D3" s="86">
        <v>10</v>
      </c>
      <c r="E3" s="86">
        <v>6</v>
      </c>
      <c r="F3" s="86">
        <v>7</v>
      </c>
      <c r="G3" s="86">
        <v>5</v>
      </c>
      <c r="H3" s="86">
        <v>5</v>
      </c>
      <c r="I3" s="86">
        <v>5</v>
      </c>
      <c r="J3" s="86">
        <v>3</v>
      </c>
      <c r="K3" s="86">
        <v>5</v>
      </c>
      <c r="L3" s="86">
        <v>4</v>
      </c>
      <c r="M3" s="86">
        <v>6</v>
      </c>
      <c r="N3" s="86" t="s">
        <v>251</v>
      </c>
      <c r="O3" s="86" t="s">
        <v>389</v>
      </c>
      <c r="P3" s="86">
        <v>35</v>
      </c>
      <c r="Q3" s="86">
        <v>129</v>
      </c>
      <c r="R3" s="86">
        <v>35.1</v>
      </c>
      <c r="S3" s="86">
        <v>131</v>
      </c>
      <c r="T3" s="82">
        <f t="shared" ref="T3:T66" si="0">SUM(E3:M3)</f>
        <v>46</v>
      </c>
      <c r="U3" s="1">
        <f t="shared" ref="U3:U66" si="1">T3-D3</f>
        <v>36</v>
      </c>
    </row>
    <row r="4" spans="1:21">
      <c r="A4" s="86" t="s">
        <v>248</v>
      </c>
      <c r="B4" s="86" t="s">
        <v>247</v>
      </c>
      <c r="C4" s="87">
        <v>44314</v>
      </c>
      <c r="D4" s="86">
        <v>8</v>
      </c>
      <c r="E4" s="86">
        <v>6</v>
      </c>
      <c r="F4" s="86">
        <v>6</v>
      </c>
      <c r="G4" s="86">
        <v>3</v>
      </c>
      <c r="H4" s="86">
        <v>5</v>
      </c>
      <c r="I4" s="86">
        <v>5</v>
      </c>
      <c r="J4" s="86">
        <v>6</v>
      </c>
      <c r="K4" s="86">
        <v>7</v>
      </c>
      <c r="L4" s="86">
        <v>3</v>
      </c>
      <c r="M4" s="86">
        <v>6</v>
      </c>
      <c r="N4" s="86" t="s">
        <v>246</v>
      </c>
      <c r="O4" s="86" t="s">
        <v>389</v>
      </c>
      <c r="P4" s="86">
        <v>35</v>
      </c>
      <c r="Q4" s="86">
        <v>129</v>
      </c>
      <c r="R4" s="86">
        <v>35.1</v>
      </c>
      <c r="S4" s="86">
        <v>131</v>
      </c>
      <c r="T4" s="82">
        <f t="shared" si="0"/>
        <v>47</v>
      </c>
      <c r="U4" s="1">
        <f t="shared" si="1"/>
        <v>39</v>
      </c>
    </row>
    <row r="5" spans="1:21">
      <c r="A5" s="86" t="s">
        <v>250</v>
      </c>
      <c r="B5" s="86" t="s">
        <v>249</v>
      </c>
      <c r="C5" s="87">
        <v>44314</v>
      </c>
      <c r="D5" s="86">
        <v>10</v>
      </c>
      <c r="E5" s="86">
        <v>6</v>
      </c>
      <c r="F5" s="86">
        <v>8</v>
      </c>
      <c r="G5" s="86">
        <v>6</v>
      </c>
      <c r="H5" s="86">
        <v>4</v>
      </c>
      <c r="I5" s="86">
        <v>4</v>
      </c>
      <c r="J5" s="86">
        <v>6</v>
      </c>
      <c r="K5" s="86">
        <v>5</v>
      </c>
      <c r="L5" s="86">
        <v>4</v>
      </c>
      <c r="M5" s="86">
        <v>7</v>
      </c>
      <c r="N5" s="86" t="s">
        <v>251</v>
      </c>
      <c r="O5" s="86" t="s">
        <v>389</v>
      </c>
      <c r="P5" s="86">
        <v>35</v>
      </c>
      <c r="Q5" s="86">
        <v>129</v>
      </c>
      <c r="R5" s="86">
        <v>35.1</v>
      </c>
      <c r="S5" s="86">
        <v>131</v>
      </c>
      <c r="T5" s="82">
        <f t="shared" si="0"/>
        <v>50</v>
      </c>
      <c r="U5" s="1">
        <f t="shared" si="1"/>
        <v>40</v>
      </c>
    </row>
    <row r="6" spans="1:21">
      <c r="A6" s="86" t="s">
        <v>250</v>
      </c>
      <c r="B6" s="86" t="s">
        <v>495</v>
      </c>
      <c r="C6" s="87">
        <v>44314</v>
      </c>
      <c r="D6" s="86">
        <v>7</v>
      </c>
      <c r="E6" s="86">
        <v>5</v>
      </c>
      <c r="F6" s="86">
        <v>5</v>
      </c>
      <c r="G6" s="86">
        <v>5</v>
      </c>
      <c r="H6" s="86">
        <v>5</v>
      </c>
      <c r="I6" s="86">
        <v>4</v>
      </c>
      <c r="J6" s="86">
        <v>6</v>
      </c>
      <c r="K6" s="86">
        <v>7</v>
      </c>
      <c r="L6" s="86">
        <v>3</v>
      </c>
      <c r="M6" s="86">
        <v>5</v>
      </c>
      <c r="N6" s="86" t="s">
        <v>246</v>
      </c>
      <c r="O6" s="86" t="s">
        <v>389</v>
      </c>
      <c r="P6" s="86">
        <v>35</v>
      </c>
      <c r="Q6" s="86">
        <v>129</v>
      </c>
      <c r="R6" s="86">
        <v>35.1</v>
      </c>
      <c r="S6" s="86">
        <v>131</v>
      </c>
      <c r="T6" s="82">
        <f t="shared" si="0"/>
        <v>45</v>
      </c>
      <c r="U6" s="1">
        <f t="shared" si="1"/>
        <v>38</v>
      </c>
    </row>
    <row r="7" spans="1:21">
      <c r="A7" s="86" t="s">
        <v>496</v>
      </c>
      <c r="B7" s="86" t="s">
        <v>318</v>
      </c>
      <c r="C7" s="87">
        <v>44314</v>
      </c>
      <c r="D7" s="86">
        <v>9</v>
      </c>
      <c r="E7" s="86">
        <v>6</v>
      </c>
      <c r="F7" s="86">
        <v>7</v>
      </c>
      <c r="G7" s="86">
        <v>6</v>
      </c>
      <c r="H7" s="86">
        <v>4</v>
      </c>
      <c r="I7" s="86">
        <v>5</v>
      </c>
      <c r="J7" s="86">
        <v>5</v>
      </c>
      <c r="K7" s="86">
        <v>7</v>
      </c>
      <c r="L7" s="86">
        <v>4</v>
      </c>
      <c r="M7" s="86">
        <v>5</v>
      </c>
      <c r="N7" s="86" t="s">
        <v>251</v>
      </c>
      <c r="O7" s="86" t="s">
        <v>389</v>
      </c>
      <c r="P7" s="86">
        <v>35</v>
      </c>
      <c r="Q7" s="86">
        <v>129</v>
      </c>
      <c r="R7" s="86">
        <v>35.1</v>
      </c>
      <c r="S7" s="86">
        <v>131</v>
      </c>
      <c r="T7" s="82">
        <f t="shared" si="0"/>
        <v>49</v>
      </c>
      <c r="U7" s="1">
        <f t="shared" si="1"/>
        <v>40</v>
      </c>
    </row>
    <row r="8" spans="1:21">
      <c r="A8" s="86" t="s">
        <v>253</v>
      </c>
      <c r="B8" s="86" t="s">
        <v>277</v>
      </c>
      <c r="C8" s="87">
        <v>44314</v>
      </c>
      <c r="D8" s="86">
        <v>4</v>
      </c>
      <c r="E8" s="86">
        <v>5</v>
      </c>
      <c r="F8" s="86">
        <v>5</v>
      </c>
      <c r="G8" s="86">
        <v>4</v>
      </c>
      <c r="H8" s="86">
        <v>5</v>
      </c>
      <c r="I8" s="86">
        <v>5</v>
      </c>
      <c r="J8" s="86">
        <v>8</v>
      </c>
      <c r="K8" s="86">
        <v>6</v>
      </c>
      <c r="L8" s="86">
        <v>3</v>
      </c>
      <c r="M8" s="86">
        <v>7</v>
      </c>
      <c r="N8" s="86" t="s">
        <v>246</v>
      </c>
      <c r="O8" s="86" t="s">
        <v>389</v>
      </c>
      <c r="P8" s="86">
        <v>35</v>
      </c>
      <c r="Q8" s="86">
        <v>129</v>
      </c>
      <c r="R8" s="86">
        <v>35.1</v>
      </c>
      <c r="S8" s="86">
        <v>131</v>
      </c>
      <c r="T8" s="82">
        <f t="shared" si="0"/>
        <v>48</v>
      </c>
      <c r="U8" s="1">
        <f t="shared" si="1"/>
        <v>44</v>
      </c>
    </row>
    <row r="9" spans="1:21">
      <c r="A9" s="86" t="s">
        <v>253</v>
      </c>
      <c r="B9" s="86" t="s">
        <v>252</v>
      </c>
      <c r="C9" s="87">
        <v>44314</v>
      </c>
      <c r="D9" s="86">
        <v>13</v>
      </c>
      <c r="E9" s="86">
        <v>4</v>
      </c>
      <c r="F9" s="86">
        <v>9</v>
      </c>
      <c r="G9" s="86">
        <v>7</v>
      </c>
      <c r="H9" s="86">
        <v>6</v>
      </c>
      <c r="I9" s="86">
        <v>6</v>
      </c>
      <c r="J9" s="86">
        <v>8</v>
      </c>
      <c r="K9" s="86">
        <v>6</v>
      </c>
      <c r="L9" s="86">
        <v>3</v>
      </c>
      <c r="M9" s="86">
        <v>5</v>
      </c>
      <c r="N9" s="86" t="s">
        <v>251</v>
      </c>
      <c r="O9" s="86" t="s">
        <v>389</v>
      </c>
      <c r="P9" s="86">
        <v>35</v>
      </c>
      <c r="Q9" s="86">
        <v>129</v>
      </c>
      <c r="R9" s="86">
        <v>35.1</v>
      </c>
      <c r="S9" s="86">
        <v>131</v>
      </c>
      <c r="T9" s="82">
        <f t="shared" si="0"/>
        <v>54</v>
      </c>
      <c r="U9" s="1">
        <f t="shared" si="1"/>
        <v>41</v>
      </c>
    </row>
    <row r="10" spans="1:21">
      <c r="A10" s="86" t="s">
        <v>497</v>
      </c>
      <c r="B10" s="86" t="s">
        <v>292</v>
      </c>
      <c r="C10" s="87">
        <v>44314</v>
      </c>
      <c r="D10" s="86">
        <v>9</v>
      </c>
      <c r="E10" s="86">
        <v>6</v>
      </c>
      <c r="F10" s="86">
        <v>7</v>
      </c>
      <c r="G10" s="86">
        <v>3</v>
      </c>
      <c r="H10" s="86">
        <v>6</v>
      </c>
      <c r="I10" s="86">
        <v>4</v>
      </c>
      <c r="J10" s="86">
        <v>6</v>
      </c>
      <c r="K10" s="86">
        <v>7</v>
      </c>
      <c r="L10" s="86">
        <v>6</v>
      </c>
      <c r="M10" s="86">
        <v>6</v>
      </c>
      <c r="N10" s="86" t="s">
        <v>246</v>
      </c>
      <c r="O10" s="86" t="s">
        <v>389</v>
      </c>
      <c r="P10" s="86">
        <v>35</v>
      </c>
      <c r="Q10" s="86">
        <v>129</v>
      </c>
      <c r="R10" s="86">
        <v>35.1</v>
      </c>
      <c r="S10" s="86">
        <v>131</v>
      </c>
      <c r="T10" s="82">
        <f t="shared" si="0"/>
        <v>51</v>
      </c>
      <c r="U10" s="1">
        <f t="shared" si="1"/>
        <v>42</v>
      </c>
    </row>
    <row r="11" spans="1:21">
      <c r="A11" s="86" t="s">
        <v>390</v>
      </c>
      <c r="B11" s="86" t="s">
        <v>257</v>
      </c>
      <c r="C11" s="87">
        <v>44314</v>
      </c>
      <c r="D11" s="86">
        <v>12</v>
      </c>
      <c r="E11" s="86">
        <v>6</v>
      </c>
      <c r="F11" s="86">
        <v>7</v>
      </c>
      <c r="G11" s="86">
        <v>8</v>
      </c>
      <c r="H11" s="86">
        <v>4</v>
      </c>
      <c r="I11" s="86">
        <v>3</v>
      </c>
      <c r="J11" s="86">
        <v>6</v>
      </c>
      <c r="K11" s="86">
        <v>6</v>
      </c>
      <c r="L11" s="86">
        <v>5</v>
      </c>
      <c r="M11" s="86">
        <v>7</v>
      </c>
      <c r="N11" s="86" t="s">
        <v>251</v>
      </c>
      <c r="O11" s="86" t="s">
        <v>389</v>
      </c>
      <c r="P11" s="86">
        <v>35</v>
      </c>
      <c r="Q11" s="86">
        <v>129</v>
      </c>
      <c r="R11" s="86">
        <v>35.1</v>
      </c>
      <c r="S11" s="86">
        <v>131</v>
      </c>
      <c r="T11" s="82">
        <f t="shared" si="0"/>
        <v>52</v>
      </c>
      <c r="U11" s="1">
        <f t="shared" si="1"/>
        <v>40</v>
      </c>
    </row>
    <row r="12" spans="1:21">
      <c r="A12" s="86" t="s">
        <v>254</v>
      </c>
      <c r="B12" s="86" t="s">
        <v>252</v>
      </c>
      <c r="C12" s="87">
        <v>44314</v>
      </c>
      <c r="D12" s="86">
        <v>3</v>
      </c>
      <c r="E12" s="86">
        <v>5</v>
      </c>
      <c r="F12" s="86">
        <v>9</v>
      </c>
      <c r="G12" s="86">
        <v>5</v>
      </c>
      <c r="H12" s="86">
        <v>5</v>
      </c>
      <c r="I12" s="86">
        <v>4</v>
      </c>
      <c r="J12" s="86">
        <v>5</v>
      </c>
      <c r="K12" s="86">
        <v>5</v>
      </c>
      <c r="L12" s="86">
        <v>4</v>
      </c>
      <c r="M12" s="86">
        <v>6</v>
      </c>
      <c r="N12" s="86" t="s">
        <v>251</v>
      </c>
      <c r="O12" s="86" t="s">
        <v>389</v>
      </c>
      <c r="P12" s="86">
        <v>35</v>
      </c>
      <c r="Q12" s="86">
        <v>129</v>
      </c>
      <c r="R12" s="86">
        <v>35.1</v>
      </c>
      <c r="S12" s="86">
        <v>131</v>
      </c>
      <c r="T12" s="82">
        <f t="shared" si="0"/>
        <v>48</v>
      </c>
      <c r="U12" s="1">
        <f t="shared" si="1"/>
        <v>45</v>
      </c>
    </row>
    <row r="13" spans="1:21">
      <c r="A13" s="86" t="s">
        <v>256</v>
      </c>
      <c r="B13" s="86" t="s">
        <v>255</v>
      </c>
      <c r="C13" s="87">
        <v>44314</v>
      </c>
      <c r="D13" s="86">
        <v>5</v>
      </c>
      <c r="E13" s="86">
        <v>5</v>
      </c>
      <c r="F13" s="86">
        <v>6</v>
      </c>
      <c r="G13" s="86">
        <v>4</v>
      </c>
      <c r="H13" s="86">
        <v>5</v>
      </c>
      <c r="I13" s="86">
        <v>4</v>
      </c>
      <c r="J13" s="86">
        <v>7</v>
      </c>
      <c r="K13" s="86">
        <v>6</v>
      </c>
      <c r="L13" s="86">
        <v>3</v>
      </c>
      <c r="M13" s="86">
        <v>4</v>
      </c>
      <c r="N13" s="86" t="s">
        <v>246</v>
      </c>
      <c r="O13" s="86" t="s">
        <v>389</v>
      </c>
      <c r="P13" s="86">
        <v>35</v>
      </c>
      <c r="Q13" s="86">
        <v>129</v>
      </c>
      <c r="R13" s="86">
        <v>35.1</v>
      </c>
      <c r="S13" s="86">
        <v>131</v>
      </c>
      <c r="T13" s="82">
        <f t="shared" si="0"/>
        <v>44</v>
      </c>
      <c r="U13" s="1">
        <f t="shared" si="1"/>
        <v>39</v>
      </c>
    </row>
    <row r="14" spans="1:21">
      <c r="A14" s="86" t="s">
        <v>260</v>
      </c>
      <c r="B14" s="86" t="s">
        <v>259</v>
      </c>
      <c r="C14" s="87">
        <v>44314</v>
      </c>
      <c r="D14" s="86">
        <v>8</v>
      </c>
      <c r="E14" s="86">
        <v>6</v>
      </c>
      <c r="F14" s="86">
        <v>6</v>
      </c>
      <c r="G14" s="86">
        <v>5</v>
      </c>
      <c r="H14" s="86">
        <v>6</v>
      </c>
      <c r="I14" s="86">
        <v>6</v>
      </c>
      <c r="J14" s="86">
        <v>6</v>
      </c>
      <c r="K14" s="86">
        <v>5</v>
      </c>
      <c r="L14" s="86">
        <v>4</v>
      </c>
      <c r="M14" s="86">
        <v>7</v>
      </c>
      <c r="N14" s="86" t="s">
        <v>246</v>
      </c>
      <c r="O14" s="86" t="s">
        <v>389</v>
      </c>
      <c r="P14" s="86">
        <v>35</v>
      </c>
      <c r="Q14" s="86">
        <v>129</v>
      </c>
      <c r="R14" s="86">
        <v>35.1</v>
      </c>
      <c r="S14" s="86">
        <v>131</v>
      </c>
      <c r="T14" s="82">
        <f t="shared" si="0"/>
        <v>51</v>
      </c>
      <c r="U14" s="1">
        <f t="shared" si="1"/>
        <v>43</v>
      </c>
    </row>
    <row r="15" spans="1:21">
      <c r="A15" s="86" t="s">
        <v>262</v>
      </c>
      <c r="B15" s="86" t="s">
        <v>261</v>
      </c>
      <c r="C15" s="87">
        <v>44314</v>
      </c>
      <c r="D15" s="86">
        <v>9</v>
      </c>
      <c r="E15" s="86">
        <v>6</v>
      </c>
      <c r="F15" s="86">
        <v>7</v>
      </c>
      <c r="G15" s="86">
        <v>6</v>
      </c>
      <c r="H15" s="86">
        <v>4</v>
      </c>
      <c r="I15" s="86">
        <v>5</v>
      </c>
      <c r="J15" s="86">
        <v>7</v>
      </c>
      <c r="K15" s="86">
        <v>6</v>
      </c>
      <c r="L15" s="86">
        <v>4</v>
      </c>
      <c r="M15" s="86">
        <v>5</v>
      </c>
      <c r="N15" s="86" t="s">
        <v>251</v>
      </c>
      <c r="O15" s="86" t="s">
        <v>389</v>
      </c>
      <c r="P15" s="86">
        <v>35</v>
      </c>
      <c r="Q15" s="86">
        <v>129</v>
      </c>
      <c r="R15" s="86">
        <v>35.1</v>
      </c>
      <c r="S15" s="86">
        <v>131</v>
      </c>
      <c r="T15" s="82">
        <f t="shared" si="0"/>
        <v>50</v>
      </c>
      <c r="U15" s="1">
        <f t="shared" si="1"/>
        <v>41</v>
      </c>
    </row>
    <row r="16" spans="1:21">
      <c r="A16" s="86" t="s">
        <v>382</v>
      </c>
      <c r="B16" s="86" t="s">
        <v>265</v>
      </c>
      <c r="C16" s="87">
        <v>44314</v>
      </c>
      <c r="D16" s="86">
        <v>2</v>
      </c>
      <c r="E16" s="86">
        <v>4</v>
      </c>
      <c r="F16" s="86">
        <v>5</v>
      </c>
      <c r="G16" s="86">
        <v>5</v>
      </c>
      <c r="H16" s="86">
        <v>4</v>
      </c>
      <c r="I16" s="86">
        <v>4</v>
      </c>
      <c r="J16" s="86">
        <v>4</v>
      </c>
      <c r="K16" s="86">
        <v>5</v>
      </c>
      <c r="L16" s="86">
        <v>3</v>
      </c>
      <c r="M16" s="86">
        <v>5</v>
      </c>
      <c r="N16" s="86" t="s">
        <v>251</v>
      </c>
      <c r="O16" s="86" t="s">
        <v>389</v>
      </c>
      <c r="P16" s="86">
        <v>35</v>
      </c>
      <c r="Q16" s="86">
        <v>129</v>
      </c>
      <c r="R16" s="86">
        <v>35.1</v>
      </c>
      <c r="S16" s="86">
        <v>131</v>
      </c>
      <c r="T16" s="82">
        <f t="shared" si="0"/>
        <v>39</v>
      </c>
      <c r="U16" s="1">
        <f t="shared" si="1"/>
        <v>37</v>
      </c>
    </row>
    <row r="17" spans="1:21">
      <c r="A17" s="86" t="s">
        <v>391</v>
      </c>
      <c r="B17" s="86" t="s">
        <v>308</v>
      </c>
      <c r="C17" s="87">
        <v>44314</v>
      </c>
      <c r="D17" s="86">
        <v>2</v>
      </c>
      <c r="E17" s="86">
        <v>5</v>
      </c>
      <c r="F17" s="86">
        <v>6</v>
      </c>
      <c r="G17" s="86">
        <v>5</v>
      </c>
      <c r="H17" s="86">
        <v>4</v>
      </c>
      <c r="I17" s="86">
        <v>6</v>
      </c>
      <c r="J17" s="86">
        <v>7</v>
      </c>
      <c r="K17" s="86">
        <v>8</v>
      </c>
      <c r="L17" s="86">
        <v>4</v>
      </c>
      <c r="M17" s="86">
        <v>4</v>
      </c>
      <c r="N17" s="86" t="s">
        <v>246</v>
      </c>
      <c r="O17" s="86" t="s">
        <v>389</v>
      </c>
      <c r="P17" s="86">
        <v>35</v>
      </c>
      <c r="Q17" s="86">
        <v>129</v>
      </c>
      <c r="R17" s="86">
        <v>35.1</v>
      </c>
      <c r="S17" s="86">
        <v>131</v>
      </c>
      <c r="T17" s="82">
        <f t="shared" si="0"/>
        <v>49</v>
      </c>
      <c r="U17" s="1">
        <f t="shared" si="1"/>
        <v>47</v>
      </c>
    </row>
    <row r="18" spans="1:21">
      <c r="A18" s="86" t="s">
        <v>266</v>
      </c>
      <c r="B18" s="86" t="s">
        <v>265</v>
      </c>
      <c r="C18" s="87">
        <v>44314</v>
      </c>
      <c r="D18" s="86">
        <v>6</v>
      </c>
      <c r="E18" s="86">
        <v>5</v>
      </c>
      <c r="F18" s="86">
        <v>5</v>
      </c>
      <c r="G18" s="86">
        <v>5</v>
      </c>
      <c r="H18" s="86">
        <v>4</v>
      </c>
      <c r="I18" s="86">
        <v>5</v>
      </c>
      <c r="J18" s="86">
        <v>6</v>
      </c>
      <c r="K18" s="86">
        <v>5</v>
      </c>
      <c r="L18" s="86">
        <v>3</v>
      </c>
      <c r="M18" s="86">
        <v>5</v>
      </c>
      <c r="N18" s="86" t="s">
        <v>251</v>
      </c>
      <c r="O18" s="86" t="s">
        <v>389</v>
      </c>
      <c r="P18" s="86">
        <v>35</v>
      </c>
      <c r="Q18" s="86">
        <v>129</v>
      </c>
      <c r="R18" s="86">
        <v>35.1</v>
      </c>
      <c r="S18" s="86">
        <v>131</v>
      </c>
      <c r="T18" s="82">
        <f t="shared" si="0"/>
        <v>43</v>
      </c>
      <c r="U18" s="1">
        <f t="shared" si="1"/>
        <v>37</v>
      </c>
    </row>
    <row r="19" spans="1:21">
      <c r="A19" s="86" t="s">
        <v>268</v>
      </c>
      <c r="B19" s="86" t="s">
        <v>267</v>
      </c>
      <c r="C19" s="87">
        <v>44314</v>
      </c>
      <c r="D19" s="86">
        <v>4</v>
      </c>
      <c r="E19" s="86">
        <v>5</v>
      </c>
      <c r="F19" s="86">
        <v>5</v>
      </c>
      <c r="G19" s="86">
        <v>3</v>
      </c>
      <c r="H19" s="86">
        <v>6</v>
      </c>
      <c r="I19" s="86">
        <v>5</v>
      </c>
      <c r="J19" s="86">
        <v>7</v>
      </c>
      <c r="K19" s="86">
        <v>7</v>
      </c>
      <c r="L19" s="86">
        <v>4</v>
      </c>
      <c r="M19" s="86">
        <v>5</v>
      </c>
      <c r="N19" s="86" t="s">
        <v>246</v>
      </c>
      <c r="O19" s="86" t="s">
        <v>389</v>
      </c>
      <c r="P19" s="86">
        <v>35</v>
      </c>
      <c r="Q19" s="86">
        <v>129</v>
      </c>
      <c r="R19" s="86">
        <v>35.1</v>
      </c>
      <c r="S19" s="86">
        <v>131</v>
      </c>
      <c r="T19" s="82">
        <f t="shared" si="0"/>
        <v>47</v>
      </c>
      <c r="U19" s="1">
        <f t="shared" si="1"/>
        <v>43</v>
      </c>
    </row>
    <row r="20" spans="1:21">
      <c r="A20" s="86" t="s">
        <v>498</v>
      </c>
      <c r="B20" s="86" t="s">
        <v>499</v>
      </c>
      <c r="C20" s="87">
        <v>44314</v>
      </c>
      <c r="D20" s="86">
        <v>8</v>
      </c>
      <c r="E20" s="86">
        <v>4</v>
      </c>
      <c r="F20" s="86">
        <v>7</v>
      </c>
      <c r="G20" s="86">
        <v>7</v>
      </c>
      <c r="H20" s="86">
        <v>3</v>
      </c>
      <c r="I20" s="86">
        <v>4</v>
      </c>
      <c r="J20" s="86">
        <v>7</v>
      </c>
      <c r="K20" s="86">
        <v>5</v>
      </c>
      <c r="L20" s="86">
        <v>5</v>
      </c>
      <c r="M20" s="86">
        <v>6</v>
      </c>
      <c r="N20" s="86" t="s">
        <v>251</v>
      </c>
      <c r="O20" s="86" t="s">
        <v>389</v>
      </c>
      <c r="P20" s="86">
        <v>35</v>
      </c>
      <c r="Q20" s="86">
        <v>129</v>
      </c>
      <c r="R20" s="86">
        <v>35.1</v>
      </c>
      <c r="S20" s="86">
        <v>131</v>
      </c>
      <c r="T20" s="82">
        <f t="shared" si="0"/>
        <v>48</v>
      </c>
      <c r="U20" s="1">
        <f t="shared" si="1"/>
        <v>40</v>
      </c>
    </row>
    <row r="21" spans="1:21">
      <c r="A21" s="86" t="s">
        <v>392</v>
      </c>
      <c r="B21" s="86" t="s">
        <v>308</v>
      </c>
      <c r="C21" s="87">
        <v>44314</v>
      </c>
      <c r="D21" s="86">
        <v>13</v>
      </c>
      <c r="E21" s="86">
        <v>6</v>
      </c>
      <c r="F21" s="86">
        <v>8</v>
      </c>
      <c r="G21" s="86">
        <v>3</v>
      </c>
      <c r="H21" s="86">
        <v>6</v>
      </c>
      <c r="I21" s="86">
        <v>4</v>
      </c>
      <c r="J21" s="86">
        <v>6</v>
      </c>
      <c r="K21" s="86">
        <v>7</v>
      </c>
      <c r="L21" s="86">
        <v>4</v>
      </c>
      <c r="M21" s="86">
        <v>6</v>
      </c>
      <c r="N21" s="86" t="s">
        <v>246</v>
      </c>
      <c r="O21" s="86" t="s">
        <v>389</v>
      </c>
      <c r="P21" s="86">
        <v>35</v>
      </c>
      <c r="Q21" s="86">
        <v>129</v>
      </c>
      <c r="R21" s="86">
        <v>35.1</v>
      </c>
      <c r="S21" s="86">
        <v>131</v>
      </c>
      <c r="T21" s="82">
        <f t="shared" si="0"/>
        <v>50</v>
      </c>
      <c r="U21" s="1">
        <f t="shared" si="1"/>
        <v>37</v>
      </c>
    </row>
    <row r="22" spans="1:21">
      <c r="A22" s="86" t="s">
        <v>269</v>
      </c>
      <c r="B22" s="86" t="s">
        <v>257</v>
      </c>
      <c r="C22" s="87">
        <v>44314</v>
      </c>
      <c r="D22" s="86">
        <v>8</v>
      </c>
      <c r="E22" s="86">
        <v>5</v>
      </c>
      <c r="F22" s="86">
        <v>7</v>
      </c>
      <c r="G22" s="86">
        <v>3</v>
      </c>
      <c r="H22" s="86">
        <v>6</v>
      </c>
      <c r="I22" s="86">
        <v>4</v>
      </c>
      <c r="J22" s="86">
        <v>8</v>
      </c>
      <c r="K22" s="86">
        <v>6</v>
      </c>
      <c r="L22" s="86">
        <v>4</v>
      </c>
      <c r="M22" s="86">
        <v>4</v>
      </c>
      <c r="N22" s="86" t="s">
        <v>246</v>
      </c>
      <c r="O22" s="86" t="s">
        <v>389</v>
      </c>
      <c r="P22" s="86">
        <v>35</v>
      </c>
      <c r="Q22" s="86">
        <v>129</v>
      </c>
      <c r="R22" s="86">
        <v>35.1</v>
      </c>
      <c r="S22" s="86">
        <v>131</v>
      </c>
      <c r="T22" s="82">
        <f t="shared" si="0"/>
        <v>47</v>
      </c>
      <c r="U22" s="1">
        <f t="shared" si="1"/>
        <v>39</v>
      </c>
    </row>
    <row r="23" spans="1:21">
      <c r="A23" s="86" t="s">
        <v>271</v>
      </c>
      <c r="B23" s="86" t="s">
        <v>270</v>
      </c>
      <c r="C23" s="87">
        <v>44314</v>
      </c>
      <c r="D23" s="86">
        <v>4</v>
      </c>
      <c r="E23" s="86">
        <v>5</v>
      </c>
      <c r="F23" s="86">
        <v>6</v>
      </c>
      <c r="G23" s="86">
        <v>4</v>
      </c>
      <c r="H23" s="86">
        <v>5</v>
      </c>
      <c r="I23" s="86">
        <v>5</v>
      </c>
      <c r="J23" s="86">
        <v>7</v>
      </c>
      <c r="K23" s="86">
        <v>6</v>
      </c>
      <c r="L23" s="86">
        <v>4</v>
      </c>
      <c r="M23" s="86">
        <v>5</v>
      </c>
      <c r="N23" s="86" t="s">
        <v>246</v>
      </c>
      <c r="O23" s="86" t="s">
        <v>389</v>
      </c>
      <c r="P23" s="86">
        <v>35</v>
      </c>
      <c r="Q23" s="86">
        <v>129</v>
      </c>
      <c r="R23" s="86">
        <v>35.1</v>
      </c>
      <c r="S23" s="86">
        <v>131</v>
      </c>
      <c r="T23" s="82">
        <f t="shared" si="0"/>
        <v>47</v>
      </c>
      <c r="U23" s="1">
        <f t="shared" si="1"/>
        <v>43</v>
      </c>
    </row>
    <row r="24" spans="1:21">
      <c r="A24" s="86" t="s">
        <v>274</v>
      </c>
      <c r="B24" s="86" t="s">
        <v>273</v>
      </c>
      <c r="C24" s="87">
        <v>44314</v>
      </c>
      <c r="D24" s="86">
        <v>14</v>
      </c>
      <c r="E24" s="86">
        <v>8</v>
      </c>
      <c r="F24" s="86">
        <v>7</v>
      </c>
      <c r="G24" s="86">
        <v>4</v>
      </c>
      <c r="H24" s="86">
        <v>7</v>
      </c>
      <c r="I24" s="86">
        <v>7</v>
      </c>
      <c r="J24" s="86">
        <v>8</v>
      </c>
      <c r="K24" s="86">
        <v>4</v>
      </c>
      <c r="L24" s="86">
        <v>3</v>
      </c>
      <c r="M24" s="86">
        <v>6</v>
      </c>
      <c r="N24" s="86" t="s">
        <v>246</v>
      </c>
      <c r="O24" s="86" t="s">
        <v>389</v>
      </c>
      <c r="P24" s="86">
        <v>35</v>
      </c>
      <c r="Q24" s="86">
        <v>129</v>
      </c>
      <c r="R24" s="86">
        <v>35.1</v>
      </c>
      <c r="S24" s="86">
        <v>131</v>
      </c>
      <c r="T24" s="82">
        <f t="shared" si="0"/>
        <v>54</v>
      </c>
      <c r="U24" s="1">
        <f t="shared" si="1"/>
        <v>40</v>
      </c>
    </row>
    <row r="25" spans="1:21">
      <c r="A25" s="86" t="s">
        <v>276</v>
      </c>
      <c r="B25" s="86" t="s">
        <v>275</v>
      </c>
      <c r="C25" s="87">
        <v>44314</v>
      </c>
      <c r="D25" s="86">
        <v>11</v>
      </c>
      <c r="E25" s="86">
        <v>6</v>
      </c>
      <c r="F25" s="86">
        <v>7</v>
      </c>
      <c r="G25" s="86">
        <v>4</v>
      </c>
      <c r="H25" s="86">
        <v>4</v>
      </c>
      <c r="I25" s="86">
        <v>4</v>
      </c>
      <c r="J25" s="86">
        <v>8</v>
      </c>
      <c r="K25" s="86">
        <v>5</v>
      </c>
      <c r="L25" s="86">
        <v>4</v>
      </c>
      <c r="M25" s="86">
        <v>6</v>
      </c>
      <c r="N25" s="86" t="s">
        <v>246</v>
      </c>
      <c r="O25" s="86" t="s">
        <v>389</v>
      </c>
      <c r="P25" s="86">
        <v>35</v>
      </c>
      <c r="Q25" s="86">
        <v>129</v>
      </c>
      <c r="R25" s="86">
        <v>35.1</v>
      </c>
      <c r="S25" s="86">
        <v>131</v>
      </c>
      <c r="T25" s="82">
        <f t="shared" si="0"/>
        <v>48</v>
      </c>
      <c r="U25" s="1">
        <f t="shared" si="1"/>
        <v>37</v>
      </c>
    </row>
    <row r="26" spans="1:21">
      <c r="A26" s="86" t="s">
        <v>278</v>
      </c>
      <c r="B26" s="86" t="s">
        <v>277</v>
      </c>
      <c r="C26" s="87">
        <v>44314</v>
      </c>
      <c r="D26" s="86">
        <v>8</v>
      </c>
      <c r="E26" s="86">
        <v>5</v>
      </c>
      <c r="F26" s="86">
        <v>9</v>
      </c>
      <c r="G26" s="86">
        <v>7</v>
      </c>
      <c r="H26" s="86">
        <v>6</v>
      </c>
      <c r="I26" s="86">
        <v>5</v>
      </c>
      <c r="J26" s="86">
        <v>5</v>
      </c>
      <c r="K26" s="86">
        <v>8</v>
      </c>
      <c r="L26" s="86">
        <v>6</v>
      </c>
      <c r="M26" s="86">
        <v>5</v>
      </c>
      <c r="N26" s="86" t="s">
        <v>251</v>
      </c>
      <c r="O26" s="86" t="s">
        <v>389</v>
      </c>
      <c r="P26" s="86">
        <v>35</v>
      </c>
      <c r="Q26" s="86">
        <v>129</v>
      </c>
      <c r="R26" s="86">
        <v>35.1</v>
      </c>
      <c r="S26" s="86">
        <v>131</v>
      </c>
      <c r="T26" s="82">
        <f t="shared" si="0"/>
        <v>56</v>
      </c>
      <c r="U26" s="1">
        <f t="shared" si="1"/>
        <v>48</v>
      </c>
    </row>
    <row r="27" spans="1:21">
      <c r="A27" s="86" t="s">
        <v>381</v>
      </c>
      <c r="B27" s="86" t="s">
        <v>304</v>
      </c>
      <c r="C27" s="87">
        <v>44314</v>
      </c>
      <c r="D27" s="86">
        <v>7</v>
      </c>
      <c r="E27" s="86">
        <v>5</v>
      </c>
      <c r="F27" s="86">
        <v>5</v>
      </c>
      <c r="G27" s="86">
        <v>5</v>
      </c>
      <c r="H27" s="86">
        <v>7</v>
      </c>
      <c r="I27" s="86">
        <v>4</v>
      </c>
      <c r="J27" s="86">
        <v>6</v>
      </c>
      <c r="K27" s="86">
        <v>6</v>
      </c>
      <c r="L27" s="86">
        <v>3</v>
      </c>
      <c r="M27" s="86">
        <v>4</v>
      </c>
      <c r="N27" s="86" t="s">
        <v>246</v>
      </c>
      <c r="O27" s="86" t="s">
        <v>389</v>
      </c>
      <c r="P27" s="86">
        <v>35</v>
      </c>
      <c r="Q27" s="86">
        <v>129</v>
      </c>
      <c r="R27" s="86">
        <v>35.1</v>
      </c>
      <c r="S27" s="86">
        <v>131</v>
      </c>
      <c r="T27" s="82">
        <f t="shared" si="0"/>
        <v>45</v>
      </c>
      <c r="U27" s="1">
        <f t="shared" si="1"/>
        <v>38</v>
      </c>
    </row>
    <row r="28" spans="1:21">
      <c r="A28" s="86" t="s">
        <v>500</v>
      </c>
      <c r="B28" s="86" t="s">
        <v>501</v>
      </c>
      <c r="C28" s="87">
        <v>44314</v>
      </c>
      <c r="D28" s="86">
        <v>18</v>
      </c>
      <c r="E28" s="86">
        <v>4</v>
      </c>
      <c r="F28" s="86">
        <v>9</v>
      </c>
      <c r="G28" s="86">
        <v>10</v>
      </c>
      <c r="H28" s="86">
        <v>5</v>
      </c>
      <c r="I28" s="86">
        <v>6</v>
      </c>
      <c r="J28" s="86">
        <v>7</v>
      </c>
      <c r="K28" s="86">
        <v>9</v>
      </c>
      <c r="L28" s="86">
        <v>5</v>
      </c>
      <c r="M28" s="86">
        <v>7</v>
      </c>
      <c r="N28" s="86" t="s">
        <v>251</v>
      </c>
      <c r="O28" s="86" t="s">
        <v>389</v>
      </c>
      <c r="P28" s="86">
        <v>35</v>
      </c>
      <c r="Q28" s="86">
        <v>129</v>
      </c>
      <c r="R28" s="86">
        <v>35.1</v>
      </c>
      <c r="S28" s="86">
        <v>131</v>
      </c>
      <c r="T28" s="82">
        <f t="shared" si="0"/>
        <v>62</v>
      </c>
      <c r="U28" s="1">
        <f t="shared" si="1"/>
        <v>44</v>
      </c>
    </row>
    <row r="29" spans="1:21">
      <c r="A29" s="86" t="s">
        <v>280</v>
      </c>
      <c r="B29" s="86" t="s">
        <v>279</v>
      </c>
      <c r="C29" s="87">
        <v>44314</v>
      </c>
      <c r="D29" s="86">
        <v>7</v>
      </c>
      <c r="E29" s="86">
        <v>6</v>
      </c>
      <c r="F29" s="86">
        <v>7</v>
      </c>
      <c r="G29" s="86">
        <v>5</v>
      </c>
      <c r="H29" s="86">
        <v>4</v>
      </c>
      <c r="I29" s="86">
        <v>4</v>
      </c>
      <c r="J29" s="86">
        <v>3</v>
      </c>
      <c r="K29" s="86">
        <v>7</v>
      </c>
      <c r="L29" s="86">
        <v>4</v>
      </c>
      <c r="M29" s="86">
        <v>6</v>
      </c>
      <c r="N29" s="86" t="s">
        <v>251</v>
      </c>
      <c r="O29" s="86" t="s">
        <v>389</v>
      </c>
      <c r="P29" s="86">
        <v>35</v>
      </c>
      <c r="Q29" s="86">
        <v>129</v>
      </c>
      <c r="R29" s="86">
        <v>35.1</v>
      </c>
      <c r="S29" s="86">
        <v>131</v>
      </c>
      <c r="T29" s="82">
        <f t="shared" si="0"/>
        <v>46</v>
      </c>
      <c r="U29" s="1">
        <f t="shared" si="1"/>
        <v>39</v>
      </c>
    </row>
    <row r="30" spans="1:21">
      <c r="A30" s="86" t="s">
        <v>282</v>
      </c>
      <c r="B30" s="86" t="s">
        <v>281</v>
      </c>
      <c r="C30" s="87">
        <v>44314</v>
      </c>
      <c r="D30" s="86">
        <v>13</v>
      </c>
      <c r="E30" s="86">
        <v>7</v>
      </c>
      <c r="F30" s="86">
        <v>7</v>
      </c>
      <c r="G30" s="86">
        <v>4</v>
      </c>
      <c r="H30" s="86">
        <v>5</v>
      </c>
      <c r="I30" s="86">
        <v>7</v>
      </c>
      <c r="J30" s="86">
        <v>8</v>
      </c>
      <c r="K30" s="86">
        <v>7</v>
      </c>
      <c r="L30" s="86">
        <v>5</v>
      </c>
      <c r="M30" s="86">
        <v>7</v>
      </c>
      <c r="N30" s="86" t="s">
        <v>246</v>
      </c>
      <c r="O30" s="86" t="s">
        <v>389</v>
      </c>
      <c r="P30" s="86">
        <v>35</v>
      </c>
      <c r="Q30" s="86">
        <v>129</v>
      </c>
      <c r="R30" s="86">
        <v>35.1</v>
      </c>
      <c r="S30" s="86">
        <v>131</v>
      </c>
      <c r="T30" s="82">
        <f t="shared" si="0"/>
        <v>57</v>
      </c>
      <c r="U30" s="1">
        <f t="shared" si="1"/>
        <v>44</v>
      </c>
    </row>
    <row r="31" spans="1:21">
      <c r="A31" s="86" t="s">
        <v>393</v>
      </c>
      <c r="B31" s="86" t="s">
        <v>249</v>
      </c>
      <c r="C31" s="87">
        <v>44314</v>
      </c>
      <c r="D31" s="86">
        <v>10</v>
      </c>
      <c r="E31" s="86">
        <v>6</v>
      </c>
      <c r="F31" s="86">
        <v>9</v>
      </c>
      <c r="G31" s="86">
        <v>7</v>
      </c>
      <c r="H31" s="86">
        <v>4</v>
      </c>
      <c r="I31" s="86">
        <v>6</v>
      </c>
      <c r="J31" s="86">
        <v>6</v>
      </c>
      <c r="K31" s="86">
        <v>6</v>
      </c>
      <c r="L31" s="86">
        <v>4</v>
      </c>
      <c r="M31" s="86">
        <v>4</v>
      </c>
      <c r="N31" s="86" t="s">
        <v>251</v>
      </c>
      <c r="O31" s="86" t="s">
        <v>389</v>
      </c>
      <c r="P31" s="86">
        <v>35</v>
      </c>
      <c r="Q31" s="86">
        <v>129</v>
      </c>
      <c r="R31" s="86">
        <v>35.1</v>
      </c>
      <c r="S31" s="86">
        <v>131</v>
      </c>
      <c r="T31" s="82">
        <f t="shared" si="0"/>
        <v>52</v>
      </c>
      <c r="U31" s="1">
        <f t="shared" si="1"/>
        <v>42</v>
      </c>
    </row>
    <row r="32" spans="1:21">
      <c r="A32" s="86" t="s">
        <v>284</v>
      </c>
      <c r="B32" s="86" t="s">
        <v>283</v>
      </c>
      <c r="C32" s="87">
        <v>44314</v>
      </c>
      <c r="D32" s="86">
        <v>9</v>
      </c>
      <c r="E32" s="86">
        <v>4</v>
      </c>
      <c r="F32" s="86">
        <v>7</v>
      </c>
      <c r="G32" s="86">
        <v>6</v>
      </c>
      <c r="H32" s="86">
        <v>5</v>
      </c>
      <c r="I32" s="86">
        <v>5</v>
      </c>
      <c r="J32" s="86">
        <v>7</v>
      </c>
      <c r="K32" s="86">
        <v>7</v>
      </c>
      <c r="L32" s="86">
        <v>4</v>
      </c>
      <c r="M32" s="86">
        <v>6</v>
      </c>
      <c r="N32" s="86" t="s">
        <v>246</v>
      </c>
      <c r="O32" s="86" t="s">
        <v>389</v>
      </c>
      <c r="P32" s="86">
        <v>35</v>
      </c>
      <c r="Q32" s="86">
        <v>129</v>
      </c>
      <c r="R32" s="86">
        <v>35.1</v>
      </c>
      <c r="S32" s="86">
        <v>131</v>
      </c>
      <c r="T32" s="82">
        <f t="shared" si="0"/>
        <v>51</v>
      </c>
      <c r="U32" s="1">
        <f t="shared" si="1"/>
        <v>42</v>
      </c>
    </row>
    <row r="33" spans="1:21">
      <c r="A33" s="86" t="s">
        <v>284</v>
      </c>
      <c r="B33" s="86" t="s">
        <v>285</v>
      </c>
      <c r="C33" s="87">
        <v>44314</v>
      </c>
      <c r="D33" s="86">
        <v>3</v>
      </c>
      <c r="E33" s="86">
        <v>4</v>
      </c>
      <c r="F33" s="86">
        <v>7</v>
      </c>
      <c r="G33" s="86">
        <v>5</v>
      </c>
      <c r="H33" s="86">
        <v>3</v>
      </c>
      <c r="I33" s="86">
        <v>6</v>
      </c>
      <c r="J33" s="86">
        <v>5</v>
      </c>
      <c r="K33" s="86">
        <v>5</v>
      </c>
      <c r="L33" s="86">
        <v>3</v>
      </c>
      <c r="M33" s="86">
        <v>5</v>
      </c>
      <c r="N33" s="86" t="s">
        <v>251</v>
      </c>
      <c r="O33" s="86" t="s">
        <v>389</v>
      </c>
      <c r="P33" s="86">
        <v>35</v>
      </c>
      <c r="Q33" s="86">
        <v>129</v>
      </c>
      <c r="R33" s="86">
        <v>35.1</v>
      </c>
      <c r="S33" s="86">
        <v>131</v>
      </c>
      <c r="T33" s="82">
        <f t="shared" si="0"/>
        <v>43</v>
      </c>
      <c r="U33" s="1">
        <f t="shared" si="1"/>
        <v>40</v>
      </c>
    </row>
    <row r="34" spans="1:21">
      <c r="A34" s="86" t="s">
        <v>287</v>
      </c>
      <c r="B34" s="86" t="s">
        <v>249</v>
      </c>
      <c r="C34" s="87">
        <v>44314</v>
      </c>
      <c r="D34" s="86">
        <v>5</v>
      </c>
      <c r="E34" s="86">
        <v>6</v>
      </c>
      <c r="F34" s="86">
        <v>5</v>
      </c>
      <c r="G34" s="86">
        <v>5</v>
      </c>
      <c r="H34" s="86">
        <v>4</v>
      </c>
      <c r="I34" s="86">
        <v>7</v>
      </c>
      <c r="J34" s="86">
        <v>5</v>
      </c>
      <c r="K34" s="86">
        <v>6</v>
      </c>
      <c r="L34" s="86">
        <v>3</v>
      </c>
      <c r="M34" s="86">
        <v>6</v>
      </c>
      <c r="N34" s="86" t="s">
        <v>251</v>
      </c>
      <c r="O34" s="86" t="s">
        <v>389</v>
      </c>
      <c r="P34" s="86">
        <v>35</v>
      </c>
      <c r="Q34" s="86">
        <v>129</v>
      </c>
      <c r="R34" s="86">
        <v>35.1</v>
      </c>
      <c r="S34" s="86">
        <v>131</v>
      </c>
      <c r="T34" s="82">
        <f t="shared" si="0"/>
        <v>47</v>
      </c>
      <c r="U34" s="1">
        <f t="shared" si="1"/>
        <v>42</v>
      </c>
    </row>
    <row r="35" spans="1:21">
      <c r="A35" s="86" t="s">
        <v>395</v>
      </c>
      <c r="B35" s="86" t="s">
        <v>394</v>
      </c>
      <c r="C35" s="87">
        <v>44314</v>
      </c>
      <c r="D35" s="86">
        <v>14</v>
      </c>
      <c r="E35" s="86">
        <v>5</v>
      </c>
      <c r="F35" s="86">
        <v>7</v>
      </c>
      <c r="G35" s="86">
        <v>7</v>
      </c>
      <c r="H35" s="86">
        <v>4</v>
      </c>
      <c r="I35" s="86">
        <v>6</v>
      </c>
      <c r="J35" s="86">
        <v>5</v>
      </c>
      <c r="K35" s="86">
        <v>5</v>
      </c>
      <c r="L35" s="86">
        <v>5</v>
      </c>
      <c r="M35" s="86">
        <v>7</v>
      </c>
      <c r="N35" s="86" t="s">
        <v>251</v>
      </c>
      <c r="O35" s="86" t="s">
        <v>389</v>
      </c>
      <c r="P35" s="86">
        <v>35</v>
      </c>
      <c r="Q35" s="86">
        <v>129</v>
      </c>
      <c r="R35" s="86">
        <v>35.1</v>
      </c>
      <c r="S35" s="86">
        <v>131</v>
      </c>
      <c r="T35" s="82">
        <f t="shared" si="0"/>
        <v>51</v>
      </c>
      <c r="U35" s="1">
        <f t="shared" si="1"/>
        <v>37</v>
      </c>
    </row>
    <row r="36" spans="1:21">
      <c r="A36" s="86" t="s">
        <v>289</v>
      </c>
      <c r="B36" s="86" t="s">
        <v>288</v>
      </c>
      <c r="C36" s="87">
        <v>44314</v>
      </c>
      <c r="D36" s="86">
        <v>11</v>
      </c>
      <c r="E36" s="86">
        <v>5</v>
      </c>
      <c r="F36" s="86">
        <v>8</v>
      </c>
      <c r="G36" s="86">
        <v>7</v>
      </c>
      <c r="H36" s="86">
        <v>3</v>
      </c>
      <c r="I36" s="86">
        <v>7</v>
      </c>
      <c r="J36" s="86">
        <v>7</v>
      </c>
      <c r="K36" s="86">
        <v>5</v>
      </c>
      <c r="L36" s="86">
        <v>4</v>
      </c>
      <c r="M36" s="86">
        <v>8</v>
      </c>
      <c r="N36" s="86" t="s">
        <v>251</v>
      </c>
      <c r="O36" s="86" t="s">
        <v>389</v>
      </c>
      <c r="P36" s="86">
        <v>35</v>
      </c>
      <c r="Q36" s="86">
        <v>129</v>
      </c>
      <c r="R36" s="86">
        <v>35.1</v>
      </c>
      <c r="S36" s="86">
        <v>131</v>
      </c>
      <c r="T36" s="82">
        <f t="shared" si="0"/>
        <v>54</v>
      </c>
      <c r="U36" s="1">
        <f t="shared" si="1"/>
        <v>43</v>
      </c>
    </row>
    <row r="37" spans="1:21">
      <c r="A37" s="86" t="s">
        <v>291</v>
      </c>
      <c r="B37" s="86" t="s">
        <v>290</v>
      </c>
      <c r="C37" s="87">
        <v>44314</v>
      </c>
      <c r="D37" s="86">
        <v>7</v>
      </c>
      <c r="E37" s="86">
        <v>7</v>
      </c>
      <c r="F37" s="86">
        <v>4</v>
      </c>
      <c r="G37" s="86">
        <v>2</v>
      </c>
      <c r="H37" s="86">
        <v>5</v>
      </c>
      <c r="I37" s="86">
        <v>6</v>
      </c>
      <c r="J37" s="86">
        <v>7</v>
      </c>
      <c r="K37" s="86">
        <v>7</v>
      </c>
      <c r="L37" s="86">
        <v>3</v>
      </c>
      <c r="M37" s="86">
        <v>4</v>
      </c>
      <c r="N37" s="86" t="s">
        <v>246</v>
      </c>
      <c r="O37" s="86" t="s">
        <v>389</v>
      </c>
      <c r="P37" s="86">
        <v>35</v>
      </c>
      <c r="Q37" s="86">
        <v>129</v>
      </c>
      <c r="R37" s="86">
        <v>35.1</v>
      </c>
      <c r="S37" s="86">
        <v>131</v>
      </c>
      <c r="T37" s="82">
        <f t="shared" si="0"/>
        <v>45</v>
      </c>
      <c r="U37" s="1">
        <f t="shared" si="1"/>
        <v>38</v>
      </c>
    </row>
    <row r="38" spans="1:21">
      <c r="A38" s="86" t="s">
        <v>502</v>
      </c>
      <c r="B38" s="86" t="s">
        <v>503</v>
      </c>
      <c r="C38" s="87">
        <v>44314</v>
      </c>
      <c r="D38" s="86">
        <v>10</v>
      </c>
      <c r="E38" s="86">
        <v>8</v>
      </c>
      <c r="F38" s="86">
        <v>5</v>
      </c>
      <c r="G38" s="86">
        <v>4</v>
      </c>
      <c r="H38" s="86">
        <v>5</v>
      </c>
      <c r="I38" s="86">
        <v>5</v>
      </c>
      <c r="J38" s="86">
        <v>6</v>
      </c>
      <c r="K38" s="86">
        <v>7</v>
      </c>
      <c r="L38" s="86">
        <v>4</v>
      </c>
      <c r="M38" s="86">
        <v>7</v>
      </c>
      <c r="N38" s="86" t="s">
        <v>246</v>
      </c>
      <c r="O38" s="86" t="s">
        <v>389</v>
      </c>
      <c r="P38" s="86">
        <v>35</v>
      </c>
      <c r="Q38" s="86">
        <v>129</v>
      </c>
      <c r="R38" s="86">
        <v>35.1</v>
      </c>
      <c r="S38" s="86">
        <v>131</v>
      </c>
      <c r="T38" s="82">
        <f t="shared" si="0"/>
        <v>51</v>
      </c>
      <c r="U38" s="1">
        <f t="shared" si="1"/>
        <v>41</v>
      </c>
    </row>
    <row r="39" spans="1:21">
      <c r="A39" s="86" t="s">
        <v>504</v>
      </c>
      <c r="B39" s="86" t="s">
        <v>501</v>
      </c>
      <c r="C39" s="87">
        <v>44314</v>
      </c>
      <c r="D39" s="86">
        <v>18</v>
      </c>
      <c r="E39" s="86">
        <v>8</v>
      </c>
      <c r="F39" s="86">
        <v>7</v>
      </c>
      <c r="G39" s="86">
        <v>9</v>
      </c>
      <c r="H39" s="86">
        <v>5</v>
      </c>
      <c r="I39" s="86">
        <v>9</v>
      </c>
      <c r="J39" s="86">
        <v>7</v>
      </c>
      <c r="K39" s="86">
        <v>7</v>
      </c>
      <c r="L39" s="86">
        <v>8</v>
      </c>
      <c r="M39" s="86">
        <v>7</v>
      </c>
      <c r="N39" s="86" t="s">
        <v>251</v>
      </c>
      <c r="O39" s="86" t="s">
        <v>389</v>
      </c>
      <c r="P39" s="86">
        <v>35</v>
      </c>
      <c r="Q39" s="86">
        <v>129</v>
      </c>
      <c r="R39" s="86">
        <v>35.1</v>
      </c>
      <c r="S39" s="86">
        <v>131</v>
      </c>
      <c r="T39" s="82">
        <f t="shared" si="0"/>
        <v>67</v>
      </c>
      <c r="U39" s="1">
        <f t="shared" si="1"/>
        <v>49</v>
      </c>
    </row>
    <row r="40" spans="1:21">
      <c r="A40" s="86" t="s">
        <v>397</v>
      </c>
      <c r="B40" s="86" t="s">
        <v>396</v>
      </c>
      <c r="C40" s="87">
        <v>44314</v>
      </c>
      <c r="D40" s="86">
        <v>8</v>
      </c>
      <c r="E40" s="86">
        <v>5</v>
      </c>
      <c r="F40" s="86">
        <v>7</v>
      </c>
      <c r="G40" s="86">
        <v>5</v>
      </c>
      <c r="H40" s="86">
        <v>4</v>
      </c>
      <c r="I40" s="86">
        <v>4</v>
      </c>
      <c r="J40" s="86">
        <v>4</v>
      </c>
      <c r="K40" s="86">
        <v>6</v>
      </c>
      <c r="L40" s="86">
        <v>3</v>
      </c>
      <c r="M40" s="86">
        <v>6</v>
      </c>
      <c r="N40" s="86" t="s">
        <v>251</v>
      </c>
      <c r="O40" s="86" t="s">
        <v>389</v>
      </c>
      <c r="P40" s="86">
        <v>35</v>
      </c>
      <c r="Q40" s="86">
        <v>129</v>
      </c>
      <c r="R40" s="86">
        <v>35.1</v>
      </c>
      <c r="S40" s="86">
        <v>131</v>
      </c>
      <c r="T40" s="82">
        <f t="shared" si="0"/>
        <v>44</v>
      </c>
      <c r="U40" s="1">
        <f t="shared" si="1"/>
        <v>36</v>
      </c>
    </row>
    <row r="41" spans="1:21">
      <c r="A41" s="86" t="s">
        <v>399</v>
      </c>
      <c r="B41" s="86" t="s">
        <v>398</v>
      </c>
      <c r="C41" s="87">
        <v>44314</v>
      </c>
      <c r="D41" s="86">
        <v>7</v>
      </c>
      <c r="E41" s="86">
        <v>5</v>
      </c>
      <c r="F41" s="86">
        <v>6</v>
      </c>
      <c r="G41" s="86">
        <v>7</v>
      </c>
      <c r="H41" s="86">
        <v>4</v>
      </c>
      <c r="I41" s="86">
        <v>5</v>
      </c>
      <c r="J41" s="86">
        <v>4</v>
      </c>
      <c r="K41" s="86">
        <v>4</v>
      </c>
      <c r="L41" s="86">
        <v>4</v>
      </c>
      <c r="M41" s="86">
        <v>6</v>
      </c>
      <c r="N41" s="86" t="s">
        <v>251</v>
      </c>
      <c r="O41" s="86" t="s">
        <v>389</v>
      </c>
      <c r="P41" s="86">
        <v>35</v>
      </c>
      <c r="Q41" s="86">
        <v>129</v>
      </c>
      <c r="R41" s="86">
        <v>35.1</v>
      </c>
      <c r="S41" s="86">
        <v>131</v>
      </c>
      <c r="T41" s="82">
        <f t="shared" si="0"/>
        <v>45</v>
      </c>
      <c r="U41" s="1">
        <f t="shared" si="1"/>
        <v>38</v>
      </c>
    </row>
    <row r="42" spans="1:21">
      <c r="A42" s="86" t="s">
        <v>293</v>
      </c>
      <c r="B42" s="86" t="s">
        <v>288</v>
      </c>
      <c r="C42" s="87">
        <v>44314</v>
      </c>
      <c r="D42" s="86">
        <v>5</v>
      </c>
      <c r="E42" s="86">
        <v>5</v>
      </c>
      <c r="F42" s="86">
        <v>6</v>
      </c>
      <c r="G42" s="86">
        <v>3</v>
      </c>
      <c r="H42" s="86">
        <v>5</v>
      </c>
      <c r="I42" s="86">
        <v>6</v>
      </c>
      <c r="J42" s="86">
        <v>6</v>
      </c>
      <c r="K42" s="86">
        <v>6</v>
      </c>
      <c r="L42" s="86">
        <v>3</v>
      </c>
      <c r="M42" s="86">
        <v>5</v>
      </c>
      <c r="N42" s="86" t="s">
        <v>246</v>
      </c>
      <c r="O42" s="86" t="s">
        <v>389</v>
      </c>
      <c r="P42" s="86">
        <v>35</v>
      </c>
      <c r="Q42" s="86">
        <v>129</v>
      </c>
      <c r="R42" s="86">
        <v>35.1</v>
      </c>
      <c r="S42" s="86">
        <v>131</v>
      </c>
      <c r="T42" s="82">
        <f t="shared" si="0"/>
        <v>45</v>
      </c>
      <c r="U42" s="1">
        <f t="shared" si="1"/>
        <v>40</v>
      </c>
    </row>
    <row r="43" spans="1:21">
      <c r="A43" s="86" t="s">
        <v>296</v>
      </c>
      <c r="B43" s="86" t="s">
        <v>295</v>
      </c>
      <c r="C43" s="87">
        <v>44314</v>
      </c>
      <c r="D43" s="86">
        <v>8</v>
      </c>
      <c r="E43" s="86">
        <v>6</v>
      </c>
      <c r="F43" s="86">
        <v>7</v>
      </c>
      <c r="G43" s="86">
        <v>3</v>
      </c>
      <c r="H43" s="86">
        <v>6</v>
      </c>
      <c r="I43" s="86">
        <v>4</v>
      </c>
      <c r="J43" s="86">
        <v>5</v>
      </c>
      <c r="K43" s="86">
        <v>8</v>
      </c>
      <c r="L43" s="86">
        <v>5</v>
      </c>
      <c r="M43" s="86">
        <v>7</v>
      </c>
      <c r="N43" s="86" t="s">
        <v>246</v>
      </c>
      <c r="O43" s="86" t="s">
        <v>389</v>
      </c>
      <c r="P43" s="86">
        <v>35</v>
      </c>
      <c r="Q43" s="86">
        <v>129</v>
      </c>
      <c r="R43" s="86">
        <v>35.1</v>
      </c>
      <c r="S43" s="86">
        <v>131</v>
      </c>
      <c r="T43" s="82">
        <f t="shared" si="0"/>
        <v>51</v>
      </c>
      <c r="U43" s="1">
        <f t="shared" si="1"/>
        <v>43</v>
      </c>
    </row>
    <row r="44" spans="1:21">
      <c r="A44" s="86" t="s">
        <v>296</v>
      </c>
      <c r="B44" s="86" t="s">
        <v>400</v>
      </c>
      <c r="C44" s="87">
        <v>44314</v>
      </c>
      <c r="D44" s="86">
        <v>3</v>
      </c>
      <c r="E44" s="86">
        <v>6</v>
      </c>
      <c r="F44" s="86">
        <v>5</v>
      </c>
      <c r="G44" s="86">
        <v>7</v>
      </c>
      <c r="H44" s="86">
        <v>2</v>
      </c>
      <c r="I44" s="86">
        <v>6</v>
      </c>
      <c r="J44" s="86">
        <v>6</v>
      </c>
      <c r="K44" s="86">
        <v>4</v>
      </c>
      <c r="L44" s="86">
        <v>4</v>
      </c>
      <c r="M44" s="86">
        <v>6</v>
      </c>
      <c r="N44" s="86" t="s">
        <v>251</v>
      </c>
      <c r="O44" s="86" t="s">
        <v>389</v>
      </c>
      <c r="P44" s="86">
        <v>35</v>
      </c>
      <c r="Q44" s="86">
        <v>129</v>
      </c>
      <c r="R44" s="86">
        <v>35.1</v>
      </c>
      <c r="S44" s="86">
        <v>131</v>
      </c>
      <c r="T44" s="82">
        <f t="shared" si="0"/>
        <v>46</v>
      </c>
      <c r="U44" s="1">
        <f t="shared" si="1"/>
        <v>43</v>
      </c>
    </row>
    <row r="45" spans="1:21">
      <c r="A45" s="86" t="s">
        <v>296</v>
      </c>
      <c r="B45" s="86" t="s">
        <v>400</v>
      </c>
      <c r="C45" s="87">
        <v>44314</v>
      </c>
      <c r="D45" s="86">
        <v>2</v>
      </c>
      <c r="E45" s="86">
        <v>4</v>
      </c>
      <c r="F45" s="86">
        <v>4</v>
      </c>
      <c r="G45" s="86">
        <v>3</v>
      </c>
      <c r="H45" s="86">
        <v>5</v>
      </c>
      <c r="I45" s="86">
        <v>5</v>
      </c>
      <c r="J45" s="86">
        <v>6</v>
      </c>
      <c r="K45" s="86">
        <v>7</v>
      </c>
      <c r="L45" s="86">
        <v>3</v>
      </c>
      <c r="M45" s="86">
        <v>4</v>
      </c>
      <c r="N45" s="86" t="s">
        <v>246</v>
      </c>
      <c r="O45" s="86" t="s">
        <v>389</v>
      </c>
      <c r="P45" s="86">
        <v>35</v>
      </c>
      <c r="Q45" s="86">
        <v>129</v>
      </c>
      <c r="R45" s="86">
        <v>35.1</v>
      </c>
      <c r="S45" s="86">
        <v>131</v>
      </c>
      <c r="T45" s="82">
        <f t="shared" si="0"/>
        <v>41</v>
      </c>
      <c r="U45" s="1">
        <f t="shared" si="1"/>
        <v>39</v>
      </c>
    </row>
    <row r="46" spans="1:21">
      <c r="A46" s="86" t="s">
        <v>298</v>
      </c>
      <c r="B46" s="86" t="s">
        <v>401</v>
      </c>
      <c r="C46" s="87">
        <v>44314</v>
      </c>
      <c r="D46" s="86">
        <v>8</v>
      </c>
      <c r="E46" s="86">
        <v>4</v>
      </c>
      <c r="F46" s="86">
        <v>5</v>
      </c>
      <c r="G46" s="86">
        <v>4</v>
      </c>
      <c r="H46" s="86">
        <v>5</v>
      </c>
      <c r="I46" s="86">
        <v>5</v>
      </c>
      <c r="J46" s="86">
        <v>5</v>
      </c>
      <c r="K46" s="86">
        <v>8</v>
      </c>
      <c r="L46" s="86">
        <v>4</v>
      </c>
      <c r="M46" s="86">
        <v>5</v>
      </c>
      <c r="N46" s="86" t="s">
        <v>246</v>
      </c>
      <c r="O46" s="86" t="s">
        <v>389</v>
      </c>
      <c r="P46" s="86">
        <v>35</v>
      </c>
      <c r="Q46" s="86">
        <v>129</v>
      </c>
      <c r="R46" s="86">
        <v>35.1</v>
      </c>
      <c r="S46" s="86">
        <v>131</v>
      </c>
      <c r="T46" s="82">
        <f t="shared" si="0"/>
        <v>45</v>
      </c>
      <c r="U46" s="1">
        <f t="shared" si="1"/>
        <v>37</v>
      </c>
    </row>
    <row r="47" spans="1:21">
      <c r="A47" s="86" t="s">
        <v>300</v>
      </c>
      <c r="B47" s="86" t="s">
        <v>299</v>
      </c>
      <c r="C47" s="87">
        <v>44314</v>
      </c>
      <c r="D47" s="86">
        <v>9</v>
      </c>
      <c r="E47" s="86">
        <v>5</v>
      </c>
      <c r="F47" s="86">
        <v>7</v>
      </c>
      <c r="G47" s="86">
        <v>7</v>
      </c>
      <c r="H47" s="86">
        <v>4</v>
      </c>
      <c r="I47" s="86">
        <v>5</v>
      </c>
      <c r="J47" s="86">
        <v>6</v>
      </c>
      <c r="K47" s="86">
        <v>6</v>
      </c>
      <c r="L47" s="86">
        <v>4</v>
      </c>
      <c r="M47" s="86">
        <v>6</v>
      </c>
      <c r="N47" s="86" t="s">
        <v>251</v>
      </c>
      <c r="O47" s="86" t="s">
        <v>389</v>
      </c>
      <c r="P47" s="86">
        <v>35</v>
      </c>
      <c r="Q47" s="86">
        <v>129</v>
      </c>
      <c r="R47" s="86">
        <v>35.1</v>
      </c>
      <c r="S47" s="86">
        <v>131</v>
      </c>
      <c r="T47" s="82">
        <f t="shared" si="0"/>
        <v>50</v>
      </c>
      <c r="U47" s="1">
        <f t="shared" si="1"/>
        <v>41</v>
      </c>
    </row>
    <row r="48" spans="1:21">
      <c r="A48" s="86" t="s">
        <v>300</v>
      </c>
      <c r="B48" s="86" t="s">
        <v>263</v>
      </c>
      <c r="C48" s="87">
        <v>44314</v>
      </c>
      <c r="D48" s="86">
        <v>6</v>
      </c>
      <c r="E48" s="86">
        <v>6</v>
      </c>
      <c r="F48" s="86">
        <v>4</v>
      </c>
      <c r="G48" s="86">
        <v>5</v>
      </c>
      <c r="H48" s="86">
        <v>5</v>
      </c>
      <c r="I48" s="86">
        <v>4</v>
      </c>
      <c r="J48" s="86">
        <v>8</v>
      </c>
      <c r="K48" s="86">
        <v>7</v>
      </c>
      <c r="L48" s="86">
        <v>4</v>
      </c>
      <c r="M48" s="86">
        <v>7</v>
      </c>
      <c r="N48" s="86" t="s">
        <v>246</v>
      </c>
      <c r="O48" s="86" t="s">
        <v>389</v>
      </c>
      <c r="P48" s="86">
        <v>35</v>
      </c>
      <c r="Q48" s="86">
        <v>129</v>
      </c>
      <c r="R48" s="86">
        <v>35.1</v>
      </c>
      <c r="S48" s="86">
        <v>131</v>
      </c>
      <c r="T48" s="82">
        <f t="shared" si="0"/>
        <v>50</v>
      </c>
      <c r="U48" s="1">
        <f t="shared" si="1"/>
        <v>44</v>
      </c>
    </row>
    <row r="49" spans="1:21">
      <c r="A49" s="86" t="s">
        <v>302</v>
      </c>
      <c r="B49" s="86" t="s">
        <v>301</v>
      </c>
      <c r="C49" s="87">
        <v>44314</v>
      </c>
      <c r="D49" s="86">
        <v>2</v>
      </c>
      <c r="E49" s="86">
        <v>4</v>
      </c>
      <c r="F49" s="86">
        <v>4</v>
      </c>
      <c r="G49" s="86">
        <v>4</v>
      </c>
      <c r="H49" s="86">
        <v>4</v>
      </c>
      <c r="I49" s="86">
        <v>4</v>
      </c>
      <c r="J49" s="86">
        <v>4</v>
      </c>
      <c r="K49" s="86">
        <v>6</v>
      </c>
      <c r="L49" s="86">
        <v>3</v>
      </c>
      <c r="M49" s="86">
        <v>4</v>
      </c>
      <c r="N49" s="86" t="s">
        <v>246</v>
      </c>
      <c r="O49" s="86" t="s">
        <v>389</v>
      </c>
      <c r="P49" s="86">
        <v>35</v>
      </c>
      <c r="Q49" s="86">
        <v>129</v>
      </c>
      <c r="R49" s="86">
        <v>35.1</v>
      </c>
      <c r="S49" s="86">
        <v>131</v>
      </c>
      <c r="T49" s="82">
        <f t="shared" si="0"/>
        <v>37</v>
      </c>
      <c r="U49" s="1">
        <f t="shared" si="1"/>
        <v>35</v>
      </c>
    </row>
    <row r="50" spans="1:21">
      <c r="A50" s="86" t="s">
        <v>302</v>
      </c>
      <c r="B50" s="86" t="s">
        <v>303</v>
      </c>
      <c r="C50" s="87">
        <v>44314</v>
      </c>
      <c r="D50" s="86">
        <v>11</v>
      </c>
      <c r="E50" s="86">
        <v>7</v>
      </c>
      <c r="F50" s="86">
        <v>9</v>
      </c>
      <c r="G50" s="86">
        <v>9</v>
      </c>
      <c r="H50" s="86">
        <v>5</v>
      </c>
      <c r="I50" s="86">
        <v>8</v>
      </c>
      <c r="J50" s="86">
        <v>5</v>
      </c>
      <c r="K50" s="86">
        <v>8</v>
      </c>
      <c r="L50" s="86">
        <v>4</v>
      </c>
      <c r="M50" s="86">
        <v>5</v>
      </c>
      <c r="N50" s="86" t="s">
        <v>251</v>
      </c>
      <c r="O50" s="86" t="s">
        <v>389</v>
      </c>
      <c r="P50" s="86">
        <v>35</v>
      </c>
      <c r="Q50" s="86">
        <v>129</v>
      </c>
      <c r="R50" s="86">
        <v>35.1</v>
      </c>
      <c r="S50" s="86">
        <v>131</v>
      </c>
      <c r="T50" s="82">
        <f t="shared" si="0"/>
        <v>60</v>
      </c>
      <c r="U50" s="1">
        <f t="shared" si="1"/>
        <v>49</v>
      </c>
    </row>
    <row r="51" spans="1:21">
      <c r="A51" s="86" t="s">
        <v>403</v>
      </c>
      <c r="B51" s="86" t="s">
        <v>402</v>
      </c>
      <c r="C51" s="87">
        <v>44314</v>
      </c>
      <c r="D51" s="86">
        <v>2</v>
      </c>
      <c r="E51" s="86">
        <v>6</v>
      </c>
      <c r="F51" s="86">
        <v>5</v>
      </c>
      <c r="G51" s="86">
        <v>3</v>
      </c>
      <c r="H51" s="86">
        <v>4</v>
      </c>
      <c r="I51" s="86">
        <v>3</v>
      </c>
      <c r="J51" s="86">
        <v>5</v>
      </c>
      <c r="K51" s="86">
        <v>6</v>
      </c>
      <c r="L51" s="86">
        <v>3</v>
      </c>
      <c r="M51" s="86">
        <v>4</v>
      </c>
      <c r="N51" s="86" t="s">
        <v>246</v>
      </c>
      <c r="O51" s="86" t="s">
        <v>389</v>
      </c>
      <c r="P51" s="86">
        <v>35</v>
      </c>
      <c r="Q51" s="86">
        <v>129</v>
      </c>
      <c r="R51" s="86">
        <v>35.1</v>
      </c>
      <c r="S51" s="86">
        <v>131</v>
      </c>
      <c r="T51" s="82">
        <f t="shared" si="0"/>
        <v>39</v>
      </c>
      <c r="U51" s="1">
        <f t="shared" si="1"/>
        <v>37</v>
      </c>
    </row>
    <row r="52" spans="1:21">
      <c r="A52" s="86" t="s">
        <v>305</v>
      </c>
      <c r="B52" s="86" t="s">
        <v>304</v>
      </c>
      <c r="C52" s="87">
        <v>44314</v>
      </c>
      <c r="D52" s="86">
        <v>13</v>
      </c>
      <c r="E52" s="86">
        <v>7</v>
      </c>
      <c r="F52" s="86">
        <v>6</v>
      </c>
      <c r="G52" s="86">
        <v>6</v>
      </c>
      <c r="H52" s="86">
        <v>4</v>
      </c>
      <c r="I52" s="86">
        <v>5</v>
      </c>
      <c r="J52" s="86">
        <v>6</v>
      </c>
      <c r="K52" s="86">
        <v>8</v>
      </c>
      <c r="L52" s="86">
        <v>8</v>
      </c>
      <c r="M52" s="86">
        <v>6</v>
      </c>
      <c r="N52" s="86" t="s">
        <v>251</v>
      </c>
      <c r="O52" s="86" t="s">
        <v>389</v>
      </c>
      <c r="P52" s="86">
        <v>35</v>
      </c>
      <c r="Q52" s="86">
        <v>129</v>
      </c>
      <c r="R52" s="86">
        <v>35.1</v>
      </c>
      <c r="S52" s="86">
        <v>131</v>
      </c>
      <c r="T52" s="82">
        <f t="shared" si="0"/>
        <v>56</v>
      </c>
      <c r="U52" s="1">
        <f t="shared" si="1"/>
        <v>43</v>
      </c>
    </row>
    <row r="53" spans="1:21">
      <c r="A53" s="86" t="s">
        <v>505</v>
      </c>
      <c r="B53" s="86" t="s">
        <v>252</v>
      </c>
      <c r="C53" s="87">
        <v>44314</v>
      </c>
      <c r="D53" s="86">
        <v>12</v>
      </c>
      <c r="E53" s="86">
        <v>6</v>
      </c>
      <c r="F53" s="86">
        <v>7</v>
      </c>
      <c r="G53" s="86">
        <v>7</v>
      </c>
      <c r="H53" s="86">
        <v>4</v>
      </c>
      <c r="I53" s="86">
        <v>7</v>
      </c>
      <c r="J53" s="86">
        <v>6</v>
      </c>
      <c r="K53" s="86">
        <v>5</v>
      </c>
      <c r="L53" s="86">
        <v>4</v>
      </c>
      <c r="M53" s="86">
        <v>6</v>
      </c>
      <c r="N53" s="86" t="s">
        <v>251</v>
      </c>
      <c r="O53" s="86" t="s">
        <v>389</v>
      </c>
      <c r="P53" s="86">
        <v>35</v>
      </c>
      <c r="Q53" s="86">
        <v>129</v>
      </c>
      <c r="R53" s="86">
        <v>35.1</v>
      </c>
      <c r="S53" s="86">
        <v>131</v>
      </c>
      <c r="T53" s="82">
        <f t="shared" si="0"/>
        <v>52</v>
      </c>
      <c r="U53" s="1">
        <f t="shared" si="1"/>
        <v>40</v>
      </c>
    </row>
    <row r="54" spans="1:21">
      <c r="A54" s="86" t="s">
        <v>307</v>
      </c>
      <c r="B54" s="86" t="s">
        <v>306</v>
      </c>
      <c r="C54" s="87">
        <v>44314</v>
      </c>
      <c r="D54" s="86">
        <v>6</v>
      </c>
      <c r="E54" s="86">
        <v>6</v>
      </c>
      <c r="F54" s="86">
        <v>6</v>
      </c>
      <c r="G54" s="86">
        <v>7</v>
      </c>
      <c r="H54" s="86">
        <v>4</v>
      </c>
      <c r="I54" s="86">
        <v>4</v>
      </c>
      <c r="J54" s="86">
        <v>5</v>
      </c>
      <c r="K54" s="86">
        <v>4</v>
      </c>
      <c r="L54" s="86">
        <v>5</v>
      </c>
      <c r="M54" s="86">
        <v>5</v>
      </c>
      <c r="N54" s="86" t="s">
        <v>251</v>
      </c>
      <c r="O54" s="86" t="s">
        <v>389</v>
      </c>
      <c r="P54" s="86">
        <v>35</v>
      </c>
      <c r="Q54" s="86">
        <v>129</v>
      </c>
      <c r="R54" s="86">
        <v>35.1</v>
      </c>
      <c r="S54" s="86">
        <v>131</v>
      </c>
      <c r="T54" s="82">
        <f t="shared" si="0"/>
        <v>46</v>
      </c>
      <c r="U54" s="1">
        <f t="shared" si="1"/>
        <v>40</v>
      </c>
    </row>
    <row r="55" spans="1:21">
      <c r="A55" s="86" t="s">
        <v>310</v>
      </c>
      <c r="B55" s="86" t="s">
        <v>309</v>
      </c>
      <c r="C55" s="87">
        <v>44314</v>
      </c>
      <c r="D55" s="86">
        <v>3</v>
      </c>
      <c r="E55" s="86">
        <v>5</v>
      </c>
      <c r="F55" s="86">
        <v>6</v>
      </c>
      <c r="G55" s="86">
        <v>4</v>
      </c>
      <c r="H55" s="86">
        <v>5</v>
      </c>
      <c r="I55" s="86">
        <v>6</v>
      </c>
      <c r="J55" s="86">
        <v>5</v>
      </c>
      <c r="K55" s="86">
        <v>7</v>
      </c>
      <c r="L55" s="86">
        <v>2</v>
      </c>
      <c r="M55" s="86">
        <v>6</v>
      </c>
      <c r="N55" s="86" t="s">
        <v>246</v>
      </c>
      <c r="O55" s="86" t="s">
        <v>389</v>
      </c>
      <c r="P55" s="86">
        <v>35</v>
      </c>
      <c r="Q55" s="86">
        <v>129</v>
      </c>
      <c r="R55" s="86">
        <v>35.1</v>
      </c>
      <c r="S55" s="86">
        <v>131</v>
      </c>
      <c r="T55" s="82">
        <f t="shared" si="0"/>
        <v>46</v>
      </c>
      <c r="U55" s="1">
        <f t="shared" si="1"/>
        <v>43</v>
      </c>
    </row>
    <row r="56" spans="1:21">
      <c r="A56" s="86" t="s">
        <v>405</v>
      </c>
      <c r="B56" s="86" t="s">
        <v>404</v>
      </c>
      <c r="C56" s="87">
        <v>44314</v>
      </c>
      <c r="D56" s="86">
        <v>18</v>
      </c>
      <c r="E56" s="86">
        <v>8</v>
      </c>
      <c r="F56" s="86">
        <v>7</v>
      </c>
      <c r="G56" s="86">
        <v>8</v>
      </c>
      <c r="H56" s="86">
        <v>4</v>
      </c>
      <c r="I56" s="86">
        <v>4</v>
      </c>
      <c r="J56" s="86">
        <v>5</v>
      </c>
      <c r="K56" s="86">
        <v>6</v>
      </c>
      <c r="L56" s="86">
        <v>5</v>
      </c>
      <c r="M56" s="86">
        <v>7</v>
      </c>
      <c r="N56" s="86" t="s">
        <v>251</v>
      </c>
      <c r="O56" s="86" t="s">
        <v>389</v>
      </c>
      <c r="P56" s="86">
        <v>35</v>
      </c>
      <c r="Q56" s="86">
        <v>129</v>
      </c>
      <c r="R56" s="86">
        <v>35.1</v>
      </c>
      <c r="S56" s="86">
        <v>131</v>
      </c>
      <c r="T56" s="82">
        <f t="shared" si="0"/>
        <v>54</v>
      </c>
      <c r="U56" s="1">
        <f t="shared" si="1"/>
        <v>36</v>
      </c>
    </row>
    <row r="57" spans="1:21">
      <c r="A57" s="86" t="s">
        <v>311</v>
      </c>
      <c r="B57" s="86" t="s">
        <v>309</v>
      </c>
      <c r="C57" s="87">
        <v>44314</v>
      </c>
      <c r="D57" s="86">
        <v>9</v>
      </c>
      <c r="E57" s="86">
        <v>6</v>
      </c>
      <c r="F57" s="86">
        <v>8</v>
      </c>
      <c r="G57" s="86">
        <v>6</v>
      </c>
      <c r="H57" s="86">
        <v>4</v>
      </c>
      <c r="I57" s="86">
        <v>5</v>
      </c>
      <c r="J57" s="86">
        <v>4</v>
      </c>
      <c r="K57" s="86">
        <v>8</v>
      </c>
      <c r="L57" s="86">
        <v>3</v>
      </c>
      <c r="M57" s="86">
        <v>4</v>
      </c>
      <c r="N57" s="86" t="s">
        <v>251</v>
      </c>
      <c r="O57" s="86" t="s">
        <v>389</v>
      </c>
      <c r="P57" s="86">
        <v>35</v>
      </c>
      <c r="Q57" s="86">
        <v>129</v>
      </c>
      <c r="R57" s="86">
        <v>35.1</v>
      </c>
      <c r="S57" s="86">
        <v>131</v>
      </c>
      <c r="T57" s="82">
        <f t="shared" si="0"/>
        <v>48</v>
      </c>
      <c r="U57" s="1">
        <f t="shared" si="1"/>
        <v>39</v>
      </c>
    </row>
    <row r="58" spans="1:21">
      <c r="A58" s="86" t="s">
        <v>312</v>
      </c>
      <c r="B58" s="86" t="s">
        <v>297</v>
      </c>
      <c r="C58" s="87">
        <v>44314</v>
      </c>
      <c r="D58" s="86">
        <v>9</v>
      </c>
      <c r="E58" s="86">
        <v>6</v>
      </c>
      <c r="F58" s="86">
        <v>6</v>
      </c>
      <c r="G58" s="86">
        <v>6</v>
      </c>
      <c r="H58" s="86">
        <v>4</v>
      </c>
      <c r="I58" s="86">
        <v>5</v>
      </c>
      <c r="J58" s="86">
        <v>4</v>
      </c>
      <c r="K58" s="86">
        <v>5</v>
      </c>
      <c r="L58" s="86">
        <v>4</v>
      </c>
      <c r="M58" s="86">
        <v>5</v>
      </c>
      <c r="N58" s="86" t="s">
        <v>251</v>
      </c>
      <c r="O58" s="86" t="s">
        <v>389</v>
      </c>
      <c r="P58" s="86">
        <v>35</v>
      </c>
      <c r="Q58" s="86">
        <v>129</v>
      </c>
      <c r="R58" s="86">
        <v>35.1</v>
      </c>
      <c r="S58" s="86">
        <v>131</v>
      </c>
      <c r="T58" s="82">
        <f t="shared" si="0"/>
        <v>45</v>
      </c>
      <c r="U58" s="1">
        <f t="shared" si="1"/>
        <v>36</v>
      </c>
    </row>
    <row r="59" spans="1:21">
      <c r="A59" s="86" t="s">
        <v>313</v>
      </c>
      <c r="B59" s="86" t="s">
        <v>309</v>
      </c>
      <c r="C59" s="87">
        <v>44314</v>
      </c>
      <c r="D59" s="86">
        <v>13</v>
      </c>
      <c r="E59" s="86">
        <v>6</v>
      </c>
      <c r="F59" s="86">
        <v>4</v>
      </c>
      <c r="G59" s="86">
        <v>5</v>
      </c>
      <c r="H59" s="86">
        <v>6</v>
      </c>
      <c r="I59" s="86">
        <v>8</v>
      </c>
      <c r="J59" s="86">
        <v>8</v>
      </c>
      <c r="K59" s="86">
        <v>7</v>
      </c>
      <c r="L59" s="86">
        <v>4</v>
      </c>
      <c r="M59" s="86">
        <v>7</v>
      </c>
      <c r="N59" s="86" t="s">
        <v>246</v>
      </c>
      <c r="O59" s="86" t="s">
        <v>389</v>
      </c>
      <c r="P59" s="86">
        <v>35</v>
      </c>
      <c r="Q59" s="86">
        <v>129</v>
      </c>
      <c r="R59" s="86">
        <v>35.1</v>
      </c>
      <c r="S59" s="86">
        <v>131</v>
      </c>
      <c r="T59" s="82">
        <f t="shared" si="0"/>
        <v>55</v>
      </c>
      <c r="U59" s="1">
        <f t="shared" si="1"/>
        <v>42</v>
      </c>
    </row>
    <row r="60" spans="1:21">
      <c r="A60" s="86" t="s">
        <v>315</v>
      </c>
      <c r="B60" s="86" t="s">
        <v>314</v>
      </c>
      <c r="C60" s="87">
        <v>44314</v>
      </c>
      <c r="D60" s="86">
        <v>5</v>
      </c>
      <c r="E60" s="86">
        <v>6</v>
      </c>
      <c r="F60" s="86">
        <v>6</v>
      </c>
      <c r="G60" s="86">
        <v>7</v>
      </c>
      <c r="H60" s="86">
        <v>3</v>
      </c>
      <c r="I60" s="86">
        <v>4</v>
      </c>
      <c r="J60" s="86">
        <v>5</v>
      </c>
      <c r="K60" s="86">
        <v>5</v>
      </c>
      <c r="L60" s="86">
        <v>3</v>
      </c>
      <c r="M60" s="86">
        <v>4</v>
      </c>
      <c r="N60" s="86" t="s">
        <v>251</v>
      </c>
      <c r="O60" s="86" t="s">
        <v>389</v>
      </c>
      <c r="P60" s="86">
        <v>35</v>
      </c>
      <c r="Q60" s="86">
        <v>129</v>
      </c>
      <c r="R60" s="86">
        <v>35.1</v>
      </c>
      <c r="S60" s="86">
        <v>131</v>
      </c>
      <c r="T60" s="82">
        <f t="shared" si="0"/>
        <v>43</v>
      </c>
      <c r="U60" s="1">
        <f t="shared" si="1"/>
        <v>38</v>
      </c>
    </row>
    <row r="61" spans="1:21">
      <c r="A61" s="86" t="s">
        <v>317</v>
      </c>
      <c r="B61" s="86" t="s">
        <v>316</v>
      </c>
      <c r="C61" s="87">
        <v>44314</v>
      </c>
      <c r="D61" s="86">
        <v>9</v>
      </c>
      <c r="E61" s="86">
        <v>4</v>
      </c>
      <c r="F61" s="86">
        <v>9</v>
      </c>
      <c r="G61" s="86">
        <v>7</v>
      </c>
      <c r="H61" s="86">
        <v>5</v>
      </c>
      <c r="I61" s="86">
        <v>4</v>
      </c>
      <c r="J61" s="86">
        <v>4</v>
      </c>
      <c r="K61" s="86">
        <v>5</v>
      </c>
      <c r="L61" s="86">
        <v>5</v>
      </c>
      <c r="M61" s="86">
        <v>4</v>
      </c>
      <c r="N61" s="86" t="s">
        <v>251</v>
      </c>
      <c r="O61" s="86" t="s">
        <v>389</v>
      </c>
      <c r="P61" s="86">
        <v>35</v>
      </c>
      <c r="Q61" s="86">
        <v>129</v>
      </c>
      <c r="R61" s="86">
        <v>35.1</v>
      </c>
      <c r="S61" s="86">
        <v>131</v>
      </c>
      <c r="T61" s="82">
        <f t="shared" si="0"/>
        <v>47</v>
      </c>
      <c r="U61" s="1">
        <f t="shared" si="1"/>
        <v>38</v>
      </c>
    </row>
    <row r="62" spans="1:21">
      <c r="A62" s="86" t="s">
        <v>506</v>
      </c>
      <c r="B62" s="86" t="s">
        <v>507</v>
      </c>
      <c r="C62" s="87">
        <v>44314</v>
      </c>
      <c r="D62" s="86">
        <v>5</v>
      </c>
      <c r="E62" s="86">
        <v>4</v>
      </c>
      <c r="F62" s="86">
        <v>6</v>
      </c>
      <c r="G62" s="86">
        <v>6</v>
      </c>
      <c r="H62" s="86">
        <v>4</v>
      </c>
      <c r="I62" s="86">
        <v>4</v>
      </c>
      <c r="J62" s="86">
        <v>6</v>
      </c>
      <c r="K62" s="86">
        <v>8</v>
      </c>
      <c r="L62" s="86">
        <v>4</v>
      </c>
      <c r="M62" s="86">
        <v>4</v>
      </c>
      <c r="N62" s="86" t="s">
        <v>246</v>
      </c>
      <c r="O62" s="86" t="s">
        <v>389</v>
      </c>
      <c r="P62" s="86">
        <v>35</v>
      </c>
      <c r="Q62" s="86">
        <v>129</v>
      </c>
      <c r="R62" s="86">
        <v>35.1</v>
      </c>
      <c r="S62" s="86">
        <v>131</v>
      </c>
      <c r="T62" s="82">
        <f t="shared" si="0"/>
        <v>46</v>
      </c>
      <c r="U62" s="1">
        <f t="shared" si="1"/>
        <v>41</v>
      </c>
    </row>
    <row r="63" spans="1:21">
      <c r="A63" s="86" t="s">
        <v>319</v>
      </c>
      <c r="B63" s="86" t="s">
        <v>318</v>
      </c>
      <c r="C63" s="87">
        <v>44314</v>
      </c>
      <c r="D63" s="86">
        <v>1</v>
      </c>
      <c r="E63" s="86">
        <v>9</v>
      </c>
      <c r="F63" s="86">
        <v>6</v>
      </c>
      <c r="G63" s="86">
        <v>3</v>
      </c>
      <c r="H63" s="86">
        <v>5</v>
      </c>
      <c r="I63" s="86">
        <v>4</v>
      </c>
      <c r="J63" s="86">
        <v>6</v>
      </c>
      <c r="K63" s="86">
        <v>4</v>
      </c>
      <c r="L63" s="86">
        <v>3</v>
      </c>
      <c r="M63" s="86">
        <v>4</v>
      </c>
      <c r="N63" s="86" t="s">
        <v>246</v>
      </c>
      <c r="O63" s="86" t="s">
        <v>389</v>
      </c>
      <c r="P63" s="86">
        <v>35</v>
      </c>
      <c r="Q63" s="86">
        <v>129</v>
      </c>
      <c r="R63" s="86">
        <v>35.1</v>
      </c>
      <c r="S63" s="86">
        <v>131</v>
      </c>
      <c r="T63" s="82">
        <f t="shared" si="0"/>
        <v>44</v>
      </c>
      <c r="U63" s="1">
        <f t="shared" si="1"/>
        <v>43</v>
      </c>
    </row>
    <row r="64" spans="1:21">
      <c r="A64" s="86" t="s">
        <v>321</v>
      </c>
      <c r="B64" s="86" t="s">
        <v>320</v>
      </c>
      <c r="C64" s="87">
        <v>44314</v>
      </c>
      <c r="D64" s="86">
        <v>0</v>
      </c>
      <c r="E64" s="86">
        <v>4</v>
      </c>
      <c r="F64" s="86">
        <v>7</v>
      </c>
      <c r="G64" s="86">
        <v>5</v>
      </c>
      <c r="H64" s="86">
        <v>3</v>
      </c>
      <c r="I64" s="86">
        <v>4</v>
      </c>
      <c r="J64" s="86">
        <v>5</v>
      </c>
      <c r="K64" s="86">
        <v>5</v>
      </c>
      <c r="L64" s="86">
        <v>3</v>
      </c>
      <c r="M64" s="86">
        <v>4</v>
      </c>
      <c r="N64" s="86" t="s">
        <v>251</v>
      </c>
      <c r="O64" s="86" t="s">
        <v>389</v>
      </c>
      <c r="P64" s="86">
        <v>35</v>
      </c>
      <c r="Q64" s="86">
        <v>129</v>
      </c>
      <c r="R64" s="86">
        <v>35.1</v>
      </c>
      <c r="S64" s="86">
        <v>131</v>
      </c>
      <c r="T64" s="82">
        <f t="shared" si="0"/>
        <v>40</v>
      </c>
      <c r="U64" s="1">
        <f t="shared" si="1"/>
        <v>40</v>
      </c>
    </row>
    <row r="65" spans="1:21">
      <c r="A65" s="86" t="s">
        <v>406</v>
      </c>
      <c r="B65" s="86" t="s">
        <v>281</v>
      </c>
      <c r="C65" s="87">
        <v>44314</v>
      </c>
      <c r="D65" s="86">
        <v>7</v>
      </c>
      <c r="E65" s="86">
        <v>5</v>
      </c>
      <c r="F65" s="86">
        <v>5</v>
      </c>
      <c r="G65" s="86">
        <v>3</v>
      </c>
      <c r="H65" s="86">
        <v>5</v>
      </c>
      <c r="I65" s="86">
        <v>5</v>
      </c>
      <c r="J65" s="86">
        <v>7</v>
      </c>
      <c r="K65" s="86">
        <v>5</v>
      </c>
      <c r="L65" s="86">
        <v>3</v>
      </c>
      <c r="M65" s="86">
        <v>6</v>
      </c>
      <c r="N65" s="86" t="s">
        <v>246</v>
      </c>
      <c r="O65" s="86" t="s">
        <v>389</v>
      </c>
      <c r="P65" s="86">
        <v>35</v>
      </c>
      <c r="Q65" s="86">
        <v>129</v>
      </c>
      <c r="R65" s="86">
        <v>35.1</v>
      </c>
      <c r="S65" s="86">
        <v>131</v>
      </c>
      <c r="T65" s="82">
        <f t="shared" si="0"/>
        <v>44</v>
      </c>
      <c r="U65" s="1">
        <f t="shared" si="1"/>
        <v>37</v>
      </c>
    </row>
    <row r="66" spans="1:21">
      <c r="A66" s="86" t="s">
        <v>323</v>
      </c>
      <c r="B66" s="86" t="s">
        <v>322</v>
      </c>
      <c r="C66" s="87">
        <v>44314</v>
      </c>
      <c r="D66" s="86">
        <v>4</v>
      </c>
      <c r="E66" s="86">
        <v>5</v>
      </c>
      <c r="F66" s="86">
        <v>6</v>
      </c>
      <c r="G66" s="86">
        <v>6</v>
      </c>
      <c r="H66" s="86">
        <v>4</v>
      </c>
      <c r="I66" s="86">
        <v>4</v>
      </c>
      <c r="J66" s="86">
        <v>3</v>
      </c>
      <c r="K66" s="86">
        <v>5</v>
      </c>
      <c r="L66" s="86">
        <v>4</v>
      </c>
      <c r="M66" s="86">
        <v>4</v>
      </c>
      <c r="N66" s="86" t="s">
        <v>251</v>
      </c>
      <c r="O66" s="86" t="s">
        <v>389</v>
      </c>
      <c r="P66" s="86">
        <v>35</v>
      </c>
      <c r="Q66" s="86">
        <v>129</v>
      </c>
      <c r="R66" s="86">
        <v>35.1</v>
      </c>
      <c r="S66" s="86">
        <v>131</v>
      </c>
      <c r="T66" s="82">
        <f t="shared" si="0"/>
        <v>41</v>
      </c>
      <c r="U66" s="1">
        <f t="shared" si="1"/>
        <v>37</v>
      </c>
    </row>
    <row r="67" spans="1:21">
      <c r="A67" s="86" t="s">
        <v>324</v>
      </c>
      <c r="B67" s="86" t="s">
        <v>285</v>
      </c>
      <c r="C67" s="87">
        <v>44314</v>
      </c>
      <c r="D67" s="86">
        <v>8</v>
      </c>
      <c r="E67" s="86">
        <v>5</v>
      </c>
      <c r="F67" s="86">
        <v>4</v>
      </c>
      <c r="G67" s="86">
        <v>5</v>
      </c>
      <c r="H67" s="86">
        <v>5</v>
      </c>
      <c r="I67" s="86">
        <v>4</v>
      </c>
      <c r="J67" s="86">
        <v>5</v>
      </c>
      <c r="K67" s="86">
        <v>4</v>
      </c>
      <c r="L67" s="86">
        <v>4</v>
      </c>
      <c r="M67" s="86">
        <v>7</v>
      </c>
      <c r="N67" s="86" t="s">
        <v>246</v>
      </c>
      <c r="O67" s="86" t="s">
        <v>389</v>
      </c>
      <c r="P67" s="86">
        <v>35</v>
      </c>
      <c r="Q67" s="86">
        <v>129</v>
      </c>
      <c r="R67" s="86">
        <v>35.1</v>
      </c>
      <c r="S67" s="86">
        <v>131</v>
      </c>
      <c r="T67" s="82">
        <f t="shared" ref="T67:T125" si="2">SUM(E67:M67)</f>
        <v>43</v>
      </c>
      <c r="U67" s="1">
        <f t="shared" ref="U67:U125" si="3">T67-D67</f>
        <v>35</v>
      </c>
    </row>
    <row r="68" spans="1:21">
      <c r="A68" s="86" t="s">
        <v>326</v>
      </c>
      <c r="B68" s="86" t="s">
        <v>325</v>
      </c>
      <c r="C68" s="87">
        <v>44314</v>
      </c>
      <c r="D68" s="86">
        <v>10</v>
      </c>
      <c r="E68" s="86">
        <v>5</v>
      </c>
      <c r="F68" s="86">
        <v>5</v>
      </c>
      <c r="G68" s="86">
        <v>3</v>
      </c>
      <c r="H68" s="86">
        <v>5</v>
      </c>
      <c r="I68" s="86">
        <v>5</v>
      </c>
      <c r="J68" s="86">
        <v>6</v>
      </c>
      <c r="K68" s="86">
        <v>6</v>
      </c>
      <c r="L68" s="86">
        <v>3</v>
      </c>
      <c r="M68" s="86">
        <v>6</v>
      </c>
      <c r="N68" s="86" t="s">
        <v>246</v>
      </c>
      <c r="O68" s="86" t="s">
        <v>389</v>
      </c>
      <c r="P68" s="86">
        <v>35</v>
      </c>
      <c r="Q68" s="86">
        <v>129</v>
      </c>
      <c r="R68" s="86">
        <v>35.1</v>
      </c>
      <c r="S68" s="86">
        <v>131</v>
      </c>
      <c r="T68" s="82">
        <f t="shared" si="2"/>
        <v>44</v>
      </c>
      <c r="U68" s="1">
        <f t="shared" si="3"/>
        <v>34</v>
      </c>
    </row>
    <row r="69" spans="1:21">
      <c r="A69" s="86" t="s">
        <v>328</v>
      </c>
      <c r="B69" s="86" t="s">
        <v>327</v>
      </c>
      <c r="C69" s="87">
        <v>44314</v>
      </c>
      <c r="D69" s="86">
        <v>8</v>
      </c>
      <c r="E69" s="86">
        <v>7</v>
      </c>
      <c r="F69" s="86">
        <v>8</v>
      </c>
      <c r="G69" s="86">
        <v>6</v>
      </c>
      <c r="H69" s="86">
        <v>3</v>
      </c>
      <c r="I69" s="86">
        <v>5</v>
      </c>
      <c r="J69" s="86">
        <v>6</v>
      </c>
      <c r="K69" s="86">
        <v>5</v>
      </c>
      <c r="L69" s="86">
        <v>3</v>
      </c>
      <c r="M69" s="86">
        <v>4</v>
      </c>
      <c r="N69" s="86" t="s">
        <v>251</v>
      </c>
      <c r="O69" s="86" t="s">
        <v>389</v>
      </c>
      <c r="P69" s="86">
        <v>35</v>
      </c>
      <c r="Q69" s="86">
        <v>129</v>
      </c>
      <c r="R69" s="86">
        <v>35.1</v>
      </c>
      <c r="S69" s="86">
        <v>131</v>
      </c>
      <c r="T69" s="82">
        <f t="shared" si="2"/>
        <v>47</v>
      </c>
      <c r="U69" s="1">
        <f t="shared" si="3"/>
        <v>39</v>
      </c>
    </row>
    <row r="70" spans="1:21">
      <c r="A70" s="86" t="s">
        <v>329</v>
      </c>
      <c r="B70" s="86" t="s">
        <v>320</v>
      </c>
      <c r="C70" s="87">
        <v>44314</v>
      </c>
      <c r="D70" s="86">
        <v>8</v>
      </c>
      <c r="E70" s="86">
        <v>5</v>
      </c>
      <c r="F70" s="86">
        <v>4</v>
      </c>
      <c r="G70" s="86">
        <v>3</v>
      </c>
      <c r="H70" s="86">
        <v>6</v>
      </c>
      <c r="I70" s="86">
        <v>5</v>
      </c>
      <c r="J70" s="86">
        <v>7</v>
      </c>
      <c r="K70" s="86">
        <v>6</v>
      </c>
      <c r="L70" s="86">
        <v>3</v>
      </c>
      <c r="M70" s="86">
        <v>5</v>
      </c>
      <c r="N70" s="86" t="s">
        <v>246</v>
      </c>
      <c r="O70" s="86" t="s">
        <v>389</v>
      </c>
      <c r="P70" s="86">
        <v>35</v>
      </c>
      <c r="Q70" s="86">
        <v>129</v>
      </c>
      <c r="R70" s="86">
        <v>35.1</v>
      </c>
      <c r="S70" s="86">
        <v>131</v>
      </c>
      <c r="T70" s="82">
        <f t="shared" si="2"/>
        <v>44</v>
      </c>
      <c r="U70" s="1">
        <f t="shared" si="3"/>
        <v>36</v>
      </c>
    </row>
    <row r="71" spans="1:21">
      <c r="A71" s="86" t="s">
        <v>331</v>
      </c>
      <c r="B71" s="86" t="s">
        <v>330</v>
      </c>
      <c r="C71" s="87">
        <v>44314</v>
      </c>
      <c r="D71" s="86">
        <v>12</v>
      </c>
      <c r="E71" s="86">
        <v>5</v>
      </c>
      <c r="F71" s="86">
        <v>7</v>
      </c>
      <c r="G71" s="86">
        <v>7</v>
      </c>
      <c r="H71" s="86">
        <v>3</v>
      </c>
      <c r="I71" s="86">
        <v>8</v>
      </c>
      <c r="J71" s="86">
        <v>5</v>
      </c>
      <c r="K71" s="86">
        <v>6</v>
      </c>
      <c r="L71" s="86">
        <v>4</v>
      </c>
      <c r="M71" s="86">
        <v>6</v>
      </c>
      <c r="N71" s="86" t="s">
        <v>251</v>
      </c>
      <c r="O71" s="86" t="s">
        <v>389</v>
      </c>
      <c r="P71" s="86">
        <v>35</v>
      </c>
      <c r="Q71" s="86">
        <v>129</v>
      </c>
      <c r="R71" s="86">
        <v>35.1</v>
      </c>
      <c r="S71" s="86">
        <v>131</v>
      </c>
      <c r="T71" s="82">
        <f t="shared" si="2"/>
        <v>51</v>
      </c>
      <c r="U71" s="1">
        <f t="shared" si="3"/>
        <v>39</v>
      </c>
    </row>
    <row r="72" spans="1:21">
      <c r="A72" s="86" t="s">
        <v>333</v>
      </c>
      <c r="B72" s="86" t="s">
        <v>332</v>
      </c>
      <c r="C72" s="87">
        <v>44314</v>
      </c>
      <c r="D72" s="86">
        <v>11</v>
      </c>
      <c r="E72" s="86">
        <v>5</v>
      </c>
      <c r="F72" s="86">
        <v>8</v>
      </c>
      <c r="G72" s="86">
        <v>7</v>
      </c>
      <c r="H72" s="86">
        <v>4</v>
      </c>
      <c r="I72" s="86">
        <v>6</v>
      </c>
      <c r="J72" s="86">
        <v>6</v>
      </c>
      <c r="K72" s="86">
        <v>7</v>
      </c>
      <c r="L72" s="86">
        <v>3</v>
      </c>
      <c r="M72" s="86">
        <v>6</v>
      </c>
      <c r="N72" s="86" t="s">
        <v>251</v>
      </c>
      <c r="O72" s="86" t="s">
        <v>389</v>
      </c>
      <c r="P72" s="86">
        <v>35</v>
      </c>
      <c r="Q72" s="86">
        <v>129</v>
      </c>
      <c r="R72" s="86">
        <v>35.1</v>
      </c>
      <c r="S72" s="86">
        <v>131</v>
      </c>
      <c r="T72" s="82">
        <f t="shared" si="2"/>
        <v>52</v>
      </c>
      <c r="U72" s="1">
        <f t="shared" si="3"/>
        <v>41</v>
      </c>
    </row>
    <row r="73" spans="1:21">
      <c r="A73" s="86" t="s">
        <v>306</v>
      </c>
      <c r="B73" s="86" t="s">
        <v>396</v>
      </c>
      <c r="C73" s="87">
        <v>44314</v>
      </c>
      <c r="D73" s="86">
        <v>7</v>
      </c>
      <c r="E73" s="86">
        <v>5</v>
      </c>
      <c r="F73" s="86">
        <v>5</v>
      </c>
      <c r="G73" s="86">
        <v>4</v>
      </c>
      <c r="H73" s="86">
        <v>6</v>
      </c>
      <c r="I73" s="86">
        <v>4</v>
      </c>
      <c r="J73" s="86">
        <v>5</v>
      </c>
      <c r="K73" s="86">
        <v>7</v>
      </c>
      <c r="L73" s="86">
        <v>5</v>
      </c>
      <c r="M73" s="86">
        <v>3</v>
      </c>
      <c r="N73" s="86" t="s">
        <v>246</v>
      </c>
      <c r="O73" s="86" t="s">
        <v>389</v>
      </c>
      <c r="P73" s="86">
        <v>35</v>
      </c>
      <c r="Q73" s="86">
        <v>129</v>
      </c>
      <c r="R73" s="86">
        <v>35.1</v>
      </c>
      <c r="S73" s="86">
        <v>131</v>
      </c>
      <c r="T73" s="82">
        <f t="shared" si="2"/>
        <v>44</v>
      </c>
      <c r="U73" s="1">
        <f t="shared" si="3"/>
        <v>37</v>
      </c>
    </row>
    <row r="74" spans="1:21">
      <c r="A74" s="86" t="s">
        <v>335</v>
      </c>
      <c r="B74" s="86" t="s">
        <v>334</v>
      </c>
      <c r="C74" s="87">
        <v>44314</v>
      </c>
      <c r="D74" s="86">
        <v>5</v>
      </c>
      <c r="E74" s="86">
        <v>6</v>
      </c>
      <c r="F74" s="86">
        <v>6</v>
      </c>
      <c r="G74" s="86">
        <v>3</v>
      </c>
      <c r="H74" s="86">
        <v>5</v>
      </c>
      <c r="I74" s="86">
        <v>5</v>
      </c>
      <c r="J74" s="86">
        <v>6</v>
      </c>
      <c r="K74" s="86">
        <v>6</v>
      </c>
      <c r="L74" s="86">
        <v>5</v>
      </c>
      <c r="M74" s="86">
        <v>4</v>
      </c>
      <c r="N74" s="86" t="s">
        <v>246</v>
      </c>
      <c r="O74" s="86" t="s">
        <v>389</v>
      </c>
      <c r="P74" s="86">
        <v>35</v>
      </c>
      <c r="Q74" s="86">
        <v>129</v>
      </c>
      <c r="R74" s="86">
        <v>35.1</v>
      </c>
      <c r="S74" s="86">
        <v>131</v>
      </c>
      <c r="T74" s="82">
        <f t="shared" si="2"/>
        <v>46</v>
      </c>
      <c r="U74" s="1">
        <f t="shared" si="3"/>
        <v>41</v>
      </c>
    </row>
    <row r="75" spans="1:21">
      <c r="A75" s="86" t="s">
        <v>408</v>
      </c>
      <c r="B75" s="86" t="s">
        <v>407</v>
      </c>
      <c r="C75" s="87">
        <v>44314</v>
      </c>
      <c r="D75" s="86">
        <v>8</v>
      </c>
      <c r="E75" s="86">
        <v>6</v>
      </c>
      <c r="F75" s="86">
        <v>8</v>
      </c>
      <c r="G75" s="86">
        <v>7</v>
      </c>
      <c r="H75" s="86">
        <v>3</v>
      </c>
      <c r="I75" s="86">
        <v>6</v>
      </c>
      <c r="J75" s="86">
        <v>5</v>
      </c>
      <c r="K75" s="86">
        <v>7</v>
      </c>
      <c r="L75" s="86">
        <v>5</v>
      </c>
      <c r="M75" s="86">
        <v>7</v>
      </c>
      <c r="N75" s="86" t="s">
        <v>251</v>
      </c>
      <c r="O75" s="86" t="s">
        <v>389</v>
      </c>
      <c r="P75" s="86">
        <v>35</v>
      </c>
      <c r="Q75" s="86">
        <v>129</v>
      </c>
      <c r="R75" s="86">
        <v>35.1</v>
      </c>
      <c r="S75" s="86">
        <v>131</v>
      </c>
      <c r="T75" s="82">
        <f t="shared" si="2"/>
        <v>54</v>
      </c>
      <c r="U75" s="1">
        <f t="shared" si="3"/>
        <v>46</v>
      </c>
    </row>
    <row r="76" spans="1:21">
      <c r="A76" s="86" t="s">
        <v>410</v>
      </c>
      <c r="B76" s="86" t="s">
        <v>409</v>
      </c>
      <c r="C76" s="87">
        <v>44314</v>
      </c>
      <c r="D76" s="86">
        <v>8</v>
      </c>
      <c r="E76" s="86">
        <v>5</v>
      </c>
      <c r="F76" s="86">
        <v>5</v>
      </c>
      <c r="G76" s="86">
        <v>4</v>
      </c>
      <c r="H76" s="86">
        <v>7</v>
      </c>
      <c r="I76" s="86">
        <v>5</v>
      </c>
      <c r="J76" s="86">
        <v>7</v>
      </c>
      <c r="K76" s="86">
        <v>7</v>
      </c>
      <c r="L76" s="86">
        <v>4</v>
      </c>
      <c r="M76" s="86">
        <v>4</v>
      </c>
      <c r="N76" s="86" t="s">
        <v>246</v>
      </c>
      <c r="O76" s="86" t="s">
        <v>389</v>
      </c>
      <c r="P76" s="86">
        <v>35</v>
      </c>
      <c r="Q76" s="86">
        <v>129</v>
      </c>
      <c r="R76" s="86">
        <v>35.1</v>
      </c>
      <c r="S76" s="86">
        <v>131</v>
      </c>
      <c r="T76" s="82">
        <f t="shared" si="2"/>
        <v>48</v>
      </c>
      <c r="U76" s="1">
        <f t="shared" si="3"/>
        <v>40</v>
      </c>
    </row>
    <row r="77" spans="1:21">
      <c r="A77" s="86" t="s">
        <v>508</v>
      </c>
      <c r="B77" s="86" t="s">
        <v>509</v>
      </c>
      <c r="C77" s="87">
        <v>44314</v>
      </c>
      <c r="D77" s="86">
        <v>5</v>
      </c>
      <c r="E77" s="86">
        <v>4</v>
      </c>
      <c r="F77" s="86">
        <v>3</v>
      </c>
      <c r="G77" s="86">
        <v>3</v>
      </c>
      <c r="H77" s="86">
        <v>5</v>
      </c>
      <c r="I77" s="86">
        <v>5</v>
      </c>
      <c r="J77" s="86">
        <v>6</v>
      </c>
      <c r="K77" s="86">
        <v>6</v>
      </c>
      <c r="L77" s="86">
        <v>4</v>
      </c>
      <c r="M77" s="86">
        <v>4</v>
      </c>
      <c r="N77" s="86" t="s">
        <v>246</v>
      </c>
      <c r="O77" s="86" t="s">
        <v>389</v>
      </c>
      <c r="P77" s="86">
        <v>35</v>
      </c>
      <c r="Q77" s="86">
        <v>129</v>
      </c>
      <c r="R77" s="86">
        <v>35.1</v>
      </c>
      <c r="S77" s="86">
        <v>131</v>
      </c>
      <c r="T77" s="82">
        <f t="shared" si="2"/>
        <v>40</v>
      </c>
      <c r="U77" s="1">
        <f t="shared" si="3"/>
        <v>35</v>
      </c>
    </row>
    <row r="78" spans="1:21">
      <c r="A78" s="86" t="s">
        <v>336</v>
      </c>
      <c r="B78" s="86" t="s">
        <v>258</v>
      </c>
      <c r="C78" s="87">
        <v>44314</v>
      </c>
      <c r="D78" s="86">
        <v>3</v>
      </c>
      <c r="E78" s="86">
        <v>6</v>
      </c>
      <c r="F78" s="86">
        <v>6</v>
      </c>
      <c r="G78" s="86">
        <v>7</v>
      </c>
      <c r="H78" s="86">
        <v>3</v>
      </c>
      <c r="I78" s="86">
        <v>5</v>
      </c>
      <c r="J78" s="86">
        <v>4</v>
      </c>
      <c r="K78" s="86">
        <v>5</v>
      </c>
      <c r="L78" s="86">
        <v>3</v>
      </c>
      <c r="M78" s="86">
        <v>4</v>
      </c>
      <c r="N78" s="86" t="s">
        <v>251</v>
      </c>
      <c r="O78" s="86" t="s">
        <v>389</v>
      </c>
      <c r="P78" s="86">
        <v>35</v>
      </c>
      <c r="Q78" s="86">
        <v>129</v>
      </c>
      <c r="R78" s="86">
        <v>35.1</v>
      </c>
      <c r="S78" s="86">
        <v>131</v>
      </c>
      <c r="T78" s="82">
        <f t="shared" si="2"/>
        <v>43</v>
      </c>
      <c r="U78" s="1">
        <f t="shared" si="3"/>
        <v>40</v>
      </c>
    </row>
    <row r="79" spans="1:21">
      <c r="A79" s="86" t="s">
        <v>338</v>
      </c>
      <c r="B79" s="86" t="s">
        <v>337</v>
      </c>
      <c r="C79" s="87">
        <v>44314</v>
      </c>
      <c r="D79" s="86">
        <v>6</v>
      </c>
      <c r="E79" s="86">
        <v>4</v>
      </c>
      <c r="F79" s="86">
        <v>5</v>
      </c>
      <c r="G79" s="86">
        <v>4</v>
      </c>
      <c r="H79" s="86">
        <v>6</v>
      </c>
      <c r="I79" s="86">
        <v>4</v>
      </c>
      <c r="J79" s="86">
        <v>5</v>
      </c>
      <c r="K79" s="86">
        <v>8</v>
      </c>
      <c r="L79" s="86">
        <v>4</v>
      </c>
      <c r="M79" s="86">
        <v>4</v>
      </c>
      <c r="N79" s="86" t="s">
        <v>246</v>
      </c>
      <c r="O79" s="86" t="s">
        <v>389</v>
      </c>
      <c r="P79" s="86">
        <v>35</v>
      </c>
      <c r="Q79" s="86">
        <v>129</v>
      </c>
      <c r="R79" s="86">
        <v>35.1</v>
      </c>
      <c r="S79" s="86">
        <v>131</v>
      </c>
      <c r="T79" s="82">
        <f t="shared" si="2"/>
        <v>44</v>
      </c>
      <c r="U79" s="1">
        <f t="shared" si="3"/>
        <v>38</v>
      </c>
    </row>
    <row r="80" spans="1:21">
      <c r="A80" s="86" t="s">
        <v>339</v>
      </c>
      <c r="B80" s="86" t="s">
        <v>314</v>
      </c>
      <c r="C80" s="87">
        <v>44314</v>
      </c>
      <c r="D80" s="86">
        <v>8</v>
      </c>
      <c r="E80" s="86">
        <v>7</v>
      </c>
      <c r="F80" s="86">
        <v>4</v>
      </c>
      <c r="G80" s="86">
        <v>3</v>
      </c>
      <c r="H80" s="86">
        <v>5</v>
      </c>
      <c r="I80" s="86">
        <v>5</v>
      </c>
      <c r="J80" s="86">
        <v>7</v>
      </c>
      <c r="K80" s="86">
        <v>5</v>
      </c>
      <c r="L80" s="86">
        <v>3</v>
      </c>
      <c r="M80" s="86">
        <v>6</v>
      </c>
      <c r="N80" s="86" t="s">
        <v>246</v>
      </c>
      <c r="O80" s="86" t="s">
        <v>389</v>
      </c>
      <c r="P80" s="86">
        <v>35</v>
      </c>
      <c r="Q80" s="86">
        <v>129</v>
      </c>
      <c r="R80" s="86">
        <v>35.1</v>
      </c>
      <c r="S80" s="86">
        <v>131</v>
      </c>
      <c r="T80" s="82">
        <f t="shared" si="2"/>
        <v>45</v>
      </c>
      <c r="U80" s="1">
        <f t="shared" si="3"/>
        <v>37</v>
      </c>
    </row>
    <row r="81" spans="1:21">
      <c r="A81" s="86" t="s">
        <v>340</v>
      </c>
      <c r="B81" s="86" t="s">
        <v>277</v>
      </c>
      <c r="C81" s="87">
        <v>44314</v>
      </c>
      <c r="D81" s="86">
        <v>7</v>
      </c>
      <c r="E81" s="86">
        <v>5</v>
      </c>
      <c r="F81" s="86">
        <v>5</v>
      </c>
      <c r="G81" s="86">
        <v>5</v>
      </c>
      <c r="H81" s="86">
        <v>4</v>
      </c>
      <c r="I81" s="86">
        <v>4</v>
      </c>
      <c r="J81" s="86">
        <v>4</v>
      </c>
      <c r="K81" s="86">
        <v>6</v>
      </c>
      <c r="L81" s="86">
        <v>3</v>
      </c>
      <c r="M81" s="86">
        <v>5</v>
      </c>
      <c r="N81" s="86" t="s">
        <v>246</v>
      </c>
      <c r="O81" s="86" t="s">
        <v>389</v>
      </c>
      <c r="P81" s="86">
        <v>35</v>
      </c>
      <c r="Q81" s="86">
        <v>129</v>
      </c>
      <c r="R81" s="86">
        <v>35.1</v>
      </c>
      <c r="S81" s="86">
        <v>131</v>
      </c>
      <c r="T81" s="82">
        <f t="shared" si="2"/>
        <v>41</v>
      </c>
      <c r="U81" s="1">
        <f t="shared" si="3"/>
        <v>34</v>
      </c>
    </row>
    <row r="82" spans="1:21">
      <c r="A82" s="86" t="s">
        <v>341</v>
      </c>
      <c r="B82" s="86" t="s">
        <v>286</v>
      </c>
      <c r="C82" s="87">
        <v>44314</v>
      </c>
      <c r="D82" s="86">
        <v>9</v>
      </c>
      <c r="E82" s="86">
        <v>7</v>
      </c>
      <c r="F82" s="86">
        <v>8</v>
      </c>
      <c r="G82" s="86">
        <v>6</v>
      </c>
      <c r="H82" s="86">
        <v>4</v>
      </c>
      <c r="I82" s="86">
        <v>5</v>
      </c>
      <c r="J82" s="86">
        <v>5</v>
      </c>
      <c r="K82" s="86">
        <v>6</v>
      </c>
      <c r="L82" s="86">
        <v>4</v>
      </c>
      <c r="M82" s="86">
        <v>6</v>
      </c>
      <c r="N82" s="86" t="s">
        <v>251</v>
      </c>
      <c r="O82" s="86" t="s">
        <v>389</v>
      </c>
      <c r="P82" s="86">
        <v>35</v>
      </c>
      <c r="Q82" s="86">
        <v>129</v>
      </c>
      <c r="R82" s="86">
        <v>35.1</v>
      </c>
      <c r="S82" s="86">
        <v>131</v>
      </c>
      <c r="T82" s="82">
        <f t="shared" si="2"/>
        <v>51</v>
      </c>
      <c r="U82" s="1">
        <f t="shared" si="3"/>
        <v>42</v>
      </c>
    </row>
    <row r="83" spans="1:21">
      <c r="A83" s="86" t="s">
        <v>342</v>
      </c>
      <c r="B83" s="86" t="s">
        <v>249</v>
      </c>
      <c r="C83" s="87">
        <v>44314</v>
      </c>
      <c r="D83" s="86">
        <v>7</v>
      </c>
      <c r="E83" s="86">
        <v>5</v>
      </c>
      <c r="F83" s="86">
        <v>7</v>
      </c>
      <c r="G83" s="86">
        <v>6</v>
      </c>
      <c r="H83" s="86">
        <v>4</v>
      </c>
      <c r="I83" s="86">
        <v>4</v>
      </c>
      <c r="J83" s="86">
        <v>6</v>
      </c>
      <c r="K83" s="86">
        <v>7</v>
      </c>
      <c r="L83" s="86">
        <v>4</v>
      </c>
      <c r="M83" s="86">
        <v>7</v>
      </c>
      <c r="N83" s="86" t="s">
        <v>251</v>
      </c>
      <c r="O83" s="86" t="s">
        <v>389</v>
      </c>
      <c r="P83" s="86">
        <v>35</v>
      </c>
      <c r="Q83" s="86">
        <v>129</v>
      </c>
      <c r="R83" s="86">
        <v>35.1</v>
      </c>
      <c r="S83" s="86">
        <v>131</v>
      </c>
      <c r="T83" s="82">
        <f t="shared" si="2"/>
        <v>50</v>
      </c>
      <c r="U83" s="1">
        <f t="shared" si="3"/>
        <v>43</v>
      </c>
    </row>
    <row r="84" spans="1:21">
      <c r="A84" s="86" t="s">
        <v>510</v>
      </c>
      <c r="B84" s="86" t="s">
        <v>279</v>
      </c>
      <c r="C84" s="87">
        <v>44314</v>
      </c>
      <c r="D84" s="86">
        <v>10</v>
      </c>
      <c r="E84" s="86">
        <v>5</v>
      </c>
      <c r="F84" s="86">
        <v>8</v>
      </c>
      <c r="G84" s="86">
        <v>7</v>
      </c>
      <c r="H84" s="86">
        <v>4</v>
      </c>
      <c r="I84" s="86">
        <v>4</v>
      </c>
      <c r="J84" s="86">
        <v>6</v>
      </c>
      <c r="K84" s="86">
        <v>6</v>
      </c>
      <c r="L84" s="86">
        <v>4</v>
      </c>
      <c r="M84" s="86">
        <v>5</v>
      </c>
      <c r="N84" s="86" t="s">
        <v>251</v>
      </c>
      <c r="O84" s="86" t="s">
        <v>389</v>
      </c>
      <c r="P84" s="86">
        <v>35</v>
      </c>
      <c r="Q84" s="86">
        <v>129</v>
      </c>
      <c r="R84" s="86">
        <v>35.1</v>
      </c>
      <c r="S84" s="86">
        <v>131</v>
      </c>
      <c r="T84" s="82">
        <f t="shared" si="2"/>
        <v>49</v>
      </c>
      <c r="U84" s="1">
        <f t="shared" si="3"/>
        <v>39</v>
      </c>
    </row>
    <row r="85" spans="1:21">
      <c r="A85" s="86" t="s">
        <v>343</v>
      </c>
      <c r="B85" s="86" t="s">
        <v>264</v>
      </c>
      <c r="C85" s="87">
        <v>44314</v>
      </c>
      <c r="D85" s="86">
        <v>9</v>
      </c>
      <c r="E85" s="86">
        <v>6</v>
      </c>
      <c r="F85" s="86">
        <v>6</v>
      </c>
      <c r="G85" s="86">
        <v>3</v>
      </c>
      <c r="H85" s="86">
        <v>4</v>
      </c>
      <c r="I85" s="86">
        <v>6</v>
      </c>
      <c r="J85" s="86">
        <v>6</v>
      </c>
      <c r="K85" s="86">
        <v>6</v>
      </c>
      <c r="L85" s="86">
        <v>4</v>
      </c>
      <c r="M85" s="86">
        <v>7</v>
      </c>
      <c r="N85" s="86" t="s">
        <v>246</v>
      </c>
      <c r="O85" s="86" t="s">
        <v>389</v>
      </c>
      <c r="P85" s="86">
        <v>35</v>
      </c>
      <c r="Q85" s="86">
        <v>129</v>
      </c>
      <c r="R85" s="86">
        <v>35.1</v>
      </c>
      <c r="S85" s="86">
        <v>131</v>
      </c>
      <c r="T85" s="82">
        <f t="shared" si="2"/>
        <v>48</v>
      </c>
      <c r="U85" s="1">
        <f t="shared" si="3"/>
        <v>39</v>
      </c>
    </row>
    <row r="86" spans="1:21">
      <c r="A86" s="86" t="s">
        <v>344</v>
      </c>
      <c r="B86" s="86" t="s">
        <v>272</v>
      </c>
      <c r="C86" s="87">
        <v>44314</v>
      </c>
      <c r="D86" s="86">
        <v>5</v>
      </c>
      <c r="E86" s="86">
        <v>5</v>
      </c>
      <c r="F86" s="86">
        <v>6</v>
      </c>
      <c r="G86" s="86">
        <v>3</v>
      </c>
      <c r="H86" s="86">
        <v>4</v>
      </c>
      <c r="I86" s="86">
        <v>5</v>
      </c>
      <c r="J86" s="86">
        <v>5</v>
      </c>
      <c r="K86" s="86">
        <v>6</v>
      </c>
      <c r="L86" s="86">
        <v>3</v>
      </c>
      <c r="M86" s="86">
        <v>5</v>
      </c>
      <c r="N86" s="86" t="s">
        <v>246</v>
      </c>
      <c r="O86" s="86" t="s">
        <v>389</v>
      </c>
      <c r="P86" s="86">
        <v>35</v>
      </c>
      <c r="Q86" s="86">
        <v>129</v>
      </c>
      <c r="R86" s="86">
        <v>35.1</v>
      </c>
      <c r="S86" s="86">
        <v>131</v>
      </c>
      <c r="T86" s="82">
        <f t="shared" si="2"/>
        <v>42</v>
      </c>
      <c r="U86" s="1">
        <f t="shared" si="3"/>
        <v>37</v>
      </c>
    </row>
    <row r="87" spans="1:21">
      <c r="A87" s="86" t="s">
        <v>411</v>
      </c>
      <c r="B87" s="86" t="s">
        <v>294</v>
      </c>
      <c r="C87" s="87">
        <v>44314</v>
      </c>
      <c r="D87" s="86">
        <v>8</v>
      </c>
      <c r="E87" s="86">
        <v>6</v>
      </c>
      <c r="F87" s="86">
        <v>7</v>
      </c>
      <c r="G87" s="86">
        <v>4</v>
      </c>
      <c r="H87" s="86">
        <v>5</v>
      </c>
      <c r="I87" s="86">
        <v>7</v>
      </c>
      <c r="J87" s="86">
        <v>7</v>
      </c>
      <c r="K87" s="86">
        <v>7</v>
      </c>
      <c r="L87" s="86">
        <v>4</v>
      </c>
      <c r="M87" s="86">
        <v>4</v>
      </c>
      <c r="N87" s="86" t="s">
        <v>246</v>
      </c>
      <c r="O87" s="86" t="s">
        <v>389</v>
      </c>
      <c r="P87" s="86">
        <v>35</v>
      </c>
      <c r="Q87" s="86">
        <v>129</v>
      </c>
      <c r="R87" s="86">
        <v>35.1</v>
      </c>
      <c r="S87" s="86">
        <v>131</v>
      </c>
      <c r="T87" s="82">
        <f t="shared" si="2"/>
        <v>51</v>
      </c>
      <c r="U87" s="1">
        <f t="shared" si="3"/>
        <v>43</v>
      </c>
    </row>
    <row r="88" spans="1:21">
      <c r="A88" s="86" t="s">
        <v>347</v>
      </c>
      <c r="B88" s="86" t="s">
        <v>346</v>
      </c>
      <c r="C88" s="87">
        <v>44314</v>
      </c>
      <c r="D88" s="86">
        <v>5</v>
      </c>
      <c r="E88" s="86">
        <v>6</v>
      </c>
      <c r="F88" s="86">
        <v>7</v>
      </c>
      <c r="G88" s="86">
        <v>4</v>
      </c>
      <c r="H88" s="86">
        <v>5</v>
      </c>
      <c r="I88" s="86">
        <v>4</v>
      </c>
      <c r="J88" s="86">
        <v>6</v>
      </c>
      <c r="K88" s="86">
        <v>7</v>
      </c>
      <c r="L88" s="86">
        <v>4</v>
      </c>
      <c r="M88" s="86">
        <v>3</v>
      </c>
      <c r="N88" s="86" t="s">
        <v>246</v>
      </c>
      <c r="O88" s="86" t="s">
        <v>389</v>
      </c>
      <c r="P88" s="86">
        <v>35</v>
      </c>
      <c r="Q88" s="86">
        <v>129</v>
      </c>
      <c r="R88" s="86">
        <v>35.1</v>
      </c>
      <c r="S88" s="86">
        <v>131</v>
      </c>
      <c r="T88" s="82">
        <f t="shared" si="2"/>
        <v>46</v>
      </c>
      <c r="U88" s="1">
        <f t="shared" si="3"/>
        <v>41</v>
      </c>
    </row>
    <row r="89" spans="1:21">
      <c r="A89" s="86" t="s">
        <v>412</v>
      </c>
      <c r="B89" s="86" t="s">
        <v>263</v>
      </c>
      <c r="C89" s="87">
        <v>44314</v>
      </c>
      <c r="D89" s="86">
        <v>3</v>
      </c>
      <c r="E89" s="86">
        <v>6</v>
      </c>
      <c r="F89" s="86">
        <v>4</v>
      </c>
      <c r="G89" s="86">
        <v>3</v>
      </c>
      <c r="H89" s="86">
        <v>6</v>
      </c>
      <c r="I89" s="86">
        <v>4</v>
      </c>
      <c r="J89" s="86">
        <v>6</v>
      </c>
      <c r="K89" s="86">
        <v>7</v>
      </c>
      <c r="L89" s="86">
        <v>3</v>
      </c>
      <c r="M89" s="86">
        <v>5</v>
      </c>
      <c r="N89" s="86" t="s">
        <v>246</v>
      </c>
      <c r="O89" s="86" t="s">
        <v>389</v>
      </c>
      <c r="P89" s="86">
        <v>35</v>
      </c>
      <c r="Q89" s="86">
        <v>129</v>
      </c>
      <c r="R89" s="86">
        <v>35.1</v>
      </c>
      <c r="S89" s="86">
        <v>131</v>
      </c>
      <c r="T89" s="82">
        <f t="shared" si="2"/>
        <v>44</v>
      </c>
      <c r="U89" s="1">
        <f t="shared" si="3"/>
        <v>41</v>
      </c>
    </row>
    <row r="90" spans="1:21">
      <c r="A90" s="86" t="s">
        <v>349</v>
      </c>
      <c r="B90" s="86" t="s">
        <v>348</v>
      </c>
      <c r="C90" s="87">
        <v>44314</v>
      </c>
      <c r="D90" s="86">
        <v>5</v>
      </c>
      <c r="E90" s="86">
        <v>6</v>
      </c>
      <c r="F90" s="86">
        <v>4</v>
      </c>
      <c r="G90" s="86">
        <v>4</v>
      </c>
      <c r="H90" s="86">
        <v>6</v>
      </c>
      <c r="I90" s="86">
        <v>6</v>
      </c>
      <c r="J90" s="86">
        <v>5</v>
      </c>
      <c r="K90" s="86">
        <v>7</v>
      </c>
      <c r="L90" s="86">
        <v>4</v>
      </c>
      <c r="M90" s="86">
        <v>4</v>
      </c>
      <c r="N90" s="86" t="s">
        <v>246</v>
      </c>
      <c r="O90" s="86" t="s">
        <v>389</v>
      </c>
      <c r="P90" s="86">
        <v>35</v>
      </c>
      <c r="Q90" s="86">
        <v>129</v>
      </c>
      <c r="R90" s="86">
        <v>35.1</v>
      </c>
      <c r="S90" s="86">
        <v>131</v>
      </c>
      <c r="T90" s="82">
        <f t="shared" si="2"/>
        <v>46</v>
      </c>
      <c r="U90" s="1">
        <f t="shared" si="3"/>
        <v>41</v>
      </c>
    </row>
    <row r="91" spans="1:21">
      <c r="A91" s="86" t="s">
        <v>351</v>
      </c>
      <c r="B91" s="86" t="s">
        <v>350</v>
      </c>
      <c r="C91" s="87">
        <v>44314</v>
      </c>
      <c r="D91" s="86">
        <v>15</v>
      </c>
      <c r="E91" s="86">
        <v>8</v>
      </c>
      <c r="F91" s="86">
        <v>8</v>
      </c>
      <c r="G91" s="86">
        <v>7</v>
      </c>
      <c r="H91" s="86">
        <v>5</v>
      </c>
      <c r="I91" s="86">
        <v>6</v>
      </c>
      <c r="J91" s="86">
        <v>7</v>
      </c>
      <c r="K91" s="86">
        <v>8</v>
      </c>
      <c r="L91" s="86">
        <v>5</v>
      </c>
      <c r="M91" s="86">
        <v>6</v>
      </c>
      <c r="N91" s="86" t="s">
        <v>251</v>
      </c>
      <c r="O91" s="86" t="s">
        <v>389</v>
      </c>
      <c r="P91" s="86">
        <v>35</v>
      </c>
      <c r="Q91" s="86">
        <v>129</v>
      </c>
      <c r="R91" s="86">
        <v>35.1</v>
      </c>
      <c r="S91" s="86">
        <v>131</v>
      </c>
      <c r="T91" s="82">
        <f t="shared" si="2"/>
        <v>60</v>
      </c>
      <c r="U91" s="1">
        <f t="shared" si="3"/>
        <v>45</v>
      </c>
    </row>
    <row r="92" spans="1:21">
      <c r="A92" s="86" t="s">
        <v>353</v>
      </c>
      <c r="B92" s="86" t="s">
        <v>352</v>
      </c>
      <c r="C92" s="87">
        <v>44314</v>
      </c>
      <c r="D92" s="86">
        <v>5</v>
      </c>
      <c r="E92" s="86">
        <v>7</v>
      </c>
      <c r="F92" s="86">
        <v>5</v>
      </c>
      <c r="G92" s="86">
        <v>3</v>
      </c>
      <c r="H92" s="86">
        <v>7</v>
      </c>
      <c r="I92" s="86">
        <v>3</v>
      </c>
      <c r="J92" s="86">
        <v>5</v>
      </c>
      <c r="K92" s="86">
        <v>8</v>
      </c>
      <c r="L92" s="86">
        <v>3</v>
      </c>
      <c r="M92" s="86">
        <v>4</v>
      </c>
      <c r="N92" s="86" t="s">
        <v>246</v>
      </c>
      <c r="O92" s="86" t="s">
        <v>389</v>
      </c>
      <c r="P92" s="86">
        <v>35</v>
      </c>
      <c r="Q92" s="86">
        <v>129</v>
      </c>
      <c r="R92" s="86">
        <v>35.1</v>
      </c>
      <c r="S92" s="86">
        <v>131</v>
      </c>
      <c r="T92" s="82">
        <f t="shared" si="2"/>
        <v>45</v>
      </c>
      <c r="U92" s="1">
        <f t="shared" si="3"/>
        <v>40</v>
      </c>
    </row>
    <row r="93" spans="1:21">
      <c r="A93" s="86" t="s">
        <v>355</v>
      </c>
      <c r="B93" s="86" t="s">
        <v>354</v>
      </c>
      <c r="C93" s="87">
        <v>44314</v>
      </c>
      <c r="D93" s="86">
        <v>5</v>
      </c>
      <c r="E93" s="86">
        <v>5</v>
      </c>
      <c r="F93" s="86">
        <v>5</v>
      </c>
      <c r="G93" s="86">
        <v>4</v>
      </c>
      <c r="H93" s="86">
        <v>3</v>
      </c>
      <c r="I93" s="86">
        <v>5</v>
      </c>
      <c r="J93" s="86">
        <v>6</v>
      </c>
      <c r="K93" s="86">
        <v>8</v>
      </c>
      <c r="L93" s="86">
        <v>4</v>
      </c>
      <c r="M93" s="86">
        <v>7</v>
      </c>
      <c r="N93" s="86" t="s">
        <v>246</v>
      </c>
      <c r="O93" s="86" t="s">
        <v>389</v>
      </c>
      <c r="P93" s="86">
        <v>35</v>
      </c>
      <c r="Q93" s="86">
        <v>129</v>
      </c>
      <c r="R93" s="86">
        <v>35.1</v>
      </c>
      <c r="S93" s="86">
        <v>131</v>
      </c>
      <c r="T93" s="82">
        <f t="shared" si="2"/>
        <v>47</v>
      </c>
      <c r="U93" s="1">
        <f t="shared" si="3"/>
        <v>42</v>
      </c>
    </row>
    <row r="94" spans="1:21">
      <c r="A94" s="86" t="s">
        <v>414</v>
      </c>
      <c r="B94" s="86" t="s">
        <v>413</v>
      </c>
      <c r="C94" s="87">
        <v>44314</v>
      </c>
      <c r="D94" s="86">
        <v>11</v>
      </c>
      <c r="E94" s="86">
        <v>6</v>
      </c>
      <c r="F94" s="86">
        <v>7</v>
      </c>
      <c r="G94" s="86">
        <v>9</v>
      </c>
      <c r="H94" s="86">
        <v>4</v>
      </c>
      <c r="I94" s="86">
        <v>6</v>
      </c>
      <c r="J94" s="86">
        <v>8</v>
      </c>
      <c r="K94" s="86">
        <v>6</v>
      </c>
      <c r="L94" s="86">
        <v>5</v>
      </c>
      <c r="M94" s="86">
        <v>4</v>
      </c>
      <c r="N94" s="86" t="s">
        <v>251</v>
      </c>
      <c r="O94" s="86" t="s">
        <v>389</v>
      </c>
      <c r="P94" s="86">
        <v>35</v>
      </c>
      <c r="Q94" s="86">
        <v>129</v>
      </c>
      <c r="R94" s="86">
        <v>35.1</v>
      </c>
      <c r="S94" s="86">
        <v>131</v>
      </c>
      <c r="T94" s="82">
        <f t="shared" si="2"/>
        <v>55</v>
      </c>
      <c r="U94" s="1">
        <f t="shared" si="3"/>
        <v>44</v>
      </c>
    </row>
    <row r="95" spans="1:21">
      <c r="A95" s="86" t="s">
        <v>415</v>
      </c>
      <c r="B95" s="86" t="s">
        <v>358</v>
      </c>
      <c r="C95" s="87">
        <v>44314</v>
      </c>
      <c r="D95" s="86">
        <v>8</v>
      </c>
      <c r="E95" s="86">
        <v>6</v>
      </c>
      <c r="F95" s="86">
        <v>6</v>
      </c>
      <c r="G95" s="86">
        <v>3</v>
      </c>
      <c r="H95" s="86">
        <v>5</v>
      </c>
      <c r="I95" s="86">
        <v>4</v>
      </c>
      <c r="J95" s="86">
        <v>7</v>
      </c>
      <c r="K95" s="86">
        <v>7</v>
      </c>
      <c r="L95" s="86">
        <v>3</v>
      </c>
      <c r="M95" s="86">
        <v>5</v>
      </c>
      <c r="N95" s="86" t="s">
        <v>246</v>
      </c>
      <c r="O95" s="86" t="s">
        <v>389</v>
      </c>
      <c r="P95" s="86">
        <v>35</v>
      </c>
      <c r="Q95" s="86">
        <v>129</v>
      </c>
      <c r="R95" s="86">
        <v>35.1</v>
      </c>
      <c r="S95" s="86">
        <v>131</v>
      </c>
      <c r="T95" s="82">
        <f t="shared" si="2"/>
        <v>46</v>
      </c>
      <c r="U95" s="1">
        <f t="shared" si="3"/>
        <v>38</v>
      </c>
    </row>
    <row r="96" spans="1:21">
      <c r="A96" s="86" t="s">
        <v>356</v>
      </c>
      <c r="B96" s="86" t="s">
        <v>265</v>
      </c>
      <c r="C96" s="87">
        <v>44314</v>
      </c>
      <c r="D96" s="86">
        <v>4</v>
      </c>
      <c r="E96" s="86">
        <v>4</v>
      </c>
      <c r="F96" s="86">
        <v>5</v>
      </c>
      <c r="G96" s="86">
        <v>3</v>
      </c>
      <c r="H96" s="86">
        <v>4</v>
      </c>
      <c r="I96" s="86">
        <v>4</v>
      </c>
      <c r="J96" s="86">
        <v>5</v>
      </c>
      <c r="K96" s="86">
        <v>7</v>
      </c>
      <c r="L96" s="86">
        <v>4</v>
      </c>
      <c r="M96" s="86">
        <v>7</v>
      </c>
      <c r="N96" s="86" t="s">
        <v>246</v>
      </c>
      <c r="O96" s="86" t="s">
        <v>389</v>
      </c>
      <c r="P96" s="86">
        <v>35</v>
      </c>
      <c r="Q96" s="86">
        <v>129</v>
      </c>
      <c r="R96" s="86">
        <v>35.1</v>
      </c>
      <c r="S96" s="86">
        <v>131</v>
      </c>
      <c r="T96" s="82">
        <f t="shared" si="2"/>
        <v>43</v>
      </c>
      <c r="U96" s="1">
        <f t="shared" si="3"/>
        <v>39</v>
      </c>
    </row>
    <row r="97" spans="1:21">
      <c r="A97" s="86" t="s">
        <v>263</v>
      </c>
      <c r="B97" s="86" t="s">
        <v>320</v>
      </c>
      <c r="C97" s="87">
        <v>44314</v>
      </c>
      <c r="D97" s="86">
        <v>4</v>
      </c>
      <c r="E97" s="86">
        <v>4</v>
      </c>
      <c r="F97" s="86">
        <v>5</v>
      </c>
      <c r="G97" s="86">
        <v>2</v>
      </c>
      <c r="H97" s="86">
        <v>5</v>
      </c>
      <c r="I97" s="86">
        <v>4</v>
      </c>
      <c r="J97" s="86">
        <v>5</v>
      </c>
      <c r="K97" s="86">
        <v>6</v>
      </c>
      <c r="L97" s="86">
        <v>3</v>
      </c>
      <c r="M97" s="86">
        <v>5</v>
      </c>
      <c r="N97" s="86" t="s">
        <v>246</v>
      </c>
      <c r="O97" s="86" t="s">
        <v>389</v>
      </c>
      <c r="P97" s="86">
        <v>35</v>
      </c>
      <c r="Q97" s="86">
        <v>129</v>
      </c>
      <c r="R97" s="86">
        <v>35.1</v>
      </c>
      <c r="S97" s="86">
        <v>131</v>
      </c>
      <c r="T97" s="82">
        <f t="shared" si="2"/>
        <v>39</v>
      </c>
      <c r="U97" s="1">
        <f t="shared" si="3"/>
        <v>35</v>
      </c>
    </row>
    <row r="98" spans="1:21">
      <c r="A98" s="86" t="s">
        <v>511</v>
      </c>
      <c r="B98" s="86" t="s">
        <v>320</v>
      </c>
      <c r="C98" s="87">
        <v>44314</v>
      </c>
      <c r="D98" s="86">
        <v>11</v>
      </c>
      <c r="E98" s="86">
        <v>4</v>
      </c>
      <c r="F98" s="86">
        <v>6</v>
      </c>
      <c r="G98" s="86">
        <v>7</v>
      </c>
      <c r="H98" s="86">
        <v>4</v>
      </c>
      <c r="I98" s="86">
        <v>6</v>
      </c>
      <c r="J98" s="86">
        <v>6</v>
      </c>
      <c r="K98" s="86">
        <v>6</v>
      </c>
      <c r="L98" s="86">
        <v>4</v>
      </c>
      <c r="M98" s="86">
        <v>7</v>
      </c>
      <c r="N98" s="86" t="s">
        <v>251</v>
      </c>
      <c r="O98" s="86" t="s">
        <v>389</v>
      </c>
      <c r="P98" s="86">
        <v>35</v>
      </c>
      <c r="Q98" s="86">
        <v>129</v>
      </c>
      <c r="R98" s="86">
        <v>35.1</v>
      </c>
      <c r="S98" s="86">
        <v>131</v>
      </c>
      <c r="T98" s="82">
        <f t="shared" si="2"/>
        <v>50</v>
      </c>
      <c r="U98" s="1">
        <f t="shared" si="3"/>
        <v>39</v>
      </c>
    </row>
    <row r="99" spans="1:21">
      <c r="A99" s="86" t="s">
        <v>357</v>
      </c>
      <c r="B99" s="86" t="s">
        <v>354</v>
      </c>
      <c r="C99" s="87">
        <v>44314</v>
      </c>
      <c r="D99" s="86">
        <v>9</v>
      </c>
      <c r="E99" s="86">
        <v>5</v>
      </c>
      <c r="F99" s="86">
        <v>5</v>
      </c>
      <c r="G99" s="86">
        <v>6</v>
      </c>
      <c r="H99" s="86">
        <v>5</v>
      </c>
      <c r="I99" s="86">
        <v>5</v>
      </c>
      <c r="J99" s="86">
        <v>6</v>
      </c>
      <c r="K99" s="86">
        <v>6</v>
      </c>
      <c r="L99" s="86">
        <v>5</v>
      </c>
      <c r="M99" s="86">
        <v>6</v>
      </c>
      <c r="N99" s="86" t="s">
        <v>251</v>
      </c>
      <c r="O99" s="86" t="s">
        <v>389</v>
      </c>
      <c r="P99" s="86">
        <v>35</v>
      </c>
      <c r="Q99" s="86">
        <v>129</v>
      </c>
      <c r="R99" s="86">
        <v>35.1</v>
      </c>
      <c r="S99" s="86">
        <v>131</v>
      </c>
      <c r="T99" s="82">
        <f t="shared" si="2"/>
        <v>49</v>
      </c>
      <c r="U99" s="1">
        <f t="shared" si="3"/>
        <v>40</v>
      </c>
    </row>
    <row r="100" spans="1:21">
      <c r="A100" s="86" t="s">
        <v>359</v>
      </c>
      <c r="B100" s="86" t="s">
        <v>358</v>
      </c>
      <c r="C100" s="87">
        <v>44314</v>
      </c>
      <c r="D100" s="86">
        <v>10</v>
      </c>
      <c r="E100" s="86">
        <v>7</v>
      </c>
      <c r="F100" s="86">
        <v>7</v>
      </c>
      <c r="G100" s="86">
        <v>7</v>
      </c>
      <c r="H100" s="86">
        <v>3</v>
      </c>
      <c r="I100" s="86">
        <v>5</v>
      </c>
      <c r="J100" s="86">
        <v>4</v>
      </c>
      <c r="K100" s="86">
        <v>5</v>
      </c>
      <c r="L100" s="86">
        <v>5</v>
      </c>
      <c r="M100" s="86">
        <v>4</v>
      </c>
      <c r="N100" s="86" t="s">
        <v>251</v>
      </c>
      <c r="O100" s="86" t="s">
        <v>389</v>
      </c>
      <c r="P100" s="86">
        <v>35</v>
      </c>
      <c r="Q100" s="86">
        <v>129</v>
      </c>
      <c r="R100" s="86">
        <v>35.1</v>
      </c>
      <c r="S100" s="86">
        <v>131</v>
      </c>
      <c r="T100" s="82">
        <f t="shared" si="2"/>
        <v>47</v>
      </c>
      <c r="U100" s="1">
        <f t="shared" si="3"/>
        <v>37</v>
      </c>
    </row>
    <row r="101" spans="1:21">
      <c r="A101" s="86" t="s">
        <v>360</v>
      </c>
      <c r="B101" s="86" t="s">
        <v>348</v>
      </c>
      <c r="C101" s="87">
        <v>44314</v>
      </c>
      <c r="D101" s="86">
        <v>10</v>
      </c>
      <c r="E101" s="86">
        <v>4</v>
      </c>
      <c r="F101" s="86">
        <v>5</v>
      </c>
      <c r="G101" s="86">
        <v>6</v>
      </c>
      <c r="H101" s="86">
        <v>5</v>
      </c>
      <c r="I101" s="86">
        <v>4</v>
      </c>
      <c r="J101" s="86">
        <v>6</v>
      </c>
      <c r="K101" s="86">
        <v>5</v>
      </c>
      <c r="L101" s="86">
        <v>3</v>
      </c>
      <c r="M101" s="86">
        <v>6</v>
      </c>
      <c r="N101" s="86" t="s">
        <v>251</v>
      </c>
      <c r="O101" s="86" t="s">
        <v>389</v>
      </c>
      <c r="P101" s="86">
        <v>35</v>
      </c>
      <c r="Q101" s="86">
        <v>129</v>
      </c>
      <c r="R101" s="86">
        <v>35.1</v>
      </c>
      <c r="S101" s="86">
        <v>131</v>
      </c>
      <c r="T101" s="82">
        <f t="shared" si="2"/>
        <v>44</v>
      </c>
      <c r="U101" s="1">
        <f t="shared" si="3"/>
        <v>34</v>
      </c>
    </row>
    <row r="102" spans="1:21">
      <c r="A102" s="86" t="s">
        <v>361</v>
      </c>
      <c r="B102" s="86" t="s">
        <v>257</v>
      </c>
      <c r="C102" s="87">
        <v>44314</v>
      </c>
      <c r="D102" s="86">
        <v>8</v>
      </c>
      <c r="E102" s="86">
        <v>5</v>
      </c>
      <c r="F102" s="86">
        <v>8</v>
      </c>
      <c r="G102" s="86">
        <v>4</v>
      </c>
      <c r="H102" s="86">
        <v>5</v>
      </c>
      <c r="I102" s="86">
        <v>5</v>
      </c>
      <c r="J102" s="86">
        <v>8</v>
      </c>
      <c r="K102" s="86">
        <v>7</v>
      </c>
      <c r="L102" s="86">
        <v>3</v>
      </c>
      <c r="M102" s="86">
        <v>5</v>
      </c>
      <c r="N102" s="86" t="s">
        <v>246</v>
      </c>
      <c r="O102" s="86" t="s">
        <v>389</v>
      </c>
      <c r="P102" s="86">
        <v>35</v>
      </c>
      <c r="Q102" s="86">
        <v>129</v>
      </c>
      <c r="R102" s="86">
        <v>35.1</v>
      </c>
      <c r="S102" s="86">
        <v>131</v>
      </c>
      <c r="T102" s="82">
        <f t="shared" si="2"/>
        <v>50</v>
      </c>
      <c r="U102" s="1">
        <f t="shared" si="3"/>
        <v>42</v>
      </c>
    </row>
    <row r="103" spans="1:21">
      <c r="A103" s="86" t="s">
        <v>417</v>
      </c>
      <c r="B103" s="86" t="s">
        <v>416</v>
      </c>
      <c r="C103" s="87">
        <v>44314</v>
      </c>
      <c r="D103" s="86">
        <v>4</v>
      </c>
      <c r="E103" s="86">
        <v>6</v>
      </c>
      <c r="F103" s="86">
        <v>5</v>
      </c>
      <c r="G103" s="86">
        <v>5</v>
      </c>
      <c r="H103" s="86">
        <v>3</v>
      </c>
      <c r="I103" s="86">
        <v>4</v>
      </c>
      <c r="J103" s="86">
        <v>5</v>
      </c>
      <c r="K103" s="86">
        <v>6</v>
      </c>
      <c r="L103" s="86">
        <v>4</v>
      </c>
      <c r="M103" s="86">
        <v>4</v>
      </c>
      <c r="N103" s="86" t="s">
        <v>251</v>
      </c>
      <c r="O103" s="86" t="s">
        <v>389</v>
      </c>
      <c r="P103" s="86">
        <v>35</v>
      </c>
      <c r="Q103" s="86">
        <v>129</v>
      </c>
      <c r="R103" s="86">
        <v>35.1</v>
      </c>
      <c r="S103" s="86">
        <v>131</v>
      </c>
      <c r="T103" s="82">
        <f t="shared" si="2"/>
        <v>42</v>
      </c>
      <c r="U103" s="1">
        <f t="shared" si="3"/>
        <v>38</v>
      </c>
    </row>
    <row r="104" spans="1:21">
      <c r="A104" s="86" t="s">
        <v>364</v>
      </c>
      <c r="B104" s="86" t="s">
        <v>363</v>
      </c>
      <c r="C104" s="87">
        <v>44314</v>
      </c>
      <c r="D104" s="86">
        <v>6</v>
      </c>
      <c r="E104" s="86">
        <v>5</v>
      </c>
      <c r="F104" s="86">
        <v>6</v>
      </c>
      <c r="G104" s="86">
        <v>3</v>
      </c>
      <c r="H104" s="86">
        <v>4</v>
      </c>
      <c r="I104" s="86">
        <v>4</v>
      </c>
      <c r="J104" s="86">
        <v>7</v>
      </c>
      <c r="K104" s="86">
        <v>8</v>
      </c>
      <c r="L104" s="86">
        <v>3</v>
      </c>
      <c r="M104" s="86">
        <v>6</v>
      </c>
      <c r="N104" s="86" t="s">
        <v>246</v>
      </c>
      <c r="O104" s="86" t="s">
        <v>389</v>
      </c>
      <c r="P104" s="86">
        <v>35</v>
      </c>
      <c r="Q104" s="86">
        <v>129</v>
      </c>
      <c r="R104" s="86">
        <v>35.1</v>
      </c>
      <c r="S104" s="86">
        <v>131</v>
      </c>
      <c r="T104" s="82">
        <f t="shared" si="2"/>
        <v>46</v>
      </c>
      <c r="U104" s="1">
        <f t="shared" si="3"/>
        <v>40</v>
      </c>
    </row>
    <row r="105" spans="1:21">
      <c r="A105" s="86" t="s">
        <v>419</v>
      </c>
      <c r="B105" s="86" t="s">
        <v>418</v>
      </c>
      <c r="C105" s="87">
        <v>44314</v>
      </c>
      <c r="D105" s="86">
        <v>11</v>
      </c>
      <c r="E105" s="86">
        <v>7</v>
      </c>
      <c r="F105" s="86">
        <v>6</v>
      </c>
      <c r="G105" s="86">
        <v>7</v>
      </c>
      <c r="H105" s="86">
        <v>3</v>
      </c>
      <c r="I105" s="86">
        <v>4</v>
      </c>
      <c r="J105" s="86">
        <v>5</v>
      </c>
      <c r="K105" s="86">
        <v>5</v>
      </c>
      <c r="L105" s="86">
        <v>5</v>
      </c>
      <c r="M105" s="86">
        <v>5</v>
      </c>
      <c r="N105" s="86" t="s">
        <v>251</v>
      </c>
      <c r="O105" s="86" t="s">
        <v>389</v>
      </c>
      <c r="P105" s="86">
        <v>35</v>
      </c>
      <c r="Q105" s="86">
        <v>129</v>
      </c>
      <c r="R105" s="86">
        <v>35.1</v>
      </c>
      <c r="S105" s="86">
        <v>131</v>
      </c>
      <c r="T105" s="82">
        <f t="shared" si="2"/>
        <v>47</v>
      </c>
      <c r="U105" s="1">
        <f t="shared" si="3"/>
        <v>36</v>
      </c>
    </row>
    <row r="106" spans="1:21">
      <c r="A106" s="86" t="s">
        <v>420</v>
      </c>
      <c r="B106" s="86" t="s">
        <v>255</v>
      </c>
      <c r="C106" s="87">
        <v>44314</v>
      </c>
      <c r="D106" s="86">
        <v>5</v>
      </c>
      <c r="E106" s="86">
        <v>4</v>
      </c>
      <c r="F106" s="86">
        <v>8</v>
      </c>
      <c r="G106" s="86">
        <v>8</v>
      </c>
      <c r="H106" s="86">
        <v>3</v>
      </c>
      <c r="I106" s="86">
        <v>5</v>
      </c>
      <c r="J106" s="86">
        <v>5</v>
      </c>
      <c r="K106" s="86">
        <v>5</v>
      </c>
      <c r="L106" s="86">
        <v>4</v>
      </c>
      <c r="M106" s="86">
        <v>7</v>
      </c>
      <c r="N106" s="86" t="s">
        <v>251</v>
      </c>
      <c r="O106" s="86" t="s">
        <v>389</v>
      </c>
      <c r="P106" s="86">
        <v>35</v>
      </c>
      <c r="Q106" s="86">
        <v>129</v>
      </c>
      <c r="R106" s="86">
        <v>35.1</v>
      </c>
      <c r="S106" s="86">
        <v>131</v>
      </c>
      <c r="T106" s="82">
        <f t="shared" si="2"/>
        <v>49</v>
      </c>
      <c r="U106" s="1">
        <f t="shared" si="3"/>
        <v>44</v>
      </c>
    </row>
    <row r="107" spans="1:21">
      <c r="A107" s="86" t="s">
        <v>365</v>
      </c>
      <c r="B107" s="86" t="s">
        <v>362</v>
      </c>
      <c r="C107" s="87">
        <v>44314</v>
      </c>
      <c r="D107" s="86">
        <v>6</v>
      </c>
      <c r="E107" s="86">
        <v>7</v>
      </c>
      <c r="F107" s="86">
        <v>6</v>
      </c>
      <c r="G107" s="86">
        <v>6</v>
      </c>
      <c r="H107" s="86">
        <v>5</v>
      </c>
      <c r="I107" s="86">
        <v>4</v>
      </c>
      <c r="J107" s="86">
        <v>5</v>
      </c>
      <c r="K107" s="86">
        <v>5</v>
      </c>
      <c r="L107" s="86">
        <v>5</v>
      </c>
      <c r="M107" s="86">
        <v>5</v>
      </c>
      <c r="N107" s="86" t="s">
        <v>251</v>
      </c>
      <c r="O107" s="86" t="s">
        <v>389</v>
      </c>
      <c r="P107" s="86">
        <v>35</v>
      </c>
      <c r="Q107" s="86">
        <v>129</v>
      </c>
      <c r="R107" s="86">
        <v>35.1</v>
      </c>
      <c r="S107" s="86">
        <v>131</v>
      </c>
      <c r="T107" s="82">
        <f t="shared" si="2"/>
        <v>48</v>
      </c>
      <c r="U107" s="1">
        <f t="shared" si="3"/>
        <v>42</v>
      </c>
    </row>
    <row r="108" spans="1:21">
      <c r="A108" s="86" t="s">
        <v>421</v>
      </c>
      <c r="B108" s="86" t="s">
        <v>334</v>
      </c>
      <c r="C108" s="87">
        <v>44314</v>
      </c>
      <c r="D108" s="86">
        <v>5</v>
      </c>
      <c r="E108" s="86">
        <v>6</v>
      </c>
      <c r="F108" s="86">
        <v>6</v>
      </c>
      <c r="G108" s="86">
        <v>5</v>
      </c>
      <c r="H108" s="86">
        <v>4</v>
      </c>
      <c r="I108" s="86">
        <v>4</v>
      </c>
      <c r="J108" s="86">
        <v>5</v>
      </c>
      <c r="K108" s="86">
        <v>6</v>
      </c>
      <c r="L108" s="86">
        <v>4</v>
      </c>
      <c r="M108" s="86">
        <v>6</v>
      </c>
      <c r="N108" s="86" t="s">
        <v>251</v>
      </c>
      <c r="O108" s="86" t="s">
        <v>389</v>
      </c>
      <c r="P108" s="86">
        <v>35</v>
      </c>
      <c r="Q108" s="86">
        <v>129</v>
      </c>
      <c r="R108" s="86">
        <v>35.1</v>
      </c>
      <c r="S108" s="86">
        <v>131</v>
      </c>
      <c r="T108" s="82">
        <f t="shared" si="2"/>
        <v>46</v>
      </c>
      <c r="U108" s="1">
        <f t="shared" si="3"/>
        <v>41</v>
      </c>
    </row>
    <row r="109" spans="1:21">
      <c r="A109" s="86" t="s">
        <v>366</v>
      </c>
      <c r="B109" s="86" t="s">
        <v>348</v>
      </c>
      <c r="C109" s="87">
        <v>44314</v>
      </c>
      <c r="D109" s="86">
        <v>0</v>
      </c>
      <c r="E109" s="86">
        <v>6</v>
      </c>
      <c r="F109" s="86">
        <v>6</v>
      </c>
      <c r="G109" s="86">
        <v>5</v>
      </c>
      <c r="H109" s="86">
        <v>4</v>
      </c>
      <c r="I109" s="86">
        <v>4</v>
      </c>
      <c r="J109" s="86">
        <v>4</v>
      </c>
      <c r="K109" s="86">
        <v>5</v>
      </c>
      <c r="L109" s="86">
        <v>3</v>
      </c>
      <c r="M109" s="86">
        <v>4</v>
      </c>
      <c r="N109" s="86" t="s">
        <v>251</v>
      </c>
      <c r="O109" s="86" t="s">
        <v>389</v>
      </c>
      <c r="P109" s="86">
        <v>35</v>
      </c>
      <c r="Q109" s="86">
        <v>129</v>
      </c>
      <c r="R109" s="86">
        <v>35.1</v>
      </c>
      <c r="S109" s="86">
        <v>131</v>
      </c>
      <c r="T109" s="82">
        <f t="shared" si="2"/>
        <v>41</v>
      </c>
      <c r="U109" s="1">
        <f t="shared" si="3"/>
        <v>41</v>
      </c>
    </row>
    <row r="110" spans="1:21">
      <c r="A110" s="86" t="s">
        <v>429</v>
      </c>
      <c r="B110" s="86" t="s">
        <v>270</v>
      </c>
      <c r="C110" s="87">
        <v>44314</v>
      </c>
      <c r="D110" s="86">
        <v>1</v>
      </c>
      <c r="E110" s="86">
        <v>4</v>
      </c>
      <c r="F110" s="86">
        <v>5</v>
      </c>
      <c r="G110" s="86">
        <v>4</v>
      </c>
      <c r="H110" s="86">
        <v>4</v>
      </c>
      <c r="I110" s="86">
        <v>6</v>
      </c>
      <c r="J110" s="86">
        <v>5</v>
      </c>
      <c r="K110" s="86">
        <v>5</v>
      </c>
      <c r="L110" s="86">
        <v>4</v>
      </c>
      <c r="M110" s="86">
        <v>4</v>
      </c>
      <c r="N110" s="86" t="s">
        <v>246</v>
      </c>
      <c r="O110" s="86" t="s">
        <v>389</v>
      </c>
      <c r="P110" s="86">
        <v>35</v>
      </c>
      <c r="Q110" s="86">
        <v>129</v>
      </c>
      <c r="R110" s="86">
        <v>35.1</v>
      </c>
      <c r="S110" s="86">
        <v>131</v>
      </c>
      <c r="T110" s="82">
        <f t="shared" si="2"/>
        <v>41</v>
      </c>
      <c r="U110" s="1">
        <f t="shared" si="3"/>
        <v>40</v>
      </c>
    </row>
    <row r="111" spans="1:21">
      <c r="A111" s="86" t="s">
        <v>367</v>
      </c>
      <c r="B111" s="86" t="s">
        <v>277</v>
      </c>
      <c r="C111" s="87">
        <v>44314</v>
      </c>
      <c r="D111" s="86">
        <v>10</v>
      </c>
      <c r="E111" s="86">
        <v>5</v>
      </c>
      <c r="F111" s="86">
        <v>5</v>
      </c>
      <c r="G111" s="86">
        <v>4</v>
      </c>
      <c r="H111" s="86">
        <v>5</v>
      </c>
      <c r="I111" s="86">
        <v>4</v>
      </c>
      <c r="J111" s="86">
        <v>6</v>
      </c>
      <c r="K111" s="86">
        <v>8</v>
      </c>
      <c r="L111" s="86">
        <v>3</v>
      </c>
      <c r="M111" s="86">
        <v>5</v>
      </c>
      <c r="N111" s="86" t="s">
        <v>246</v>
      </c>
      <c r="O111" s="86" t="s">
        <v>389</v>
      </c>
      <c r="P111" s="86">
        <v>35</v>
      </c>
      <c r="Q111" s="86">
        <v>129</v>
      </c>
      <c r="R111" s="86">
        <v>35.1</v>
      </c>
      <c r="S111" s="86">
        <v>131</v>
      </c>
      <c r="T111" s="82">
        <f t="shared" si="2"/>
        <v>45</v>
      </c>
      <c r="U111" s="1">
        <f t="shared" si="3"/>
        <v>35</v>
      </c>
    </row>
    <row r="112" spans="1:21">
      <c r="A112" s="86" t="s">
        <v>423</v>
      </c>
      <c r="B112" s="86" t="s">
        <v>422</v>
      </c>
      <c r="C112" s="87">
        <v>44314</v>
      </c>
      <c r="D112" s="86">
        <v>0</v>
      </c>
      <c r="E112" s="86">
        <v>5</v>
      </c>
      <c r="F112" s="86">
        <v>4</v>
      </c>
      <c r="G112" s="86">
        <v>4</v>
      </c>
      <c r="H112" s="86">
        <v>3</v>
      </c>
      <c r="I112" s="86">
        <v>4</v>
      </c>
      <c r="J112" s="86">
        <v>4</v>
      </c>
      <c r="K112" s="86">
        <v>4</v>
      </c>
      <c r="L112" s="86">
        <v>3</v>
      </c>
      <c r="M112" s="86">
        <v>4</v>
      </c>
      <c r="N112" s="86" t="s">
        <v>251</v>
      </c>
      <c r="O112" s="86" t="s">
        <v>389</v>
      </c>
      <c r="P112" s="86">
        <v>35</v>
      </c>
      <c r="Q112" s="86">
        <v>129</v>
      </c>
      <c r="R112" s="86">
        <v>35.1</v>
      </c>
      <c r="S112" s="86">
        <v>131</v>
      </c>
      <c r="T112" s="82">
        <f t="shared" si="2"/>
        <v>35</v>
      </c>
      <c r="U112" s="1">
        <f t="shared" si="3"/>
        <v>35</v>
      </c>
    </row>
    <row r="113" spans="1:21">
      <c r="A113" s="86" t="s">
        <v>512</v>
      </c>
      <c r="B113" s="86" t="s">
        <v>513</v>
      </c>
      <c r="C113" s="87">
        <v>44314</v>
      </c>
      <c r="D113" s="86">
        <v>4</v>
      </c>
      <c r="E113" s="86">
        <v>5</v>
      </c>
      <c r="F113" s="86">
        <v>6</v>
      </c>
      <c r="G113" s="86">
        <v>4</v>
      </c>
      <c r="H113" s="86">
        <v>3</v>
      </c>
      <c r="I113" s="86">
        <v>4</v>
      </c>
      <c r="J113" s="86">
        <v>4</v>
      </c>
      <c r="K113" s="86">
        <v>6</v>
      </c>
      <c r="L113" s="86">
        <v>4</v>
      </c>
      <c r="M113" s="86">
        <v>5</v>
      </c>
      <c r="N113" s="86" t="s">
        <v>251</v>
      </c>
      <c r="O113" s="86" t="s">
        <v>389</v>
      </c>
      <c r="P113" s="86">
        <v>35</v>
      </c>
      <c r="Q113" s="86">
        <v>129</v>
      </c>
      <c r="R113" s="86">
        <v>35.1</v>
      </c>
      <c r="S113" s="86">
        <v>131</v>
      </c>
      <c r="T113" s="82">
        <f t="shared" si="2"/>
        <v>41</v>
      </c>
      <c r="U113" s="1">
        <f t="shared" si="3"/>
        <v>37</v>
      </c>
    </row>
    <row r="114" spans="1:21">
      <c r="A114" s="86" t="s">
        <v>514</v>
      </c>
      <c r="B114" s="86" t="s">
        <v>244</v>
      </c>
      <c r="C114" s="87">
        <v>44314</v>
      </c>
      <c r="D114" s="86">
        <v>9</v>
      </c>
      <c r="E114" s="86">
        <v>7</v>
      </c>
      <c r="F114" s="86">
        <v>5</v>
      </c>
      <c r="G114" s="86">
        <v>4</v>
      </c>
      <c r="H114" s="86">
        <v>5</v>
      </c>
      <c r="I114" s="86">
        <v>5</v>
      </c>
      <c r="J114" s="86">
        <v>6</v>
      </c>
      <c r="K114" s="86">
        <v>6</v>
      </c>
      <c r="L114" s="86">
        <v>5</v>
      </c>
      <c r="M114" s="86">
        <v>5</v>
      </c>
      <c r="N114" s="86" t="s">
        <v>246</v>
      </c>
      <c r="O114" s="86" t="s">
        <v>389</v>
      </c>
      <c r="P114" s="86">
        <v>35</v>
      </c>
      <c r="Q114" s="86">
        <v>129</v>
      </c>
      <c r="R114" s="86">
        <v>35.1</v>
      </c>
      <c r="S114" s="86">
        <v>131</v>
      </c>
      <c r="T114" s="82">
        <f t="shared" si="2"/>
        <v>48</v>
      </c>
      <c r="U114" s="1">
        <f t="shared" si="3"/>
        <v>39</v>
      </c>
    </row>
    <row r="115" spans="1:21">
      <c r="A115" s="86" t="s">
        <v>368</v>
      </c>
      <c r="B115" s="86" t="s">
        <v>281</v>
      </c>
      <c r="C115" s="87">
        <v>44314</v>
      </c>
      <c r="D115" s="86">
        <v>3</v>
      </c>
      <c r="E115" s="86">
        <v>5</v>
      </c>
      <c r="F115" s="86">
        <v>6</v>
      </c>
      <c r="G115" s="86">
        <v>5</v>
      </c>
      <c r="H115" s="86">
        <v>4</v>
      </c>
      <c r="I115" s="86">
        <v>3</v>
      </c>
      <c r="J115" s="86">
        <v>4</v>
      </c>
      <c r="K115" s="86">
        <v>5</v>
      </c>
      <c r="L115" s="86">
        <v>4</v>
      </c>
      <c r="M115" s="86">
        <v>3</v>
      </c>
      <c r="N115" s="86" t="s">
        <v>251</v>
      </c>
      <c r="O115" s="86" t="s">
        <v>389</v>
      </c>
      <c r="P115" s="86">
        <v>35</v>
      </c>
      <c r="Q115" s="86">
        <v>129</v>
      </c>
      <c r="R115" s="86">
        <v>35.1</v>
      </c>
      <c r="S115" s="86">
        <v>131</v>
      </c>
      <c r="T115" s="82">
        <f t="shared" si="2"/>
        <v>39</v>
      </c>
      <c r="U115" s="1">
        <f t="shared" si="3"/>
        <v>36</v>
      </c>
    </row>
    <row r="116" spans="1:21">
      <c r="A116" s="86" t="s">
        <v>515</v>
      </c>
      <c r="B116" s="86" t="s">
        <v>516</v>
      </c>
      <c r="C116" s="87">
        <v>44314</v>
      </c>
      <c r="D116" s="86">
        <v>10</v>
      </c>
      <c r="E116" s="86">
        <v>6</v>
      </c>
      <c r="F116" s="86">
        <v>5</v>
      </c>
      <c r="G116" s="86">
        <v>3</v>
      </c>
      <c r="H116" s="86">
        <v>4</v>
      </c>
      <c r="I116" s="86">
        <v>5</v>
      </c>
      <c r="J116" s="86">
        <v>9</v>
      </c>
      <c r="K116" s="86">
        <v>6</v>
      </c>
      <c r="L116" s="86">
        <v>5</v>
      </c>
      <c r="M116" s="86">
        <v>7</v>
      </c>
      <c r="N116" s="86" t="s">
        <v>246</v>
      </c>
      <c r="O116" s="86" t="s">
        <v>389</v>
      </c>
      <c r="P116" s="86">
        <v>35</v>
      </c>
      <c r="Q116" s="86">
        <v>129</v>
      </c>
      <c r="R116" s="86">
        <v>35.1</v>
      </c>
      <c r="S116" s="86">
        <v>131</v>
      </c>
      <c r="T116" s="82">
        <f t="shared" si="2"/>
        <v>50</v>
      </c>
      <c r="U116" s="1">
        <f t="shared" si="3"/>
        <v>40</v>
      </c>
    </row>
    <row r="117" spans="1:21">
      <c r="A117" s="86" t="s">
        <v>425</v>
      </c>
      <c r="B117" s="86" t="s">
        <v>424</v>
      </c>
      <c r="C117" s="87">
        <v>44314</v>
      </c>
      <c r="D117" s="86">
        <v>7</v>
      </c>
      <c r="E117" s="86">
        <v>5</v>
      </c>
      <c r="F117" s="86">
        <v>8</v>
      </c>
      <c r="G117" s="86">
        <v>5</v>
      </c>
      <c r="H117" s="86">
        <v>3</v>
      </c>
      <c r="I117" s="86">
        <v>4</v>
      </c>
      <c r="J117" s="86">
        <v>6</v>
      </c>
      <c r="K117" s="86">
        <v>5</v>
      </c>
      <c r="L117" s="86">
        <v>4</v>
      </c>
      <c r="M117" s="86">
        <v>6</v>
      </c>
      <c r="N117" s="86" t="s">
        <v>251</v>
      </c>
      <c r="O117" s="86" t="s">
        <v>389</v>
      </c>
      <c r="P117" s="86">
        <v>35</v>
      </c>
      <c r="Q117" s="86">
        <v>129</v>
      </c>
      <c r="R117" s="86">
        <v>35.1</v>
      </c>
      <c r="S117" s="86">
        <v>131</v>
      </c>
      <c r="T117" s="82">
        <f t="shared" si="2"/>
        <v>46</v>
      </c>
      <c r="U117" s="1">
        <f t="shared" si="3"/>
        <v>39</v>
      </c>
    </row>
    <row r="118" spans="1:21">
      <c r="A118" s="86" t="s">
        <v>425</v>
      </c>
      <c r="B118" s="86" t="s">
        <v>369</v>
      </c>
      <c r="C118" s="87">
        <v>44314</v>
      </c>
      <c r="D118" s="86">
        <v>2</v>
      </c>
      <c r="E118" s="86">
        <v>4</v>
      </c>
      <c r="F118" s="86">
        <v>5</v>
      </c>
      <c r="G118" s="86">
        <v>4</v>
      </c>
      <c r="H118" s="86">
        <v>4</v>
      </c>
      <c r="I118" s="86">
        <v>5</v>
      </c>
      <c r="J118" s="86">
        <v>5</v>
      </c>
      <c r="K118" s="86">
        <v>7</v>
      </c>
      <c r="L118" s="86">
        <v>3</v>
      </c>
      <c r="M118" s="86">
        <v>5</v>
      </c>
      <c r="N118" s="86" t="s">
        <v>246</v>
      </c>
      <c r="O118" s="86" t="s">
        <v>389</v>
      </c>
      <c r="P118" s="86">
        <v>35</v>
      </c>
      <c r="Q118" s="86">
        <v>129</v>
      </c>
      <c r="R118" s="86">
        <v>35.1</v>
      </c>
      <c r="S118" s="86">
        <v>131</v>
      </c>
      <c r="T118" s="82">
        <f t="shared" si="2"/>
        <v>42</v>
      </c>
      <c r="U118" s="1">
        <f t="shared" si="3"/>
        <v>40</v>
      </c>
    </row>
    <row r="119" spans="1:21">
      <c r="A119" s="86" t="s">
        <v>275</v>
      </c>
      <c r="B119" s="86" t="s">
        <v>292</v>
      </c>
      <c r="C119" s="87">
        <v>44314</v>
      </c>
      <c r="D119" s="86">
        <v>8</v>
      </c>
      <c r="E119" s="86">
        <v>3</v>
      </c>
      <c r="F119" s="86">
        <v>5</v>
      </c>
      <c r="G119" s="86">
        <v>3</v>
      </c>
      <c r="H119" s="86">
        <v>5</v>
      </c>
      <c r="I119" s="86">
        <v>5</v>
      </c>
      <c r="J119" s="86">
        <v>7</v>
      </c>
      <c r="K119" s="86">
        <v>6</v>
      </c>
      <c r="L119" s="86">
        <v>4</v>
      </c>
      <c r="M119" s="86">
        <v>4</v>
      </c>
      <c r="N119" s="86" t="s">
        <v>246</v>
      </c>
      <c r="O119" s="86" t="s">
        <v>389</v>
      </c>
      <c r="P119" s="86">
        <v>35</v>
      </c>
      <c r="Q119" s="86">
        <v>129</v>
      </c>
      <c r="R119" s="86">
        <v>35.1</v>
      </c>
      <c r="S119" s="86">
        <v>131</v>
      </c>
      <c r="T119" s="82">
        <f t="shared" si="2"/>
        <v>42</v>
      </c>
      <c r="U119" s="1">
        <f t="shared" si="3"/>
        <v>34</v>
      </c>
    </row>
    <row r="120" spans="1:21">
      <c r="A120" s="86" t="s">
        <v>370</v>
      </c>
      <c r="B120" s="86" t="s">
        <v>369</v>
      </c>
      <c r="C120" s="87">
        <v>44314</v>
      </c>
      <c r="D120" s="86">
        <v>4</v>
      </c>
      <c r="E120" s="86">
        <v>6</v>
      </c>
      <c r="F120" s="86">
        <v>7</v>
      </c>
      <c r="G120" s="86">
        <v>7</v>
      </c>
      <c r="H120" s="86">
        <v>3</v>
      </c>
      <c r="I120" s="86">
        <v>5</v>
      </c>
      <c r="J120" s="86">
        <v>4</v>
      </c>
      <c r="K120" s="86">
        <v>6</v>
      </c>
      <c r="L120" s="86">
        <v>4</v>
      </c>
      <c r="M120" s="86">
        <v>5</v>
      </c>
      <c r="N120" s="86" t="s">
        <v>251</v>
      </c>
      <c r="O120" s="86" t="s">
        <v>389</v>
      </c>
      <c r="P120" s="86">
        <v>35</v>
      </c>
      <c r="Q120" s="86">
        <v>129</v>
      </c>
      <c r="R120" s="86">
        <v>35.1</v>
      </c>
      <c r="S120" s="86">
        <v>131</v>
      </c>
      <c r="T120" s="82">
        <f t="shared" si="2"/>
        <v>47</v>
      </c>
      <c r="U120" s="1">
        <f t="shared" si="3"/>
        <v>43</v>
      </c>
    </row>
    <row r="121" spans="1:21">
      <c r="A121" s="86" t="s">
        <v>427</v>
      </c>
      <c r="B121" s="86" t="s">
        <v>426</v>
      </c>
      <c r="C121" s="87">
        <v>44314</v>
      </c>
      <c r="D121" s="86">
        <v>6</v>
      </c>
      <c r="E121" s="86">
        <v>5</v>
      </c>
      <c r="F121" s="86">
        <v>4</v>
      </c>
      <c r="G121" s="86">
        <v>3</v>
      </c>
      <c r="H121" s="86">
        <v>5</v>
      </c>
      <c r="I121" s="86">
        <v>5</v>
      </c>
      <c r="J121" s="86">
        <v>7</v>
      </c>
      <c r="K121" s="86">
        <v>6</v>
      </c>
      <c r="L121" s="86">
        <v>4</v>
      </c>
      <c r="M121" s="86">
        <v>5</v>
      </c>
      <c r="N121" s="86" t="s">
        <v>246</v>
      </c>
      <c r="O121" s="86" t="s">
        <v>389</v>
      </c>
      <c r="P121" s="86">
        <v>35</v>
      </c>
      <c r="Q121" s="86">
        <v>129</v>
      </c>
      <c r="R121" s="86">
        <v>35.1</v>
      </c>
      <c r="S121" s="86">
        <v>131</v>
      </c>
      <c r="T121" s="82">
        <f t="shared" si="2"/>
        <v>44</v>
      </c>
      <c r="U121" s="1">
        <f t="shared" si="3"/>
        <v>38</v>
      </c>
    </row>
    <row r="122" spans="1:21">
      <c r="A122" s="86" t="s">
        <v>372</v>
      </c>
      <c r="B122" s="86" t="s">
        <v>371</v>
      </c>
      <c r="C122" s="87">
        <v>44314</v>
      </c>
      <c r="D122" s="86">
        <v>5</v>
      </c>
      <c r="E122" s="86">
        <v>6</v>
      </c>
      <c r="F122" s="86">
        <v>5</v>
      </c>
      <c r="G122" s="86">
        <v>5</v>
      </c>
      <c r="H122" s="86">
        <v>3</v>
      </c>
      <c r="I122" s="86">
        <v>5</v>
      </c>
      <c r="J122" s="86">
        <v>4</v>
      </c>
      <c r="K122" s="86">
        <v>5</v>
      </c>
      <c r="L122" s="86">
        <v>4</v>
      </c>
      <c r="M122" s="86">
        <v>4</v>
      </c>
      <c r="N122" s="86" t="s">
        <v>251</v>
      </c>
      <c r="O122" s="86" t="s">
        <v>389</v>
      </c>
      <c r="P122" s="86">
        <v>35</v>
      </c>
      <c r="Q122" s="86">
        <v>129</v>
      </c>
      <c r="R122" s="86">
        <v>35.1</v>
      </c>
      <c r="S122" s="86">
        <v>131</v>
      </c>
      <c r="T122" s="82">
        <f t="shared" si="2"/>
        <v>41</v>
      </c>
      <c r="U122" s="1">
        <f t="shared" si="3"/>
        <v>36</v>
      </c>
    </row>
    <row r="123" spans="1:21">
      <c r="A123" s="86" t="s">
        <v>373</v>
      </c>
      <c r="B123" s="86" t="s">
        <v>320</v>
      </c>
      <c r="C123" s="87">
        <v>44314</v>
      </c>
      <c r="D123" s="86">
        <v>13</v>
      </c>
      <c r="E123" s="86">
        <v>9</v>
      </c>
      <c r="F123" s="86">
        <v>6</v>
      </c>
      <c r="G123" s="86">
        <v>4</v>
      </c>
      <c r="H123" s="86">
        <v>5</v>
      </c>
      <c r="I123" s="86">
        <v>4</v>
      </c>
      <c r="J123" s="86">
        <v>9</v>
      </c>
      <c r="K123" s="86">
        <v>8</v>
      </c>
      <c r="L123" s="86">
        <v>4</v>
      </c>
      <c r="M123" s="86">
        <v>5</v>
      </c>
      <c r="N123" s="86" t="s">
        <v>246</v>
      </c>
      <c r="O123" s="86" t="s">
        <v>389</v>
      </c>
      <c r="P123" s="86">
        <v>35</v>
      </c>
      <c r="Q123" s="86">
        <v>129</v>
      </c>
      <c r="R123" s="86">
        <v>35.1</v>
      </c>
      <c r="S123" s="86">
        <v>131</v>
      </c>
      <c r="T123" s="82">
        <f t="shared" si="2"/>
        <v>54</v>
      </c>
      <c r="U123" s="1">
        <f t="shared" si="3"/>
        <v>41</v>
      </c>
    </row>
    <row r="124" spans="1:21">
      <c r="A124" s="86" t="s">
        <v>375</v>
      </c>
      <c r="B124" s="86" t="s">
        <v>374</v>
      </c>
      <c r="C124" s="87">
        <v>44314</v>
      </c>
      <c r="D124" s="86">
        <v>9</v>
      </c>
      <c r="E124" s="86">
        <v>7</v>
      </c>
      <c r="F124" s="86">
        <v>7</v>
      </c>
      <c r="G124" s="86">
        <v>8</v>
      </c>
      <c r="H124" s="86">
        <v>5</v>
      </c>
      <c r="I124" s="86">
        <v>8</v>
      </c>
      <c r="J124" s="86">
        <v>5</v>
      </c>
      <c r="K124" s="86">
        <v>7</v>
      </c>
      <c r="L124" s="86">
        <v>4</v>
      </c>
      <c r="M124" s="86">
        <v>5</v>
      </c>
      <c r="N124" s="86" t="s">
        <v>251</v>
      </c>
      <c r="O124" s="86" t="s">
        <v>389</v>
      </c>
      <c r="P124" s="86">
        <v>35</v>
      </c>
      <c r="Q124" s="86">
        <v>129</v>
      </c>
      <c r="R124" s="86">
        <v>35.1</v>
      </c>
      <c r="S124" s="86">
        <v>131</v>
      </c>
      <c r="T124" s="82">
        <f t="shared" si="2"/>
        <v>56</v>
      </c>
      <c r="U124" s="1">
        <f t="shared" si="3"/>
        <v>47</v>
      </c>
    </row>
    <row r="125" spans="1:21">
      <c r="A125" s="86" t="s">
        <v>376</v>
      </c>
      <c r="B125" s="86" t="s">
        <v>345</v>
      </c>
      <c r="C125" s="87">
        <v>44314</v>
      </c>
      <c r="D125" s="86">
        <v>10</v>
      </c>
      <c r="E125" s="86">
        <v>5</v>
      </c>
      <c r="F125" s="86">
        <v>6</v>
      </c>
      <c r="G125" s="86">
        <v>6</v>
      </c>
      <c r="H125" s="86">
        <v>4</v>
      </c>
      <c r="I125" s="86">
        <v>4</v>
      </c>
      <c r="J125" s="86">
        <v>5</v>
      </c>
      <c r="K125" s="86">
        <v>6</v>
      </c>
      <c r="L125" s="86">
        <v>4</v>
      </c>
      <c r="M125" s="86">
        <v>6</v>
      </c>
      <c r="N125" s="86" t="s">
        <v>251</v>
      </c>
      <c r="O125" s="86" t="s">
        <v>389</v>
      </c>
      <c r="P125" s="86">
        <v>35</v>
      </c>
      <c r="Q125" s="86">
        <v>129</v>
      </c>
      <c r="R125" s="86">
        <v>35.1</v>
      </c>
      <c r="S125" s="86">
        <v>131</v>
      </c>
      <c r="T125" s="82">
        <f>SUM(E125:M125)</f>
        <v>46</v>
      </c>
      <c r="U125" s="1">
        <f t="shared" si="3"/>
        <v>36</v>
      </c>
    </row>
    <row r="126" spans="1:21">
      <c r="A126" s="86" t="s">
        <v>378</v>
      </c>
      <c r="B126" s="86" t="s">
        <v>377</v>
      </c>
      <c r="C126" s="87">
        <v>44314</v>
      </c>
      <c r="D126" s="86">
        <v>11</v>
      </c>
      <c r="E126" s="86">
        <v>8</v>
      </c>
      <c r="F126" s="86">
        <v>9</v>
      </c>
      <c r="G126" s="86">
        <v>9</v>
      </c>
      <c r="H126" s="86">
        <v>5</v>
      </c>
      <c r="I126" s="86">
        <v>7</v>
      </c>
      <c r="J126" s="86">
        <v>7</v>
      </c>
      <c r="K126" s="86">
        <v>7</v>
      </c>
      <c r="L126" s="86">
        <v>3</v>
      </c>
      <c r="M126" s="86">
        <v>8</v>
      </c>
      <c r="N126" s="86" t="s">
        <v>251</v>
      </c>
      <c r="O126" s="86" t="s">
        <v>389</v>
      </c>
      <c r="P126" s="86">
        <v>35</v>
      </c>
      <c r="Q126" s="86">
        <v>129</v>
      </c>
      <c r="R126" s="86">
        <v>35.1</v>
      </c>
      <c r="S126" s="86">
        <v>131</v>
      </c>
      <c r="T126" s="1">
        <f>SUM(E126:M126)</f>
        <v>63</v>
      </c>
      <c r="U126" s="1">
        <f>T126-D126</f>
        <v>52</v>
      </c>
    </row>
    <row r="127" spans="1:21">
      <c r="A127" s="86" t="s">
        <v>379</v>
      </c>
      <c r="B127" s="86" t="s">
        <v>330</v>
      </c>
      <c r="C127" s="87">
        <v>44314</v>
      </c>
      <c r="D127" s="86">
        <v>14</v>
      </c>
      <c r="E127" s="86">
        <v>5</v>
      </c>
      <c r="F127" s="86">
        <v>5</v>
      </c>
      <c r="G127" s="86">
        <v>6</v>
      </c>
      <c r="H127" s="86">
        <v>5</v>
      </c>
      <c r="I127" s="86">
        <v>5</v>
      </c>
      <c r="J127" s="86">
        <v>8</v>
      </c>
      <c r="K127" s="86">
        <v>6</v>
      </c>
      <c r="L127" s="86">
        <v>5</v>
      </c>
      <c r="M127" s="86">
        <v>5</v>
      </c>
      <c r="N127" s="86" t="s">
        <v>246</v>
      </c>
      <c r="O127" s="86" t="s">
        <v>389</v>
      </c>
      <c r="P127" s="86">
        <v>35</v>
      </c>
      <c r="Q127" s="86">
        <v>129</v>
      </c>
      <c r="R127" s="86">
        <v>35.1</v>
      </c>
      <c r="S127" s="86">
        <v>131</v>
      </c>
      <c r="T127" s="1">
        <f>SUM(E127:M127)</f>
        <v>50</v>
      </c>
      <c r="U127" s="1">
        <f>T127-D127</f>
        <v>36</v>
      </c>
    </row>
    <row r="128" spans="1:21">
      <c r="A128" s="86" t="s">
        <v>380</v>
      </c>
      <c r="B128" s="86" t="s">
        <v>264</v>
      </c>
      <c r="C128" s="87">
        <v>44314</v>
      </c>
      <c r="D128" s="86">
        <v>4</v>
      </c>
      <c r="E128" s="86">
        <v>5</v>
      </c>
      <c r="F128" s="86">
        <v>5</v>
      </c>
      <c r="G128" s="86">
        <v>6</v>
      </c>
      <c r="H128" s="86">
        <v>4</v>
      </c>
      <c r="I128" s="86">
        <v>4</v>
      </c>
      <c r="J128" s="86">
        <v>4</v>
      </c>
      <c r="K128" s="86">
        <v>5</v>
      </c>
      <c r="L128" s="86">
        <v>4</v>
      </c>
      <c r="M128" s="86">
        <v>5</v>
      </c>
      <c r="N128" s="86" t="s">
        <v>251</v>
      </c>
      <c r="O128" s="86" t="s">
        <v>389</v>
      </c>
      <c r="P128" s="86">
        <v>35</v>
      </c>
      <c r="Q128" s="86">
        <v>129</v>
      </c>
      <c r="R128" s="86">
        <v>35.1</v>
      </c>
      <c r="S128" s="86">
        <v>131</v>
      </c>
      <c r="T128" s="1">
        <f>SUM(E128:M128)</f>
        <v>42</v>
      </c>
      <c r="U128" s="1">
        <f>T128-D128</f>
        <v>38</v>
      </c>
    </row>
    <row r="129" spans="1:21">
      <c r="A129" s="86" t="s">
        <v>428</v>
      </c>
      <c r="B129" s="86" t="s">
        <v>345</v>
      </c>
      <c r="C129" s="87">
        <v>44314</v>
      </c>
      <c r="D129" s="86">
        <v>8</v>
      </c>
      <c r="E129" s="86">
        <v>6</v>
      </c>
      <c r="F129" s="86">
        <v>5</v>
      </c>
      <c r="G129" s="86">
        <v>4</v>
      </c>
      <c r="H129" s="86">
        <v>5</v>
      </c>
      <c r="I129" s="86">
        <v>4</v>
      </c>
      <c r="J129" s="86">
        <v>6</v>
      </c>
      <c r="K129" s="86">
        <v>7</v>
      </c>
      <c r="L129" s="86">
        <v>3</v>
      </c>
      <c r="M129" s="86">
        <v>5</v>
      </c>
      <c r="N129" s="86" t="s">
        <v>246</v>
      </c>
      <c r="O129" s="86" t="s">
        <v>389</v>
      </c>
      <c r="P129" s="86">
        <v>35</v>
      </c>
      <c r="Q129" s="86">
        <v>129</v>
      </c>
      <c r="R129" s="86">
        <v>35.1</v>
      </c>
      <c r="S129" s="86">
        <v>131</v>
      </c>
      <c r="T129" s="1">
        <f>SUM(E129:M129)</f>
        <v>45</v>
      </c>
      <c r="U129" s="1">
        <f>T129-D129</f>
        <v>37</v>
      </c>
    </row>
    <row r="130" spans="1:21">
      <c r="C130" s="73"/>
      <c r="T130" s="1">
        <f>SUM(E130:M130)</f>
        <v>0</v>
      </c>
      <c r="U130" s="1">
        <f>T130-D130</f>
        <v>0</v>
      </c>
    </row>
    <row r="131" spans="1:21">
      <c r="C131" s="73"/>
      <c r="T131" s="1">
        <f>SUM(E131:M131)</f>
        <v>0</v>
      </c>
      <c r="U131" s="1">
        <f>T131-D131</f>
        <v>0</v>
      </c>
    </row>
    <row r="132" spans="1:21">
      <c r="C132" s="73"/>
      <c r="T132" s="1">
        <f>SUM(E132:M132)</f>
        <v>0</v>
      </c>
      <c r="U132" s="1">
        <f>T132-D132</f>
        <v>0</v>
      </c>
    </row>
    <row r="133" spans="1:21">
      <c r="C133" s="73"/>
      <c r="T133" s="1">
        <f>SUM(E133:M133)</f>
        <v>0</v>
      </c>
      <c r="U133" s="1">
        <f>T133-D133</f>
        <v>0</v>
      </c>
    </row>
    <row r="134" spans="1:21">
      <c r="C134" s="73"/>
      <c r="T134" s="1">
        <f>SUM(E134:M134)</f>
        <v>0</v>
      </c>
      <c r="U134" s="1">
        <f>T134-D134</f>
        <v>0</v>
      </c>
    </row>
    <row r="135" spans="1:21">
      <c r="C135" s="73"/>
      <c r="T135" s="1">
        <f>SUM(E135:M135)</f>
        <v>0</v>
      </c>
      <c r="U135" s="1">
        <f>T135-D135</f>
        <v>0</v>
      </c>
    </row>
    <row r="136" spans="1:21">
      <c r="C136" s="73"/>
      <c r="T136" s="1">
        <f>SUM(E136:M136)</f>
        <v>0</v>
      </c>
      <c r="U136" s="1">
        <f>T136-D136</f>
        <v>0</v>
      </c>
    </row>
    <row r="137" spans="1:21">
      <c r="C137" s="73"/>
      <c r="T137" s="1">
        <f>SUM(E137:M137)</f>
        <v>0</v>
      </c>
      <c r="U137" s="1">
        <f>T137-D137</f>
        <v>0</v>
      </c>
    </row>
    <row r="138" spans="1:21">
      <c r="C138" s="73"/>
      <c r="T138" s="1">
        <f>SUM(E138:M138)</f>
        <v>0</v>
      </c>
      <c r="U138" s="1">
        <f>T138-D138</f>
        <v>0</v>
      </c>
    </row>
    <row r="139" spans="1:21">
      <c r="C139" s="73"/>
      <c r="T139" s="1">
        <f>SUM(E139:M139)</f>
        <v>0</v>
      </c>
      <c r="U139" s="1">
        <f>T139-D139</f>
        <v>0</v>
      </c>
    </row>
    <row r="140" spans="1:21">
      <c r="C140" s="73"/>
      <c r="T140" s="1">
        <f>SUM(E140:M140)</f>
        <v>0</v>
      </c>
      <c r="U140" s="1">
        <f>T140-D140</f>
        <v>0</v>
      </c>
    </row>
    <row r="141" spans="1:21">
      <c r="C141" s="73"/>
      <c r="T141" s="1">
        <f>SUM(E141:M141)</f>
        <v>0</v>
      </c>
      <c r="U141" s="1">
        <f>T141-D141</f>
        <v>0</v>
      </c>
    </row>
    <row r="142" spans="1:21">
      <c r="C142" s="73"/>
      <c r="T142" s="1">
        <f>SUM(E142:M142)</f>
        <v>0</v>
      </c>
      <c r="U142" s="1">
        <f>T142-D142</f>
        <v>0</v>
      </c>
    </row>
    <row r="143" spans="1:21">
      <c r="C143" s="73"/>
      <c r="T143" s="1">
        <f>SUM(E143:M143)</f>
        <v>0</v>
      </c>
      <c r="U143" s="1">
        <f>T143-D143</f>
        <v>0</v>
      </c>
    </row>
    <row r="144" spans="1:21">
      <c r="C144" s="73"/>
      <c r="T144" s="1">
        <f>SUM(E144:M144)</f>
        <v>0</v>
      </c>
      <c r="U144" s="1">
        <f>T144-D144</f>
        <v>0</v>
      </c>
    </row>
    <row r="145" spans="3:21">
      <c r="C145" s="73"/>
      <c r="T145" s="1">
        <f>SUM(E145:M145)</f>
        <v>0</v>
      </c>
      <c r="U145" s="1">
        <f>T145-D145</f>
        <v>0</v>
      </c>
    </row>
    <row r="146" spans="3:21">
      <c r="C146" s="73"/>
      <c r="T146" s="1">
        <f>SUM(E146:M146)</f>
        <v>0</v>
      </c>
      <c r="U146" s="1">
        <f>T146-D146</f>
        <v>0</v>
      </c>
    </row>
    <row r="147" spans="3:21">
      <c r="C147" s="73"/>
      <c r="T147" s="1">
        <f>SUM(E147:M147)</f>
        <v>0</v>
      </c>
      <c r="U147" s="1">
        <f>T147-D147</f>
        <v>0</v>
      </c>
    </row>
    <row r="148" spans="3:21">
      <c r="C148" s="73"/>
      <c r="T148" s="1">
        <f>SUM(E148:M148)</f>
        <v>0</v>
      </c>
      <c r="U148" s="1">
        <f>T148-D148</f>
        <v>0</v>
      </c>
    </row>
    <row r="149" spans="3:21">
      <c r="C149" s="73"/>
      <c r="T149" s="1">
        <f>SUM(E149:M149)</f>
        <v>0</v>
      </c>
      <c r="U149" s="1">
        <f>T149-D149</f>
        <v>0</v>
      </c>
    </row>
    <row r="150" spans="3:21">
      <c r="C150" s="73"/>
      <c r="T150" s="1">
        <f>SUM(E150:M150)</f>
        <v>0</v>
      </c>
      <c r="U150" s="1">
        <f>T150-D150</f>
        <v>0</v>
      </c>
    </row>
    <row r="151" spans="3:21">
      <c r="C151" s="73"/>
      <c r="T151" s="1">
        <f>SUM(E151:M151)</f>
        <v>0</v>
      </c>
      <c r="U151" s="1">
        <f>T151-D151</f>
        <v>0</v>
      </c>
    </row>
    <row r="152" spans="3:21">
      <c r="C152" s="73"/>
      <c r="T152" s="1">
        <f>SUM(E152:M152)</f>
        <v>0</v>
      </c>
      <c r="U152" s="1">
        <f>T152-D152</f>
        <v>0</v>
      </c>
    </row>
    <row r="153" spans="3:21">
      <c r="C153" s="73"/>
      <c r="T153" s="1">
        <f>SUM(E153:M153)</f>
        <v>0</v>
      </c>
      <c r="U153" s="1">
        <f>T153-D153</f>
        <v>0</v>
      </c>
    </row>
    <row r="154" spans="3:21">
      <c r="C154" s="73"/>
      <c r="T154" s="1">
        <f>SUM(E154:M154)</f>
        <v>0</v>
      </c>
      <c r="U154" s="1">
        <f>T154-D154</f>
        <v>0</v>
      </c>
    </row>
    <row r="155" spans="3:21">
      <c r="C155" s="73"/>
      <c r="T155" s="1">
        <f>SUM(E155:M155)</f>
        <v>0</v>
      </c>
      <c r="U155" s="1">
        <f>T155-D155</f>
        <v>0</v>
      </c>
    </row>
    <row r="156" spans="3:21">
      <c r="C156" s="73"/>
      <c r="T156" s="1">
        <f>SUM(E156:M156)</f>
        <v>0</v>
      </c>
      <c r="U156" s="1">
        <f>T156-D156</f>
        <v>0</v>
      </c>
    </row>
    <row r="157" spans="3:21">
      <c r="C157" s="73"/>
      <c r="T157" s="1">
        <f>SUM(E157:M157)</f>
        <v>0</v>
      </c>
      <c r="U157" s="1">
        <f>T157-D157</f>
        <v>0</v>
      </c>
    </row>
    <row r="158" spans="3:21">
      <c r="C158" s="73"/>
      <c r="T158" s="1">
        <f>SUM(E158:M158)</f>
        <v>0</v>
      </c>
      <c r="U158" s="1">
        <f>T158-D158</f>
        <v>0</v>
      </c>
    </row>
    <row r="159" spans="3:21">
      <c r="C159" s="73"/>
      <c r="T159" s="1">
        <f>SUM(E159:M159)</f>
        <v>0</v>
      </c>
      <c r="U159" s="1">
        <f>T159-D159</f>
        <v>0</v>
      </c>
    </row>
    <row r="160" spans="3:21">
      <c r="C160" s="73"/>
      <c r="T160" s="1">
        <f>SUM(E160:M160)</f>
        <v>0</v>
      </c>
      <c r="U160" s="1">
        <f>T160-D160</f>
        <v>0</v>
      </c>
    </row>
    <row r="161" spans="3:21">
      <c r="C161" s="73"/>
      <c r="T161" s="1">
        <f>SUM(E161:M161)</f>
        <v>0</v>
      </c>
      <c r="U161" s="1">
        <f>T161-D161</f>
        <v>0</v>
      </c>
    </row>
    <row r="162" spans="3:21">
      <c r="C162" s="73"/>
      <c r="T162" s="1">
        <f>SUM(E162:M162)</f>
        <v>0</v>
      </c>
      <c r="U162" s="1">
        <f>T162-D162</f>
        <v>0</v>
      </c>
    </row>
    <row r="163" spans="3:21">
      <c r="C163" s="73"/>
      <c r="T163" s="1">
        <f>SUM(E163:M163)</f>
        <v>0</v>
      </c>
      <c r="U163" s="1">
        <f>T163-D163</f>
        <v>0</v>
      </c>
    </row>
    <row r="164" spans="3:21">
      <c r="C164" s="73"/>
      <c r="T164" s="1">
        <f>SUM(E164:M164)</f>
        <v>0</v>
      </c>
      <c r="U164" s="1">
        <f>T164-D164</f>
        <v>0</v>
      </c>
    </row>
    <row r="165" spans="3:21">
      <c r="C165" s="73"/>
      <c r="T165" s="1">
        <f>SUM(E165:M165)</f>
        <v>0</v>
      </c>
      <c r="U165" s="1">
        <f>T165-D165</f>
        <v>0</v>
      </c>
    </row>
    <row r="166" spans="3:21">
      <c r="C166" s="73"/>
      <c r="T166" s="1">
        <f>SUM(E166:M166)</f>
        <v>0</v>
      </c>
      <c r="U166" s="1">
        <f>T166-D166</f>
        <v>0</v>
      </c>
    </row>
    <row r="167" spans="3:21">
      <c r="C167" s="73"/>
      <c r="T167" s="1">
        <f>SUM(E167:M167)</f>
        <v>0</v>
      </c>
      <c r="U167" s="1">
        <f>T167-D167</f>
        <v>0</v>
      </c>
    </row>
    <row r="168" spans="3:21">
      <c r="C168" s="73"/>
      <c r="T168" s="1">
        <f>SUM(E168:M168)</f>
        <v>0</v>
      </c>
      <c r="U168" s="1">
        <f>T168-D168</f>
        <v>0</v>
      </c>
    </row>
    <row r="169" spans="3:21">
      <c r="C169" s="73"/>
      <c r="T169" s="1">
        <f>SUM(E169:M169)</f>
        <v>0</v>
      </c>
      <c r="U169" s="1">
        <f>T169-D169</f>
        <v>0</v>
      </c>
    </row>
    <row r="170" spans="3:21">
      <c r="C170" s="73"/>
      <c r="T170" s="1">
        <f>SUM(E170:M170)</f>
        <v>0</v>
      </c>
      <c r="U170" s="1">
        <f>T170-D170</f>
        <v>0</v>
      </c>
    </row>
    <row r="171" spans="3:21">
      <c r="C171" s="73"/>
      <c r="T171" s="1">
        <f>SUM(E171:M171)</f>
        <v>0</v>
      </c>
      <c r="U171" s="1">
        <f>T171-D171</f>
        <v>0</v>
      </c>
    </row>
    <row r="172" spans="3:21">
      <c r="C172" s="73"/>
      <c r="T172" s="1">
        <f>SUM(E172:M172)</f>
        <v>0</v>
      </c>
      <c r="U172" s="1">
        <f>T172-D172</f>
        <v>0</v>
      </c>
    </row>
    <row r="173" spans="3:21">
      <c r="C173" s="73"/>
      <c r="T173" s="1">
        <f>SUM(E173:M173)</f>
        <v>0</v>
      </c>
      <c r="U173" s="1">
        <f>T173-D173</f>
        <v>0</v>
      </c>
    </row>
    <row r="174" spans="3:21">
      <c r="C174" s="73"/>
      <c r="T174" s="1">
        <f>SUM(E174:M174)</f>
        <v>0</v>
      </c>
      <c r="U174" s="1">
        <f>T174-D174</f>
        <v>0</v>
      </c>
    </row>
    <row r="175" spans="3:21">
      <c r="C175" s="73"/>
      <c r="T175" s="1">
        <f>SUM(E175:M175)</f>
        <v>0</v>
      </c>
      <c r="U175" s="1">
        <f>T175-D175</f>
        <v>0</v>
      </c>
    </row>
    <row r="176" spans="3:21">
      <c r="C176" s="73"/>
      <c r="T176" s="1">
        <f>SUM(E176:M176)</f>
        <v>0</v>
      </c>
      <c r="U176" s="1">
        <f>T176-D176</f>
        <v>0</v>
      </c>
    </row>
    <row r="177" spans="3:21">
      <c r="C177" s="73"/>
      <c r="T177" s="1">
        <f>SUM(E177:M177)</f>
        <v>0</v>
      </c>
      <c r="U177" s="1">
        <f>T177-D177</f>
        <v>0</v>
      </c>
    </row>
    <row r="178" spans="3:21">
      <c r="C178" s="73"/>
      <c r="T178" s="1">
        <f>SUM(E178:M178)</f>
        <v>0</v>
      </c>
      <c r="U178" s="1">
        <f>T178-D178</f>
        <v>0</v>
      </c>
    </row>
    <row r="179" spans="3:21">
      <c r="C179" s="73"/>
      <c r="T179" s="1">
        <f>SUM(E179:M179)</f>
        <v>0</v>
      </c>
      <c r="U179" s="1">
        <f>T179-D179</f>
        <v>0</v>
      </c>
    </row>
    <row r="180" spans="3:21">
      <c r="C180" s="73"/>
      <c r="T180" s="1">
        <f>SUM(E180:M180)</f>
        <v>0</v>
      </c>
      <c r="U180" s="1">
        <f>T180-D180</f>
        <v>0</v>
      </c>
    </row>
    <row r="181" spans="3:21">
      <c r="C181" s="73"/>
      <c r="T181" s="1">
        <f>SUM(E181:M181)</f>
        <v>0</v>
      </c>
      <c r="U181" s="1">
        <f>T181-D181</f>
        <v>0</v>
      </c>
    </row>
    <row r="182" spans="3:21">
      <c r="C182" s="73"/>
      <c r="T182" s="1">
        <f>SUM(E182:M182)</f>
        <v>0</v>
      </c>
      <c r="U182" s="1">
        <f>T182-D182</f>
        <v>0</v>
      </c>
    </row>
    <row r="183" spans="3:21">
      <c r="C183" s="73"/>
      <c r="T183" s="1">
        <f>SUM(E183:M183)</f>
        <v>0</v>
      </c>
      <c r="U183" s="1">
        <f>T183-D183</f>
        <v>0</v>
      </c>
    </row>
    <row r="184" spans="3:21">
      <c r="C184" s="73"/>
      <c r="T184" s="1">
        <f>SUM(E184:M184)</f>
        <v>0</v>
      </c>
      <c r="U184" s="1">
        <f>T184-D184</f>
        <v>0</v>
      </c>
    </row>
    <row r="185" spans="3:21">
      <c r="C185" s="73"/>
      <c r="T185" s="1">
        <f>SUM(E185:M185)</f>
        <v>0</v>
      </c>
      <c r="U185" s="1">
        <f>T185-D185</f>
        <v>0</v>
      </c>
    </row>
    <row r="186" spans="3:21">
      <c r="C186" s="73"/>
      <c r="T186" s="1">
        <f>SUM(E186:M186)</f>
        <v>0</v>
      </c>
      <c r="U186" s="1">
        <f>T186-D186</f>
        <v>0</v>
      </c>
    </row>
    <row r="187" spans="3:21">
      <c r="C187" s="73"/>
      <c r="T187" s="1">
        <f>SUM(E187:M187)</f>
        <v>0</v>
      </c>
      <c r="U187" s="1">
        <f>T187-D187</f>
        <v>0</v>
      </c>
    </row>
    <row r="188" spans="3:21">
      <c r="C188" s="73"/>
      <c r="T188" s="1">
        <f>SUM(E188:M188)</f>
        <v>0</v>
      </c>
      <c r="U188" s="1">
        <f>T188-D188</f>
        <v>0</v>
      </c>
    </row>
    <row r="189" spans="3:21">
      <c r="C189" s="73"/>
      <c r="T189" s="1">
        <f>SUM(E189:M189)</f>
        <v>0</v>
      </c>
      <c r="U189" s="1">
        <f>T189-D189</f>
        <v>0</v>
      </c>
    </row>
    <row r="190" spans="3:21">
      <c r="C190" s="73"/>
      <c r="T190" s="1">
        <f>SUM(E190:M190)</f>
        <v>0</v>
      </c>
      <c r="U190" s="1">
        <f>T190-D190</f>
        <v>0</v>
      </c>
    </row>
    <row r="191" spans="3:21">
      <c r="C191" s="73"/>
      <c r="T191" s="1">
        <f>SUM(E191:M191)</f>
        <v>0</v>
      </c>
      <c r="U191" s="1">
        <f>T191-D191</f>
        <v>0</v>
      </c>
    </row>
    <row r="192" spans="3:21">
      <c r="C192" s="73"/>
      <c r="T192" s="1">
        <f>SUM(E192:M192)</f>
        <v>0</v>
      </c>
      <c r="U192" s="1">
        <f>T192-D192</f>
        <v>0</v>
      </c>
    </row>
    <row r="193" spans="3:21">
      <c r="C193" s="73"/>
      <c r="T193" s="1">
        <f>SUM(E193:M193)</f>
        <v>0</v>
      </c>
      <c r="U193" s="1">
        <f>T193-D193</f>
        <v>0</v>
      </c>
    </row>
    <row r="194" spans="3:21">
      <c r="C194" s="73"/>
      <c r="T194" s="1">
        <f>SUM(E194:M194)</f>
        <v>0</v>
      </c>
      <c r="U194" s="1">
        <f>T194-D194</f>
        <v>0</v>
      </c>
    </row>
    <row r="195" spans="3:21">
      <c r="C195" s="73"/>
      <c r="T195" s="1">
        <f>SUM(E195:M195)</f>
        <v>0</v>
      </c>
      <c r="U195" s="1">
        <f>T195-D195</f>
        <v>0</v>
      </c>
    </row>
    <row r="196" spans="3:21">
      <c r="C196" s="73"/>
      <c r="T196" s="1">
        <f>SUM(E196:M196)</f>
        <v>0</v>
      </c>
      <c r="U196" s="1">
        <f>T196-D196</f>
        <v>0</v>
      </c>
    </row>
    <row r="197" spans="3:21">
      <c r="C197" s="73"/>
      <c r="T197" s="1">
        <f>SUM(E197:M197)</f>
        <v>0</v>
      </c>
      <c r="U197" s="1">
        <f>T197-D197</f>
        <v>0</v>
      </c>
    </row>
    <row r="198" spans="3:21">
      <c r="C198" s="73"/>
      <c r="T198" s="1">
        <f>SUM(E198:M198)</f>
        <v>0</v>
      </c>
      <c r="U198" s="1">
        <f>T198-D198</f>
        <v>0</v>
      </c>
    </row>
    <row r="199" spans="3:21">
      <c r="C199" s="73"/>
      <c r="T199" s="1">
        <f>SUM(E199:M199)</f>
        <v>0</v>
      </c>
      <c r="U199" s="1">
        <f>T199-D199</f>
        <v>0</v>
      </c>
    </row>
    <row r="200" spans="3:21">
      <c r="C200" s="73"/>
      <c r="T200" s="1">
        <f>SUM(E200:M200)</f>
        <v>0</v>
      </c>
      <c r="U200" s="1">
        <f>T200-D200</f>
        <v>0</v>
      </c>
    </row>
    <row r="201" spans="3:21">
      <c r="C201" s="73"/>
      <c r="T201" s="1">
        <f>SUM(E201:M201)</f>
        <v>0</v>
      </c>
      <c r="U201" s="1">
        <f>T201-D201</f>
        <v>0</v>
      </c>
    </row>
    <row r="202" spans="3:21">
      <c r="C202" s="73"/>
      <c r="T202" s="1">
        <f>SUM(E202:M202)</f>
        <v>0</v>
      </c>
      <c r="U202" s="1">
        <f>T202-D202</f>
        <v>0</v>
      </c>
    </row>
    <row r="203" spans="3:21">
      <c r="C203" s="73"/>
      <c r="T203" s="1">
        <f>SUM(E203:M203)</f>
        <v>0</v>
      </c>
      <c r="U203" s="1">
        <f>T203-D203</f>
        <v>0</v>
      </c>
    </row>
    <row r="204" spans="3:21">
      <c r="C204" s="73"/>
      <c r="T204" s="1">
        <f>SUM(E204:M204)</f>
        <v>0</v>
      </c>
      <c r="U204" s="1">
        <f>T204-D204</f>
        <v>0</v>
      </c>
    </row>
    <row r="205" spans="3:21">
      <c r="C205" s="73"/>
      <c r="T205" s="1">
        <f>SUM(E205:M205)</f>
        <v>0</v>
      </c>
      <c r="U205" s="1">
        <f>T205-D205</f>
        <v>0</v>
      </c>
    </row>
    <row r="206" spans="3:21">
      <c r="C206" s="73"/>
      <c r="T206" s="1">
        <f>SUM(E206:M206)</f>
        <v>0</v>
      </c>
      <c r="U206" s="1">
        <f>T206-D206</f>
        <v>0</v>
      </c>
    </row>
    <row r="207" spans="3:21">
      <c r="C207" s="73"/>
      <c r="T207" s="1">
        <f>SUM(E207:M207)</f>
        <v>0</v>
      </c>
      <c r="U207" s="1">
        <f>T207-D207</f>
        <v>0</v>
      </c>
    </row>
    <row r="208" spans="3:21">
      <c r="C208" s="73"/>
      <c r="T208" s="1">
        <f>SUM(E208:M208)</f>
        <v>0</v>
      </c>
      <c r="U208" s="1">
        <f>T208-D208</f>
        <v>0</v>
      </c>
    </row>
    <row r="209" spans="3:21">
      <c r="C209" s="73"/>
      <c r="T209" s="1">
        <f>SUM(E209:M209)</f>
        <v>0</v>
      </c>
      <c r="U209" s="1">
        <f>T209-D209</f>
        <v>0</v>
      </c>
    </row>
    <row r="210" spans="3:21">
      <c r="C210" s="73"/>
      <c r="T210" s="1">
        <f>SUM(E210:M210)</f>
        <v>0</v>
      </c>
      <c r="U210" s="1">
        <f>T210-D210</f>
        <v>0</v>
      </c>
    </row>
    <row r="211" spans="3:21">
      <c r="C211" s="73"/>
      <c r="T211" s="1">
        <f>SUM(E211:M211)</f>
        <v>0</v>
      </c>
      <c r="U211" s="1">
        <f>T211-D211</f>
        <v>0</v>
      </c>
    </row>
    <row r="212" spans="3:21">
      <c r="C212" s="73"/>
      <c r="T212" s="1">
        <f>SUM(E212:M212)</f>
        <v>0</v>
      </c>
      <c r="U212" s="1">
        <f>T212-D212</f>
        <v>0</v>
      </c>
    </row>
    <row r="213" spans="3:21">
      <c r="C213" s="73"/>
      <c r="T213" s="1">
        <f>SUM(E213:M213)</f>
        <v>0</v>
      </c>
      <c r="U213" s="1">
        <f>T213-D213</f>
        <v>0</v>
      </c>
    </row>
    <row r="214" spans="3:21">
      <c r="C214" s="73"/>
      <c r="T214" s="1">
        <f>SUM(E214:M214)</f>
        <v>0</v>
      </c>
      <c r="U214" s="1">
        <f>T214-D214</f>
        <v>0</v>
      </c>
    </row>
    <row r="215" spans="3:21">
      <c r="C215" s="73"/>
      <c r="T215" s="1">
        <f>SUM(E215:M215)</f>
        <v>0</v>
      </c>
      <c r="U215" s="1">
        <f>T215-D215</f>
        <v>0</v>
      </c>
    </row>
    <row r="216" spans="3:21">
      <c r="C216" s="73"/>
      <c r="T216" s="1">
        <f>SUM(E216:M216)</f>
        <v>0</v>
      </c>
      <c r="U216" s="1">
        <f>T216-D216</f>
        <v>0</v>
      </c>
    </row>
    <row r="217" spans="3:21">
      <c r="C217" s="73"/>
      <c r="T217" s="1">
        <f>SUM(E217:M217)</f>
        <v>0</v>
      </c>
      <c r="U217" s="1">
        <f>T217-D217</f>
        <v>0</v>
      </c>
    </row>
    <row r="218" spans="3:21">
      <c r="C218" s="73"/>
      <c r="T218" s="1">
        <f>SUM(E218:M218)</f>
        <v>0</v>
      </c>
      <c r="U218" s="1">
        <f>T218-D218</f>
        <v>0</v>
      </c>
    </row>
    <row r="219" spans="3:21">
      <c r="C219" s="73"/>
      <c r="T219" s="1">
        <f>SUM(E219:M219)</f>
        <v>0</v>
      </c>
      <c r="U219" s="1">
        <f>T219-D219</f>
        <v>0</v>
      </c>
    </row>
    <row r="220" spans="3:21">
      <c r="C220" s="73"/>
      <c r="T220" s="1">
        <f>SUM(E220:M220)</f>
        <v>0</v>
      </c>
      <c r="U220" s="1">
        <f>T220-D220</f>
        <v>0</v>
      </c>
    </row>
    <row r="221" spans="3:21">
      <c r="C221" s="73"/>
      <c r="T221" s="1">
        <f>SUM(E221:M221)</f>
        <v>0</v>
      </c>
      <c r="U221" s="1">
        <f>T221-D221</f>
        <v>0</v>
      </c>
    </row>
    <row r="222" spans="3:21">
      <c r="C222" s="73"/>
      <c r="T222" s="1">
        <f>SUM(E222:M222)</f>
        <v>0</v>
      </c>
      <c r="U222" s="1">
        <f>T222-D222</f>
        <v>0</v>
      </c>
    </row>
    <row r="223" spans="3:21">
      <c r="C223" s="73"/>
      <c r="T223" s="1">
        <f>SUM(E223:M223)</f>
        <v>0</v>
      </c>
      <c r="U223" s="1">
        <f>T223-D223</f>
        <v>0</v>
      </c>
    </row>
    <row r="224" spans="3:21">
      <c r="C224" s="73"/>
      <c r="T224" s="1">
        <f>SUM(E224:M224)</f>
        <v>0</v>
      </c>
      <c r="U224" s="1">
        <f>T224-D224</f>
        <v>0</v>
      </c>
    </row>
    <row r="225" spans="3:21">
      <c r="C225" s="73"/>
      <c r="T225" s="1">
        <f>SUM(E225:M225)</f>
        <v>0</v>
      </c>
      <c r="U225" s="1">
        <f>T225-D225</f>
        <v>0</v>
      </c>
    </row>
    <row r="226" spans="3:21">
      <c r="C226" s="73"/>
      <c r="T226" s="1">
        <f>SUM(E226:M226)</f>
        <v>0</v>
      </c>
      <c r="U226" s="1">
        <f>T226-D226</f>
        <v>0</v>
      </c>
    </row>
    <row r="227" spans="3:21">
      <c r="C227" s="73"/>
      <c r="T227" s="1">
        <f>SUM(E227:M227)</f>
        <v>0</v>
      </c>
      <c r="U227" s="1">
        <f>T227-D227</f>
        <v>0</v>
      </c>
    </row>
    <row r="228" spans="3:21">
      <c r="C228" s="73"/>
      <c r="T228" s="1">
        <f>SUM(E228:M228)</f>
        <v>0</v>
      </c>
      <c r="U228" s="1">
        <f>T228-D228</f>
        <v>0</v>
      </c>
    </row>
    <row r="229" spans="3:21">
      <c r="C229" s="73"/>
      <c r="T229" s="1">
        <f>SUM(E229:M229)</f>
        <v>0</v>
      </c>
      <c r="U229" s="1">
        <f>T229-D229</f>
        <v>0</v>
      </c>
    </row>
    <row r="230" spans="3:21">
      <c r="C230" s="73"/>
      <c r="T230" s="1">
        <f>SUM(E230:M230)</f>
        <v>0</v>
      </c>
      <c r="U230" s="1">
        <f>T230-D230</f>
        <v>0</v>
      </c>
    </row>
    <row r="231" spans="3:21">
      <c r="C231" s="73"/>
      <c r="T231" s="1">
        <f>SUM(E231:M231)</f>
        <v>0</v>
      </c>
      <c r="U231" s="1">
        <f>T231-D231</f>
        <v>0</v>
      </c>
    </row>
    <row r="232" spans="3:21">
      <c r="C232" s="73"/>
      <c r="T232" s="1">
        <f>SUM(E232:M232)</f>
        <v>0</v>
      </c>
      <c r="U232" s="1">
        <f>T232-D232</f>
        <v>0</v>
      </c>
    </row>
    <row r="233" spans="3:21">
      <c r="C233" s="73"/>
      <c r="T233" s="1">
        <f>SUM(E233:M233)</f>
        <v>0</v>
      </c>
      <c r="U233" s="1">
        <f>T233-D233</f>
        <v>0</v>
      </c>
    </row>
    <row r="234" spans="3:21">
      <c r="C234" s="73"/>
      <c r="T234" s="1">
        <f>SUM(E234:M234)</f>
        <v>0</v>
      </c>
      <c r="U234" s="1">
        <f>T234-D234</f>
        <v>0</v>
      </c>
    </row>
    <row r="235" spans="3:21">
      <c r="C235" s="73"/>
      <c r="T235" s="1">
        <f>SUM(E235:M235)</f>
        <v>0</v>
      </c>
      <c r="U235" s="1">
        <f>T235-D235</f>
        <v>0</v>
      </c>
    </row>
    <row r="236" spans="3:21">
      <c r="C236" s="73"/>
      <c r="T236" s="1">
        <f>SUM(E236:M236)</f>
        <v>0</v>
      </c>
      <c r="U236" s="1">
        <f>T236-D236</f>
        <v>0</v>
      </c>
    </row>
    <row r="237" spans="3:21">
      <c r="C237" s="73"/>
      <c r="T237" s="1">
        <f>SUM(E237:M237)</f>
        <v>0</v>
      </c>
      <c r="U237" s="1">
        <f>T237-D237</f>
        <v>0</v>
      </c>
    </row>
    <row r="238" spans="3:21">
      <c r="C238" s="73"/>
      <c r="T238" s="1">
        <f>SUM(E238:M238)</f>
        <v>0</v>
      </c>
      <c r="U238" s="1">
        <f>T238-D238</f>
        <v>0</v>
      </c>
    </row>
    <row r="239" spans="3:21">
      <c r="C239" s="73"/>
      <c r="T239" s="1">
        <f>SUM(E239:M239)</f>
        <v>0</v>
      </c>
      <c r="U239" s="1">
        <f>T239-D239</f>
        <v>0</v>
      </c>
    </row>
    <row r="240" spans="3:21">
      <c r="C240" s="73"/>
      <c r="T240" s="1">
        <f>SUM(E240:M240)</f>
        <v>0</v>
      </c>
      <c r="U240" s="1">
        <f>T240-D240</f>
        <v>0</v>
      </c>
    </row>
    <row r="241" spans="3:21">
      <c r="C241" s="73"/>
      <c r="T241" s="1">
        <f>SUM(E241:M241)</f>
        <v>0</v>
      </c>
      <c r="U241" s="1">
        <f>T241-D241</f>
        <v>0</v>
      </c>
    </row>
    <row r="242" spans="3:21">
      <c r="C242" s="73"/>
      <c r="T242" s="1">
        <f>SUM(E242:M242)</f>
        <v>0</v>
      </c>
      <c r="U242" s="1">
        <f>T242-D242</f>
        <v>0</v>
      </c>
    </row>
    <row r="243" spans="3:21">
      <c r="C243" s="73"/>
      <c r="T243" s="1">
        <f>SUM(E243:M243)</f>
        <v>0</v>
      </c>
      <c r="U243" s="1">
        <f>T243-D243</f>
        <v>0</v>
      </c>
    </row>
    <row r="244" spans="3:21">
      <c r="C244" s="73"/>
      <c r="T244" s="1">
        <f>SUM(E244:M244)</f>
        <v>0</v>
      </c>
      <c r="U244" s="1">
        <f>T244-D244</f>
        <v>0</v>
      </c>
    </row>
    <row r="245" spans="3:21">
      <c r="C245" s="73"/>
      <c r="T245" s="1">
        <f>SUM(E245:M245)</f>
        <v>0</v>
      </c>
      <c r="U245" s="1">
        <f>T245-D245</f>
        <v>0</v>
      </c>
    </row>
    <row r="246" spans="3:21">
      <c r="C246" s="73"/>
      <c r="T246" s="1">
        <f>SUM(E246:M246)</f>
        <v>0</v>
      </c>
      <c r="U246" s="1">
        <f>T246-D246</f>
        <v>0</v>
      </c>
    </row>
    <row r="247" spans="3:21">
      <c r="C247" s="73"/>
      <c r="T247" s="1">
        <f>SUM(E247:M247)</f>
        <v>0</v>
      </c>
      <c r="U247" s="1">
        <f>T247-D247</f>
        <v>0</v>
      </c>
    </row>
    <row r="248" spans="3:21">
      <c r="C248" s="73"/>
      <c r="T248" s="1">
        <f>SUM(E248:M248)</f>
        <v>0</v>
      </c>
      <c r="U248" s="1">
        <f>T248-D248</f>
        <v>0</v>
      </c>
    </row>
    <row r="249" spans="3:21">
      <c r="C249" s="73"/>
      <c r="T249" s="1">
        <f>SUM(E249:M249)</f>
        <v>0</v>
      </c>
      <c r="U249" s="1">
        <f>T249-D249</f>
        <v>0</v>
      </c>
    </row>
    <row r="250" spans="3:21">
      <c r="C250" s="73"/>
      <c r="T250" s="1">
        <f>SUM(E250:M250)</f>
        <v>0</v>
      </c>
      <c r="U250" s="1">
        <f>T250-D250</f>
        <v>0</v>
      </c>
    </row>
    <row r="251" spans="3:21">
      <c r="C251" s="73"/>
      <c r="T251" s="1">
        <f>SUM(E251:M251)</f>
        <v>0</v>
      </c>
      <c r="U251" s="1">
        <f>T251-D251</f>
        <v>0</v>
      </c>
    </row>
    <row r="252" spans="3:21">
      <c r="C252" s="73"/>
      <c r="T252" s="1">
        <f>SUM(E252:M252)</f>
        <v>0</v>
      </c>
      <c r="U252" s="1">
        <f>T252-D252</f>
        <v>0</v>
      </c>
    </row>
    <row r="253" spans="3:21">
      <c r="C253" s="73"/>
      <c r="T253" s="1">
        <f>SUM(E253:M253)</f>
        <v>0</v>
      </c>
      <c r="U253" s="1">
        <f>T253-D253</f>
        <v>0</v>
      </c>
    </row>
    <row r="254" spans="3:21">
      <c r="C254" s="73"/>
      <c r="T254" s="1">
        <f>SUM(E254:M254)</f>
        <v>0</v>
      </c>
      <c r="U254" s="1">
        <f>T254-D254</f>
        <v>0</v>
      </c>
    </row>
    <row r="255" spans="3:21">
      <c r="C255" s="73"/>
      <c r="T255" s="1">
        <f>SUM(E255:M255)</f>
        <v>0</v>
      </c>
      <c r="U255" s="1">
        <f>T255-D255</f>
        <v>0</v>
      </c>
    </row>
    <row r="256" spans="3:21">
      <c r="C256" s="73"/>
      <c r="T256" s="1">
        <f>SUM(E256:M256)</f>
        <v>0</v>
      </c>
      <c r="U256" s="1">
        <f>T256-D256</f>
        <v>0</v>
      </c>
    </row>
    <row r="257" spans="3:21">
      <c r="C257" s="73"/>
      <c r="T257" s="1">
        <f>SUM(E257:M257)</f>
        <v>0</v>
      </c>
      <c r="U257" s="1">
        <f>T257-D257</f>
        <v>0</v>
      </c>
    </row>
    <row r="258" spans="3:21">
      <c r="C258" s="73"/>
      <c r="T258" s="1">
        <f>SUM(E258:M258)</f>
        <v>0</v>
      </c>
      <c r="U258" s="1">
        <f>T258-D258</f>
        <v>0</v>
      </c>
    </row>
    <row r="259" spans="3:21">
      <c r="C259" s="73"/>
      <c r="T259" s="1">
        <f>SUM(E259:M259)</f>
        <v>0</v>
      </c>
      <c r="U259" s="1">
        <f>T259-D259</f>
        <v>0</v>
      </c>
    </row>
    <row r="260" spans="3:21">
      <c r="C260" s="73"/>
      <c r="T260" s="1">
        <f>SUM(E260:M260)</f>
        <v>0</v>
      </c>
      <c r="U260" s="1">
        <f>T260-D260</f>
        <v>0</v>
      </c>
    </row>
    <row r="261" spans="3:21">
      <c r="C261" s="73"/>
      <c r="T261" s="1">
        <f>SUM(E261:M261)</f>
        <v>0</v>
      </c>
      <c r="U261" s="1">
        <f>T261-D261</f>
        <v>0</v>
      </c>
    </row>
    <row r="262" spans="3:21">
      <c r="C262" s="73"/>
      <c r="T262" s="1">
        <f>SUM(E262:M262)</f>
        <v>0</v>
      </c>
      <c r="U262" s="1">
        <f>T262-D262</f>
        <v>0</v>
      </c>
    </row>
    <row r="263" spans="3:21">
      <c r="C263" s="73"/>
      <c r="T263" s="1">
        <f>SUM(E263:M263)</f>
        <v>0</v>
      </c>
      <c r="U263" s="1">
        <f>T263-D263</f>
        <v>0</v>
      </c>
    </row>
    <row r="264" spans="3:21">
      <c r="C264" s="73"/>
      <c r="T264" s="1">
        <f>SUM(E264:M264)</f>
        <v>0</v>
      </c>
      <c r="U264" s="1">
        <f>T264-D264</f>
        <v>0</v>
      </c>
    </row>
    <row r="265" spans="3:21">
      <c r="C265" s="73"/>
      <c r="T265" s="1">
        <f>SUM(E265:M265)</f>
        <v>0</v>
      </c>
      <c r="U265" s="1">
        <f>T265-D265</f>
        <v>0</v>
      </c>
    </row>
    <row r="266" spans="3:21">
      <c r="C266" s="73"/>
      <c r="T266" s="1">
        <f>SUM(E266:M266)</f>
        <v>0</v>
      </c>
      <c r="U266" s="1">
        <f>T266-D266</f>
        <v>0</v>
      </c>
    </row>
    <row r="267" spans="3:21">
      <c r="C267" s="73"/>
      <c r="T267" s="1">
        <f>SUM(E267:M267)</f>
        <v>0</v>
      </c>
      <c r="U267" s="1">
        <f>T267-D267</f>
        <v>0</v>
      </c>
    </row>
    <row r="268" spans="3:21">
      <c r="C268" s="73"/>
      <c r="T268" s="1">
        <f>SUM(E268:M268)</f>
        <v>0</v>
      </c>
      <c r="U268" s="1">
        <f>T268-D268</f>
        <v>0</v>
      </c>
    </row>
    <row r="269" spans="3:21">
      <c r="C269" s="73"/>
      <c r="T269" s="1">
        <f>SUM(E269:M269)</f>
        <v>0</v>
      </c>
      <c r="U269" s="1">
        <f>T269-D269</f>
        <v>0</v>
      </c>
    </row>
    <row r="270" spans="3:21">
      <c r="C270" s="73"/>
      <c r="T270" s="1">
        <f>SUM(E270:M270)</f>
        <v>0</v>
      </c>
      <c r="U270" s="1">
        <f>T270-D270</f>
        <v>0</v>
      </c>
    </row>
    <row r="271" spans="3:21">
      <c r="C271" s="73"/>
      <c r="T271" s="1">
        <f>SUM(E271:M271)</f>
        <v>0</v>
      </c>
      <c r="U271" s="1">
        <f>T271-D271</f>
        <v>0</v>
      </c>
    </row>
    <row r="272" spans="3:21">
      <c r="C272" s="73"/>
      <c r="T272" s="1">
        <f>SUM(E272:M272)</f>
        <v>0</v>
      </c>
      <c r="U272" s="1">
        <f>T272-D272</f>
        <v>0</v>
      </c>
    </row>
    <row r="273" spans="3:21">
      <c r="C273" s="73"/>
      <c r="T273" s="1">
        <f>SUM(E273:M273)</f>
        <v>0</v>
      </c>
      <c r="U273" s="1">
        <f>T273-D273</f>
        <v>0</v>
      </c>
    </row>
    <row r="274" spans="3:21">
      <c r="C274" s="73"/>
      <c r="T274" s="1">
        <f>SUM(E274:M274)</f>
        <v>0</v>
      </c>
      <c r="U274" s="1">
        <f>T274-D274</f>
        <v>0</v>
      </c>
    </row>
    <row r="275" spans="3:21">
      <c r="C275" s="73"/>
      <c r="T275" s="1">
        <f>SUM(E275:M275)</f>
        <v>0</v>
      </c>
      <c r="U275" s="1">
        <f>T275-D275</f>
        <v>0</v>
      </c>
    </row>
    <row r="276" spans="3:21">
      <c r="C276" s="73"/>
      <c r="T276" s="1">
        <f>SUM(E276:M276)</f>
        <v>0</v>
      </c>
      <c r="U276" s="1">
        <f>T276-D276</f>
        <v>0</v>
      </c>
    </row>
    <row r="277" spans="3:21">
      <c r="C277" s="73"/>
      <c r="T277" s="1">
        <f>SUM(E277:M277)</f>
        <v>0</v>
      </c>
      <c r="U277" s="1">
        <f>T277-D277</f>
        <v>0</v>
      </c>
    </row>
    <row r="278" spans="3:21">
      <c r="C278" s="73"/>
      <c r="T278" s="1">
        <f>SUM(E278:M278)</f>
        <v>0</v>
      </c>
      <c r="U278" s="1">
        <f>T278-D278</f>
        <v>0</v>
      </c>
    </row>
    <row r="279" spans="3:21">
      <c r="C279" s="73"/>
      <c r="T279" s="1">
        <f>SUM(E279:M279)</f>
        <v>0</v>
      </c>
      <c r="U279" s="1">
        <f>T279-D279</f>
        <v>0</v>
      </c>
    </row>
    <row r="280" spans="3:21">
      <c r="C280" s="73"/>
      <c r="T280" s="1">
        <f>SUM(E280:M280)</f>
        <v>0</v>
      </c>
      <c r="U280" s="1">
        <f>T280-D280</f>
        <v>0</v>
      </c>
    </row>
    <row r="281" spans="3:21">
      <c r="C281" s="73"/>
      <c r="T281" s="1">
        <f>SUM(E281:M281)</f>
        <v>0</v>
      </c>
      <c r="U281" s="1">
        <f>T281-D281</f>
        <v>0</v>
      </c>
    </row>
    <row r="282" spans="3:21">
      <c r="C282" s="73"/>
      <c r="T282" s="1">
        <f>SUM(E282:M282)</f>
        <v>0</v>
      </c>
      <c r="U282" s="1">
        <f>T282-D282</f>
        <v>0</v>
      </c>
    </row>
    <row r="283" spans="3:21">
      <c r="C283" s="73"/>
      <c r="T283" s="1">
        <f>SUM(E283:M283)</f>
        <v>0</v>
      </c>
      <c r="U283" s="1">
        <f>T283-D283</f>
        <v>0</v>
      </c>
    </row>
    <row r="284" spans="3:21">
      <c r="C284" s="73"/>
      <c r="T284" s="1">
        <f>SUM(E284:M284)</f>
        <v>0</v>
      </c>
      <c r="U284" s="1">
        <f>T284-D284</f>
        <v>0</v>
      </c>
    </row>
    <row r="285" spans="3:21">
      <c r="C285" s="73"/>
      <c r="T285" s="1">
        <f>SUM(E285:M285)</f>
        <v>0</v>
      </c>
      <c r="U285" s="1">
        <f>T285-D285</f>
        <v>0</v>
      </c>
    </row>
    <row r="286" spans="3:21">
      <c r="C286" s="73"/>
      <c r="T286" s="1">
        <f>SUM(E286:M286)</f>
        <v>0</v>
      </c>
      <c r="U286" s="1">
        <f>T286-D286</f>
        <v>0</v>
      </c>
    </row>
    <row r="287" spans="3:21">
      <c r="C287" s="73"/>
      <c r="T287" s="1">
        <f>SUM(E287:M287)</f>
        <v>0</v>
      </c>
      <c r="U287" s="1">
        <f>T287-D287</f>
        <v>0</v>
      </c>
    </row>
    <row r="288" spans="3:21">
      <c r="C288" s="73"/>
      <c r="T288" s="1">
        <f>SUM(E288:M288)</f>
        <v>0</v>
      </c>
      <c r="U288" s="1">
        <f>T288-D288</f>
        <v>0</v>
      </c>
    </row>
    <row r="289" spans="3:21">
      <c r="C289" s="73"/>
      <c r="T289" s="1">
        <f>SUM(E289:M289)</f>
        <v>0</v>
      </c>
      <c r="U289" s="1">
        <f>T289-D289</f>
        <v>0</v>
      </c>
    </row>
    <row r="290" spans="3:21">
      <c r="C290" s="73"/>
      <c r="T290" s="1">
        <f>SUM(E290:M290)</f>
        <v>0</v>
      </c>
      <c r="U290" s="1">
        <f>T290-D290</f>
        <v>0</v>
      </c>
    </row>
    <row r="291" spans="3:21">
      <c r="C291" s="73"/>
      <c r="T291" s="1">
        <f>SUM(E291:M291)</f>
        <v>0</v>
      </c>
      <c r="U291" s="1">
        <f>T291-D291</f>
        <v>0</v>
      </c>
    </row>
    <row r="292" spans="3:21">
      <c r="C292" s="73"/>
      <c r="T292" s="1">
        <f>SUM(E292:M292)</f>
        <v>0</v>
      </c>
      <c r="U292" s="1">
        <f>T292-D292</f>
        <v>0</v>
      </c>
    </row>
    <row r="293" spans="3:21">
      <c r="C293" s="73"/>
      <c r="T293" s="1">
        <f>SUM(E293:M293)</f>
        <v>0</v>
      </c>
      <c r="U293" s="1">
        <f>T293-D293</f>
        <v>0</v>
      </c>
    </row>
    <row r="294" spans="3:21">
      <c r="C294" s="73"/>
      <c r="T294" s="1">
        <f>SUM(E294:M294)</f>
        <v>0</v>
      </c>
      <c r="U294" s="1">
        <f>T294-D294</f>
        <v>0</v>
      </c>
    </row>
    <row r="295" spans="3:21">
      <c r="C295" s="73"/>
      <c r="T295" s="1">
        <f>SUM(E295:M295)</f>
        <v>0</v>
      </c>
      <c r="U295" s="1">
        <f>T295-D295</f>
        <v>0</v>
      </c>
    </row>
    <row r="296" spans="3:21">
      <c r="C296" s="73"/>
      <c r="T296" s="1">
        <f>SUM(E296:M296)</f>
        <v>0</v>
      </c>
      <c r="U296" s="1">
        <f>T296-D296</f>
        <v>0</v>
      </c>
    </row>
    <row r="297" spans="3:21">
      <c r="C297" s="73"/>
      <c r="T297" s="1">
        <f>SUM(E297:M297)</f>
        <v>0</v>
      </c>
      <c r="U297" s="1">
        <f>T297-D297</f>
        <v>0</v>
      </c>
    </row>
    <row r="298" spans="3:21">
      <c r="C298" s="73"/>
      <c r="T298" s="1">
        <f>SUM(E298:M298)</f>
        <v>0</v>
      </c>
      <c r="U298" s="1">
        <f>T298-D298</f>
        <v>0</v>
      </c>
    </row>
    <row r="299" spans="3:21">
      <c r="C299" s="73"/>
      <c r="T299" s="1">
        <f>SUM(E299:M299)</f>
        <v>0</v>
      </c>
      <c r="U299" s="1">
        <f>T299-D299</f>
        <v>0</v>
      </c>
    </row>
    <row r="300" spans="3:21">
      <c r="C300" s="73"/>
      <c r="T300" s="1">
        <f>SUM(E300:M300)</f>
        <v>0</v>
      </c>
      <c r="U300" s="1">
        <f>T300-D300</f>
        <v>0</v>
      </c>
    </row>
    <row r="301" spans="3:21">
      <c r="C301" s="73"/>
      <c r="T301" s="1">
        <f>SUM(E301:M301)</f>
        <v>0</v>
      </c>
      <c r="U301" s="1">
        <f>T301-D301</f>
        <v>0</v>
      </c>
    </row>
    <row r="302" spans="3:21">
      <c r="C302" s="73"/>
      <c r="T302" s="1">
        <f>SUM(E302:M302)</f>
        <v>0</v>
      </c>
      <c r="U302" s="1">
        <f>T302-D302</f>
        <v>0</v>
      </c>
    </row>
    <row r="303" spans="3:21">
      <c r="C303" s="73"/>
      <c r="T303" s="1">
        <f>SUM(E303:M303)</f>
        <v>0</v>
      </c>
      <c r="U303" s="1">
        <f>T303-D303</f>
        <v>0</v>
      </c>
    </row>
    <row r="304" spans="3:21">
      <c r="C304" s="73"/>
      <c r="T304" s="1">
        <f>SUM(E304:M304)</f>
        <v>0</v>
      </c>
      <c r="U304" s="1">
        <f>T304-D304</f>
        <v>0</v>
      </c>
    </row>
    <row r="305" spans="3:21">
      <c r="C305" s="73"/>
      <c r="T305" s="1">
        <f>SUM(E305:M305)</f>
        <v>0</v>
      </c>
      <c r="U305" s="1">
        <f>T305-D305</f>
        <v>0</v>
      </c>
    </row>
    <row r="306" spans="3:21">
      <c r="C306" s="73"/>
      <c r="T306" s="1">
        <f>SUM(E306:M306)</f>
        <v>0</v>
      </c>
      <c r="U306" s="1">
        <f>T306-D306</f>
        <v>0</v>
      </c>
    </row>
    <row r="307" spans="3:21">
      <c r="C307" s="73"/>
      <c r="T307" s="1">
        <f>SUM(E307:M307)</f>
        <v>0</v>
      </c>
      <c r="U307" s="1">
        <f>T307-D307</f>
        <v>0</v>
      </c>
    </row>
    <row r="308" spans="3:21">
      <c r="C308" s="73"/>
      <c r="T308" s="1">
        <f>SUM(E308:M308)</f>
        <v>0</v>
      </c>
      <c r="U308" s="1">
        <f>T308-D308</f>
        <v>0</v>
      </c>
    </row>
    <row r="309" spans="3:21">
      <c r="C309" s="73"/>
      <c r="T309" s="1">
        <f>SUM(E309:M309)</f>
        <v>0</v>
      </c>
      <c r="U309" s="1">
        <f>T309-D309</f>
        <v>0</v>
      </c>
    </row>
    <row r="310" spans="3:21">
      <c r="C310" s="73"/>
      <c r="T310" s="1">
        <f>SUM(E310:M310)</f>
        <v>0</v>
      </c>
      <c r="U310" s="1">
        <f>T310-D310</f>
        <v>0</v>
      </c>
    </row>
    <row r="311" spans="3:21">
      <c r="C311" s="73"/>
      <c r="T311" s="1">
        <f>SUM(E311:M311)</f>
        <v>0</v>
      </c>
      <c r="U311" s="1">
        <f>T311-D311</f>
        <v>0</v>
      </c>
    </row>
    <row r="312" spans="3:21">
      <c r="C312" s="73"/>
      <c r="T312" s="1">
        <f>SUM(E312:M312)</f>
        <v>0</v>
      </c>
      <c r="U312" s="1">
        <f>T312-D312</f>
        <v>0</v>
      </c>
    </row>
    <row r="313" spans="3:21">
      <c r="C313" s="73"/>
      <c r="T313" s="1">
        <f>SUM(E313:M313)</f>
        <v>0</v>
      </c>
      <c r="U313" s="1">
        <f>T313-D313</f>
        <v>0</v>
      </c>
    </row>
    <row r="314" spans="3:21">
      <c r="C314" s="73"/>
      <c r="T314" s="1">
        <f>SUM(E314:M314)</f>
        <v>0</v>
      </c>
      <c r="U314" s="1">
        <f>T314-D314</f>
        <v>0</v>
      </c>
    </row>
    <row r="315" spans="3:21">
      <c r="C315" s="73"/>
      <c r="T315" s="1">
        <f>SUM(E315:M315)</f>
        <v>0</v>
      </c>
      <c r="U315" s="1">
        <f>T315-D315</f>
        <v>0</v>
      </c>
    </row>
    <row r="316" spans="3:21">
      <c r="C316" s="73"/>
      <c r="T316" s="1">
        <f>SUM(E316:M316)</f>
        <v>0</v>
      </c>
      <c r="U316" s="1">
        <f>T316-D316</f>
        <v>0</v>
      </c>
    </row>
    <row r="317" spans="3:21">
      <c r="C317" s="73"/>
      <c r="T317" s="1">
        <f>SUM(E317:M317)</f>
        <v>0</v>
      </c>
      <c r="U317" s="1">
        <f>T317-D317</f>
        <v>0</v>
      </c>
    </row>
    <row r="318" spans="3:21">
      <c r="C318" s="73"/>
      <c r="T318" s="1">
        <f>SUM(E318:M318)</f>
        <v>0</v>
      </c>
      <c r="U318" s="1">
        <f>T318-D318</f>
        <v>0</v>
      </c>
    </row>
    <row r="319" spans="3:21">
      <c r="C319" s="73"/>
      <c r="T319" s="1">
        <f>SUM(E319:M319)</f>
        <v>0</v>
      </c>
      <c r="U319" s="1">
        <f>T319-D319</f>
        <v>0</v>
      </c>
    </row>
    <row r="320" spans="3:21">
      <c r="C320" s="73"/>
      <c r="T320" s="1">
        <f>SUM(E320:M320)</f>
        <v>0</v>
      </c>
      <c r="U320" s="1">
        <f>T320-D320</f>
        <v>0</v>
      </c>
    </row>
    <row r="321" spans="3:21">
      <c r="C321" s="73"/>
      <c r="T321" s="1">
        <f>SUM(E321:M321)</f>
        <v>0</v>
      </c>
      <c r="U321" s="1">
        <f>T321-D321</f>
        <v>0</v>
      </c>
    </row>
    <row r="322" spans="3:21">
      <c r="C322" s="73"/>
      <c r="T322" s="1">
        <f>SUM(E322:M322)</f>
        <v>0</v>
      </c>
      <c r="U322" s="1">
        <f>T322-D322</f>
        <v>0</v>
      </c>
    </row>
    <row r="323" spans="3:21">
      <c r="C323" s="73"/>
      <c r="T323" s="1">
        <f>SUM(E323:M323)</f>
        <v>0</v>
      </c>
      <c r="U323" s="1">
        <f>T323-D323</f>
        <v>0</v>
      </c>
    </row>
    <row r="324" spans="3:21">
      <c r="C324" s="73"/>
      <c r="T324" s="1">
        <f>SUM(E324:M324)</f>
        <v>0</v>
      </c>
      <c r="U324" s="1">
        <f>T324-D324</f>
        <v>0</v>
      </c>
    </row>
    <row r="325" spans="3:21">
      <c r="C325" s="73"/>
      <c r="T325" s="1">
        <f>SUM(E325:M325)</f>
        <v>0</v>
      </c>
      <c r="U325" s="1">
        <f>T325-D325</f>
        <v>0</v>
      </c>
    </row>
    <row r="326" spans="3:21">
      <c r="C326" s="73"/>
      <c r="T326" s="1">
        <f>SUM(E326:M326)</f>
        <v>0</v>
      </c>
      <c r="U326" s="1">
        <f>T326-D326</f>
        <v>0</v>
      </c>
    </row>
    <row r="327" spans="3:21">
      <c r="C327" s="73"/>
      <c r="T327" s="1">
        <f>SUM(E327:M327)</f>
        <v>0</v>
      </c>
      <c r="U327" s="1">
        <f>T327-D327</f>
        <v>0</v>
      </c>
    </row>
    <row r="328" spans="3:21">
      <c r="C328" s="73"/>
      <c r="T328" s="1">
        <f>SUM(E328:M328)</f>
        <v>0</v>
      </c>
      <c r="U328" s="1">
        <f>T328-D328</f>
        <v>0</v>
      </c>
    </row>
    <row r="329" spans="3:21">
      <c r="C329" s="73"/>
      <c r="T329" s="1">
        <f>SUM(E329:M329)</f>
        <v>0</v>
      </c>
      <c r="U329" s="1">
        <f>T329-D329</f>
        <v>0</v>
      </c>
    </row>
    <row r="330" spans="3:21">
      <c r="C330" s="73"/>
      <c r="T330" s="1">
        <f>SUM(E330:M330)</f>
        <v>0</v>
      </c>
      <c r="U330" s="1">
        <f>T330-D330</f>
        <v>0</v>
      </c>
    </row>
    <row r="331" spans="3:21">
      <c r="C331" s="73"/>
      <c r="T331" s="1">
        <f>SUM(E331:M331)</f>
        <v>0</v>
      </c>
      <c r="U331" s="1">
        <f>T331-D331</f>
        <v>0</v>
      </c>
    </row>
    <row r="332" spans="3:21">
      <c r="C332" s="73"/>
      <c r="T332" s="1">
        <f>SUM(E332:M332)</f>
        <v>0</v>
      </c>
      <c r="U332" s="1">
        <f>T332-D332</f>
        <v>0</v>
      </c>
    </row>
    <row r="333" spans="3:21">
      <c r="C333" s="73"/>
      <c r="T333" s="1">
        <f>SUM(E333:M333)</f>
        <v>0</v>
      </c>
      <c r="U333" s="1">
        <f>T333-D333</f>
        <v>0</v>
      </c>
    </row>
    <row r="334" spans="3:21">
      <c r="C334" s="73"/>
      <c r="T334" s="1">
        <f>SUM(E334:M334)</f>
        <v>0</v>
      </c>
      <c r="U334" s="1">
        <f>T334-D334</f>
        <v>0</v>
      </c>
    </row>
    <row r="335" spans="3:21">
      <c r="C335" s="73"/>
      <c r="T335" s="1">
        <f>SUM(E335:M335)</f>
        <v>0</v>
      </c>
      <c r="U335" s="1">
        <f>T335-D335</f>
        <v>0</v>
      </c>
    </row>
    <row r="336" spans="3:21">
      <c r="C336" s="73"/>
      <c r="T336" s="1">
        <f>SUM(E336:M336)</f>
        <v>0</v>
      </c>
      <c r="U336" s="1">
        <f>T336-D336</f>
        <v>0</v>
      </c>
    </row>
    <row r="337" spans="3:21">
      <c r="C337" s="73"/>
      <c r="T337" s="1">
        <f>SUM(E337:M337)</f>
        <v>0</v>
      </c>
      <c r="U337" s="1">
        <f>T337-D337</f>
        <v>0</v>
      </c>
    </row>
    <row r="338" spans="3:21">
      <c r="C338" s="73"/>
      <c r="T338" s="1">
        <f>SUM(E338:M338)</f>
        <v>0</v>
      </c>
      <c r="U338" s="1">
        <f>T338-D338</f>
        <v>0</v>
      </c>
    </row>
    <row r="339" spans="3:21">
      <c r="C339" s="73"/>
      <c r="T339" s="1">
        <f>SUM(E339:M339)</f>
        <v>0</v>
      </c>
      <c r="U339" s="1">
        <f>T339-D339</f>
        <v>0</v>
      </c>
    </row>
    <row r="340" spans="3:21">
      <c r="C340" s="73"/>
      <c r="T340" s="1">
        <f>SUM(E340:M340)</f>
        <v>0</v>
      </c>
      <c r="U340" s="1">
        <f>T340-D340</f>
        <v>0</v>
      </c>
    </row>
    <row r="341" spans="3:21">
      <c r="C341" s="73"/>
      <c r="T341" s="1">
        <f>SUM(E341:M341)</f>
        <v>0</v>
      </c>
      <c r="U341" s="1">
        <f>T341-D341</f>
        <v>0</v>
      </c>
    </row>
    <row r="342" spans="3:21">
      <c r="C342" s="73"/>
      <c r="T342" s="1">
        <f>SUM(E342:M342)</f>
        <v>0</v>
      </c>
      <c r="U342" s="1">
        <f>T342-D342</f>
        <v>0</v>
      </c>
    </row>
    <row r="343" spans="3:21">
      <c r="C343" s="73"/>
      <c r="T343" s="1">
        <f>SUM(E343:M343)</f>
        <v>0</v>
      </c>
      <c r="U343" s="1">
        <f>T343-D343</f>
        <v>0</v>
      </c>
    </row>
    <row r="344" spans="3:21">
      <c r="C344" s="73"/>
      <c r="T344" s="1">
        <f>SUM(E344:M344)</f>
        <v>0</v>
      </c>
      <c r="U344" s="1">
        <f>T344-D344</f>
        <v>0</v>
      </c>
    </row>
    <row r="345" spans="3:21">
      <c r="C345" s="73"/>
      <c r="T345" s="1">
        <f>SUM(E345:M345)</f>
        <v>0</v>
      </c>
      <c r="U345" s="1">
        <f>T345-D345</f>
        <v>0</v>
      </c>
    </row>
    <row r="346" spans="3:21">
      <c r="C346" s="73"/>
      <c r="T346" s="1">
        <f>SUM(E346:M346)</f>
        <v>0</v>
      </c>
      <c r="U346" s="1">
        <f>T346-D346</f>
        <v>0</v>
      </c>
    </row>
    <row r="347" spans="3:21">
      <c r="C347" s="73"/>
      <c r="T347" s="1">
        <f>SUM(E347:M347)</f>
        <v>0</v>
      </c>
      <c r="U347" s="1">
        <f>T347-D347</f>
        <v>0</v>
      </c>
    </row>
    <row r="348" spans="3:21">
      <c r="C348" s="73"/>
      <c r="T348" s="1">
        <f>SUM(E348:M348)</f>
        <v>0</v>
      </c>
      <c r="U348" s="1">
        <f>T348-D348</f>
        <v>0</v>
      </c>
    </row>
    <row r="349" spans="3:21">
      <c r="C349" s="73"/>
      <c r="T349" s="1">
        <f>SUM(E349:M349)</f>
        <v>0</v>
      </c>
      <c r="U349" s="1">
        <f>T349-D349</f>
        <v>0</v>
      </c>
    </row>
    <row r="350" spans="3:21">
      <c r="C350" s="73"/>
      <c r="T350" s="1">
        <f>SUM(E350:M350)</f>
        <v>0</v>
      </c>
      <c r="U350" s="1">
        <f>T350-D350</f>
        <v>0</v>
      </c>
    </row>
    <row r="351" spans="3:21">
      <c r="C351" s="73"/>
      <c r="T351" s="1">
        <f>SUM(E351:M351)</f>
        <v>0</v>
      </c>
      <c r="U351" s="1">
        <f>T351-D351</f>
        <v>0</v>
      </c>
    </row>
    <row r="352" spans="3:21">
      <c r="C352" s="73"/>
      <c r="T352" s="1">
        <f>SUM(E352:M352)</f>
        <v>0</v>
      </c>
      <c r="U352" s="1">
        <f>T352-D352</f>
        <v>0</v>
      </c>
    </row>
    <row r="353" spans="3:21">
      <c r="C353" s="73"/>
      <c r="T353" s="1">
        <f>SUM(E353:M353)</f>
        <v>0</v>
      </c>
      <c r="U353" s="1">
        <f>T353-D353</f>
        <v>0</v>
      </c>
    </row>
    <row r="354" spans="3:21">
      <c r="C354" s="73"/>
      <c r="T354" s="1">
        <f>SUM(E354:M354)</f>
        <v>0</v>
      </c>
      <c r="U354" s="1">
        <f>T354-D354</f>
        <v>0</v>
      </c>
    </row>
    <row r="355" spans="3:21">
      <c r="C355" s="73"/>
      <c r="T355" s="1">
        <f>SUM(E355:M355)</f>
        <v>0</v>
      </c>
      <c r="U355" s="1">
        <f>T355-D355</f>
        <v>0</v>
      </c>
    </row>
    <row r="356" spans="3:21">
      <c r="C356" s="73"/>
      <c r="T356" s="1">
        <f>SUM(E356:M356)</f>
        <v>0</v>
      </c>
      <c r="U356" s="1">
        <f>T356-D356</f>
        <v>0</v>
      </c>
    </row>
    <row r="357" spans="3:21">
      <c r="C357" s="73"/>
      <c r="T357" s="1">
        <f>SUM(E357:M357)</f>
        <v>0</v>
      </c>
      <c r="U357" s="1">
        <f>T357-D357</f>
        <v>0</v>
      </c>
    </row>
    <row r="358" spans="3:21">
      <c r="C358" s="73"/>
      <c r="T358" s="1">
        <f>SUM(E358:M358)</f>
        <v>0</v>
      </c>
      <c r="U358" s="1">
        <f>T358-D358</f>
        <v>0</v>
      </c>
    </row>
    <row r="359" spans="3:21">
      <c r="C359" s="73"/>
      <c r="T359" s="1">
        <f>SUM(E359:M359)</f>
        <v>0</v>
      </c>
      <c r="U359" s="1">
        <f>T359-D359</f>
        <v>0</v>
      </c>
    </row>
    <row r="360" spans="3:21">
      <c r="C360" s="73"/>
      <c r="T360" s="1">
        <f>SUM(E360:M360)</f>
        <v>0</v>
      </c>
      <c r="U360" s="1">
        <f>T360-D360</f>
        <v>0</v>
      </c>
    </row>
    <row r="361" spans="3:21">
      <c r="C361" s="73"/>
      <c r="T361" s="1">
        <f>SUM(E361:M361)</f>
        <v>0</v>
      </c>
      <c r="U361" s="1">
        <f>T361-D361</f>
        <v>0</v>
      </c>
    </row>
    <row r="362" spans="3:21">
      <c r="C362" s="73"/>
      <c r="T362" s="1">
        <f>SUM(E362:M362)</f>
        <v>0</v>
      </c>
      <c r="U362" s="1">
        <f>T362-D362</f>
        <v>0</v>
      </c>
    </row>
    <row r="363" spans="3:21">
      <c r="C363" s="73"/>
      <c r="T363" s="1">
        <f>SUM(E363:M363)</f>
        <v>0</v>
      </c>
      <c r="U363" s="1">
        <f>T363-D363</f>
        <v>0</v>
      </c>
    </row>
    <row r="364" spans="3:21">
      <c r="C364" s="73"/>
      <c r="T364" s="1">
        <f>SUM(E364:M364)</f>
        <v>0</v>
      </c>
      <c r="U364" s="1">
        <f>T364-D364</f>
        <v>0</v>
      </c>
    </row>
    <row r="365" spans="3:21">
      <c r="C365" s="73"/>
      <c r="T365" s="1">
        <f>SUM(E365:M365)</f>
        <v>0</v>
      </c>
      <c r="U365" s="1">
        <f>T365-D365</f>
        <v>0</v>
      </c>
    </row>
    <row r="366" spans="3:21">
      <c r="C366" s="73"/>
      <c r="T366" s="1">
        <f>SUM(E366:M366)</f>
        <v>0</v>
      </c>
      <c r="U366" s="1">
        <f>T366-D366</f>
        <v>0</v>
      </c>
    </row>
    <row r="367" spans="3:21">
      <c r="C367" s="73"/>
      <c r="T367" s="1">
        <f>SUM(E367:M367)</f>
        <v>0</v>
      </c>
      <c r="U367" s="1">
        <f>T367-D367</f>
        <v>0</v>
      </c>
    </row>
    <row r="368" spans="3:21">
      <c r="C368" s="73"/>
      <c r="T368" s="1">
        <f>SUM(E368:M368)</f>
        <v>0</v>
      </c>
      <c r="U368" s="1">
        <f>T368-D368</f>
        <v>0</v>
      </c>
    </row>
    <row r="369" spans="3:21">
      <c r="C369" s="73"/>
      <c r="T369" s="1">
        <f>SUM(E369:M369)</f>
        <v>0</v>
      </c>
      <c r="U369" s="1">
        <f>T369-D369</f>
        <v>0</v>
      </c>
    </row>
    <row r="370" spans="3:21">
      <c r="C370" s="73"/>
      <c r="T370" s="1">
        <f>SUM(E370:M370)</f>
        <v>0</v>
      </c>
      <c r="U370" s="1">
        <f>T370-D370</f>
        <v>0</v>
      </c>
    </row>
    <row r="371" spans="3:21">
      <c r="C371" s="73"/>
      <c r="T371" s="1">
        <f>SUM(E371:M371)</f>
        <v>0</v>
      </c>
      <c r="U371" s="1">
        <f>T371-D371</f>
        <v>0</v>
      </c>
    </row>
    <row r="372" spans="3:21">
      <c r="C372" s="73"/>
      <c r="T372" s="1">
        <f>SUM(E372:M372)</f>
        <v>0</v>
      </c>
      <c r="U372" s="1">
        <f>T372-D372</f>
        <v>0</v>
      </c>
    </row>
    <row r="373" spans="3:21">
      <c r="C373" s="73"/>
      <c r="T373" s="1">
        <f>SUM(E373:M373)</f>
        <v>0</v>
      </c>
      <c r="U373" s="1">
        <f>T373-D373</f>
        <v>0</v>
      </c>
    </row>
    <row r="374" spans="3:21">
      <c r="C374" s="73"/>
      <c r="T374" s="1">
        <f>SUM(E374:M374)</f>
        <v>0</v>
      </c>
      <c r="U374" s="1">
        <f>T374-D374</f>
        <v>0</v>
      </c>
    </row>
    <row r="375" spans="3:21">
      <c r="C375" s="73"/>
      <c r="T375" s="1">
        <f>SUM(E375:M375)</f>
        <v>0</v>
      </c>
      <c r="U375" s="1">
        <f>T375-D375</f>
        <v>0</v>
      </c>
    </row>
    <row r="376" spans="3:21">
      <c r="C376" s="73"/>
      <c r="T376" s="1">
        <f>SUM(E376:M376)</f>
        <v>0</v>
      </c>
      <c r="U376" s="1">
        <f>T376-D376</f>
        <v>0</v>
      </c>
    </row>
    <row r="377" spans="3:21">
      <c r="C377" s="73"/>
      <c r="T377" s="1">
        <f>SUM(E377:M377)</f>
        <v>0</v>
      </c>
      <c r="U377" s="1">
        <f>T377-D377</f>
        <v>0</v>
      </c>
    </row>
    <row r="378" spans="3:21">
      <c r="C378" s="73"/>
      <c r="T378" s="1">
        <f>SUM(E378:M378)</f>
        <v>0</v>
      </c>
      <c r="U378" s="1">
        <f>T378-D378</f>
        <v>0</v>
      </c>
    </row>
    <row r="379" spans="3:21">
      <c r="C379" s="73"/>
      <c r="T379" s="1">
        <f>SUM(E379:M379)</f>
        <v>0</v>
      </c>
      <c r="U379" s="1">
        <f>T379-D379</f>
        <v>0</v>
      </c>
    </row>
    <row r="380" spans="3:21">
      <c r="C380" s="73"/>
      <c r="T380" s="1">
        <f>SUM(E380:M380)</f>
        <v>0</v>
      </c>
      <c r="U380" s="1">
        <f>T380-D380</f>
        <v>0</v>
      </c>
    </row>
    <row r="381" spans="3:21">
      <c r="C381" s="73"/>
      <c r="T381" s="1">
        <f>SUM(E381:M381)</f>
        <v>0</v>
      </c>
      <c r="U381" s="1">
        <f>T381-D381</f>
        <v>0</v>
      </c>
    </row>
    <row r="382" spans="3:21">
      <c r="C382" s="73"/>
      <c r="T382" s="1">
        <f>SUM(E382:M382)</f>
        <v>0</v>
      </c>
      <c r="U382" s="1">
        <f>T382-D382</f>
        <v>0</v>
      </c>
    </row>
    <row r="383" spans="3:21">
      <c r="C383" s="73"/>
      <c r="T383" s="1">
        <f>SUM(E383:M383)</f>
        <v>0</v>
      </c>
      <c r="U383" s="1">
        <f>T383-D383</f>
        <v>0</v>
      </c>
    </row>
    <row r="384" spans="3:21">
      <c r="C384" s="73"/>
      <c r="T384" s="1">
        <f>SUM(E384:M384)</f>
        <v>0</v>
      </c>
      <c r="U384" s="1">
        <f>T384-D384</f>
        <v>0</v>
      </c>
    </row>
    <row r="385" spans="3:21">
      <c r="C385" s="73"/>
      <c r="T385" s="1">
        <f>SUM(E385:M385)</f>
        <v>0</v>
      </c>
      <c r="U385" s="1">
        <f>T385-D385</f>
        <v>0</v>
      </c>
    </row>
    <row r="386" spans="3:21">
      <c r="C386" s="73"/>
      <c r="T386" s="1">
        <f>SUM(E386:M386)</f>
        <v>0</v>
      </c>
      <c r="U386" s="1">
        <f>T386-D386</f>
        <v>0</v>
      </c>
    </row>
    <row r="387" spans="3:21">
      <c r="C387" s="73"/>
      <c r="T387" s="1">
        <f>SUM(E387:M387)</f>
        <v>0</v>
      </c>
      <c r="U387" s="1">
        <f>T387-D387</f>
        <v>0</v>
      </c>
    </row>
    <row r="388" spans="3:21">
      <c r="C388" s="73"/>
      <c r="T388" s="1">
        <f>SUM(E388:M388)</f>
        <v>0</v>
      </c>
      <c r="U388" s="1">
        <f>T388-D388</f>
        <v>0</v>
      </c>
    </row>
    <row r="389" spans="3:21">
      <c r="C389" s="73"/>
      <c r="T389" s="1">
        <f>SUM(E389:M389)</f>
        <v>0</v>
      </c>
      <c r="U389" s="1">
        <f>T389-D389</f>
        <v>0</v>
      </c>
    </row>
    <row r="390" spans="3:21">
      <c r="C390" s="73"/>
      <c r="T390" s="1">
        <f>SUM(E390:M390)</f>
        <v>0</v>
      </c>
      <c r="U390" s="1">
        <f>T390-D390</f>
        <v>0</v>
      </c>
    </row>
    <row r="391" spans="3:21">
      <c r="C391" s="73"/>
      <c r="T391" s="1">
        <f>SUM(E391:M391)</f>
        <v>0</v>
      </c>
      <c r="U391" s="1">
        <f>T391-D391</f>
        <v>0</v>
      </c>
    </row>
    <row r="392" spans="3:21">
      <c r="C392" s="73"/>
      <c r="T392" s="1">
        <f>SUM(E392:M392)</f>
        <v>0</v>
      </c>
      <c r="U392" s="1">
        <f>T392-D392</f>
        <v>0</v>
      </c>
    </row>
    <row r="393" spans="3:21">
      <c r="C393" s="73"/>
      <c r="T393" s="1">
        <f>SUM(E393:M393)</f>
        <v>0</v>
      </c>
      <c r="U393" s="1">
        <f>T393-D393</f>
        <v>0</v>
      </c>
    </row>
    <row r="394" spans="3:21">
      <c r="C394" s="73"/>
      <c r="T394" s="1">
        <f>SUM(E394:M394)</f>
        <v>0</v>
      </c>
      <c r="U394" s="1">
        <f>T394-D394</f>
        <v>0</v>
      </c>
    </row>
    <row r="395" spans="3:21">
      <c r="C395" s="73"/>
      <c r="T395" s="1">
        <f>SUM(E395:M395)</f>
        <v>0</v>
      </c>
      <c r="U395" s="1">
        <f>T395-D395</f>
        <v>0</v>
      </c>
    </row>
    <row r="396" spans="3:21">
      <c r="C396" s="73"/>
      <c r="T396" s="1">
        <f>SUM(E396:M396)</f>
        <v>0</v>
      </c>
      <c r="U396" s="1">
        <f>T396-D396</f>
        <v>0</v>
      </c>
    </row>
    <row r="397" spans="3:21">
      <c r="C397" s="73"/>
      <c r="T397" s="1">
        <f>SUM(E397:M397)</f>
        <v>0</v>
      </c>
      <c r="U397" s="1">
        <f>T397-D397</f>
        <v>0</v>
      </c>
    </row>
    <row r="398" spans="3:21">
      <c r="C398" s="73"/>
      <c r="T398" s="1">
        <f>SUM(E398:M398)</f>
        <v>0</v>
      </c>
      <c r="U398" s="1">
        <f>T398-D398</f>
        <v>0</v>
      </c>
    </row>
    <row r="399" spans="3:21">
      <c r="C399" s="73"/>
      <c r="T399" s="1">
        <f>SUM(E399:M399)</f>
        <v>0</v>
      </c>
      <c r="U399" s="1">
        <f>T399-D399</f>
        <v>0</v>
      </c>
    </row>
    <row r="400" spans="3:21">
      <c r="C400" s="73"/>
      <c r="T400" s="1">
        <f>SUM(E400:M400)</f>
        <v>0</v>
      </c>
      <c r="U400" s="1">
        <f>T400-D400</f>
        <v>0</v>
      </c>
    </row>
    <row r="401" spans="3:21">
      <c r="C401" s="73"/>
      <c r="T401" s="1">
        <f>SUM(E401:M401)</f>
        <v>0</v>
      </c>
      <c r="U401" s="1">
        <f>T401-D401</f>
        <v>0</v>
      </c>
    </row>
    <row r="402" spans="3:21">
      <c r="C402" s="73"/>
      <c r="T402" s="1">
        <f>SUM(E402:M402)</f>
        <v>0</v>
      </c>
      <c r="U402" s="1">
        <f>T402-D402</f>
        <v>0</v>
      </c>
    </row>
    <row r="403" spans="3:21">
      <c r="C403" s="73"/>
      <c r="T403" s="1">
        <f>SUM(E403:M403)</f>
        <v>0</v>
      </c>
      <c r="U403" s="1">
        <f>T403-D403</f>
        <v>0</v>
      </c>
    </row>
    <row r="404" spans="3:21">
      <c r="C404" s="73"/>
      <c r="T404" s="1">
        <f>SUM(E404:M404)</f>
        <v>0</v>
      </c>
      <c r="U404" s="1">
        <f>T404-D404</f>
        <v>0</v>
      </c>
    </row>
    <row r="405" spans="3:21">
      <c r="C405" s="73"/>
      <c r="T405" s="1">
        <f>SUM(E405:M405)</f>
        <v>0</v>
      </c>
      <c r="U405" s="1">
        <f>T405-D405</f>
        <v>0</v>
      </c>
    </row>
    <row r="406" spans="3:21">
      <c r="C406" s="73"/>
      <c r="T406" s="1">
        <f>SUM(E406:M406)</f>
        <v>0</v>
      </c>
      <c r="U406" s="1">
        <f>T406-D406</f>
        <v>0</v>
      </c>
    </row>
    <row r="407" spans="3:21">
      <c r="C407" s="73"/>
      <c r="T407" s="1">
        <f>SUM(E407:M407)</f>
        <v>0</v>
      </c>
      <c r="U407" s="1">
        <f>T407-D407</f>
        <v>0</v>
      </c>
    </row>
    <row r="408" spans="3:21">
      <c r="C408" s="73"/>
      <c r="T408" s="1">
        <f>SUM(E408:M408)</f>
        <v>0</v>
      </c>
      <c r="U408" s="1">
        <f>T408-D408</f>
        <v>0</v>
      </c>
    </row>
    <row r="409" spans="3:21">
      <c r="C409" s="73"/>
      <c r="T409" s="1">
        <f>SUM(E409:M409)</f>
        <v>0</v>
      </c>
      <c r="U409" s="1">
        <f>T409-D409</f>
        <v>0</v>
      </c>
    </row>
    <row r="410" spans="3:21">
      <c r="C410" s="73"/>
      <c r="T410" s="1">
        <f>SUM(E410:M410)</f>
        <v>0</v>
      </c>
      <c r="U410" s="1">
        <f>T410-D410</f>
        <v>0</v>
      </c>
    </row>
    <row r="411" spans="3:21">
      <c r="C411" s="73"/>
      <c r="T411" s="1">
        <f>SUM(E411:M411)</f>
        <v>0</v>
      </c>
      <c r="U411" s="1">
        <f>T411-D411</f>
        <v>0</v>
      </c>
    </row>
    <row r="412" spans="3:21">
      <c r="C412" s="73"/>
      <c r="T412" s="1">
        <f>SUM(E412:M412)</f>
        <v>0</v>
      </c>
      <c r="U412" s="1">
        <f>T412-D412</f>
        <v>0</v>
      </c>
    </row>
    <row r="413" spans="3:21">
      <c r="C413" s="73"/>
      <c r="T413" s="1">
        <f>SUM(E413:M413)</f>
        <v>0</v>
      </c>
      <c r="U413" s="1">
        <f>T413-D413</f>
        <v>0</v>
      </c>
    </row>
    <row r="414" spans="3:21">
      <c r="C414" s="73"/>
      <c r="T414" s="1">
        <f>SUM(E414:M414)</f>
        <v>0</v>
      </c>
      <c r="U414" s="1">
        <f>T414-D414</f>
        <v>0</v>
      </c>
    </row>
    <row r="415" spans="3:21">
      <c r="C415" s="73"/>
      <c r="T415" s="1">
        <f>SUM(E415:M415)</f>
        <v>0</v>
      </c>
      <c r="U415" s="1">
        <f>T415-D415</f>
        <v>0</v>
      </c>
    </row>
    <row r="416" spans="3:21">
      <c r="C416" s="73"/>
      <c r="T416" s="1">
        <f>SUM(E416:M416)</f>
        <v>0</v>
      </c>
      <c r="U416" s="1">
        <f>T416-D416</f>
        <v>0</v>
      </c>
    </row>
    <row r="417" spans="3:21">
      <c r="C417" s="73"/>
      <c r="T417" s="1">
        <f>SUM(E417:M417)</f>
        <v>0</v>
      </c>
      <c r="U417" s="1">
        <f>T417-D417</f>
        <v>0</v>
      </c>
    </row>
    <row r="418" spans="3:21">
      <c r="C418" s="73"/>
      <c r="T418" s="1">
        <f>SUM(E418:M418)</f>
        <v>0</v>
      </c>
      <c r="U418" s="1">
        <f>T418-D418</f>
        <v>0</v>
      </c>
    </row>
    <row r="419" spans="3:21">
      <c r="C419" s="73"/>
      <c r="T419" s="1">
        <f>SUM(E419:M419)</f>
        <v>0</v>
      </c>
      <c r="U419" s="1">
        <f>T419-D419</f>
        <v>0</v>
      </c>
    </row>
    <row r="420" spans="3:21">
      <c r="C420" s="73"/>
      <c r="T420" s="1">
        <f>SUM(E420:M420)</f>
        <v>0</v>
      </c>
      <c r="U420" s="1">
        <f>T420-D420</f>
        <v>0</v>
      </c>
    </row>
    <row r="421" spans="3:21">
      <c r="C421" s="73"/>
      <c r="T421" s="1">
        <f>SUM(E421:M421)</f>
        <v>0</v>
      </c>
      <c r="U421" s="1">
        <f>T421-D421</f>
        <v>0</v>
      </c>
    </row>
    <row r="422" spans="3:21">
      <c r="C422" s="73"/>
      <c r="T422" s="1">
        <f>SUM(E422:M422)</f>
        <v>0</v>
      </c>
      <c r="U422" s="1">
        <f>T422-D422</f>
        <v>0</v>
      </c>
    </row>
    <row r="423" spans="3:21">
      <c r="C423" s="73"/>
      <c r="T423" s="1">
        <f>SUM(E423:M423)</f>
        <v>0</v>
      </c>
      <c r="U423" s="1">
        <f>T423-D423</f>
        <v>0</v>
      </c>
    </row>
    <row r="424" spans="3:21">
      <c r="C424" s="73"/>
      <c r="T424" s="1">
        <f>SUM(E424:M424)</f>
        <v>0</v>
      </c>
      <c r="U424" s="1">
        <f>T424-D424</f>
        <v>0</v>
      </c>
    </row>
    <row r="425" spans="3:21">
      <c r="C425" s="73"/>
      <c r="T425" s="1">
        <f>SUM(E425:M425)</f>
        <v>0</v>
      </c>
      <c r="U425" s="1">
        <f>T425-D425</f>
        <v>0</v>
      </c>
    </row>
    <row r="426" spans="3:21">
      <c r="C426" s="73"/>
      <c r="T426" s="1">
        <f>SUM(E426:M426)</f>
        <v>0</v>
      </c>
      <c r="U426" s="1">
        <f>T426-D426</f>
        <v>0</v>
      </c>
    </row>
    <row r="427" spans="3:21">
      <c r="C427" s="73"/>
      <c r="T427" s="1">
        <f>SUM(E427:M427)</f>
        <v>0</v>
      </c>
      <c r="U427" s="1">
        <f>T427-D427</f>
        <v>0</v>
      </c>
    </row>
    <row r="428" spans="3:21">
      <c r="C428" s="73"/>
      <c r="T428" s="1">
        <f>SUM(E428:M428)</f>
        <v>0</v>
      </c>
      <c r="U428" s="1">
        <f>T428-D428</f>
        <v>0</v>
      </c>
    </row>
    <row r="429" spans="3:21">
      <c r="C429" s="73"/>
      <c r="T429" s="1">
        <f>SUM(E429:M429)</f>
        <v>0</v>
      </c>
      <c r="U429" s="1">
        <f>T429-D429</f>
        <v>0</v>
      </c>
    </row>
    <row r="430" spans="3:21">
      <c r="C430" s="73"/>
      <c r="T430" s="1">
        <f>SUM(E430:M430)</f>
        <v>0</v>
      </c>
      <c r="U430" s="1">
        <f>T430-D430</f>
        <v>0</v>
      </c>
    </row>
    <row r="431" spans="3:21">
      <c r="C431" s="73"/>
      <c r="T431" s="1">
        <f>SUM(E431:M431)</f>
        <v>0</v>
      </c>
      <c r="U431" s="1">
        <f>T431-D431</f>
        <v>0</v>
      </c>
    </row>
    <row r="432" spans="3:21">
      <c r="C432" s="73"/>
      <c r="T432" s="1">
        <f>SUM(E432:M432)</f>
        <v>0</v>
      </c>
      <c r="U432" s="1">
        <f>T432-D432</f>
        <v>0</v>
      </c>
    </row>
    <row r="433" spans="3:21">
      <c r="C433" s="73"/>
      <c r="T433" s="1">
        <f>SUM(E433:M433)</f>
        <v>0</v>
      </c>
      <c r="U433" s="1">
        <f>T433-D433</f>
        <v>0</v>
      </c>
    </row>
    <row r="434" spans="3:21">
      <c r="C434" s="73"/>
      <c r="T434" s="1">
        <f>SUM(E434:M434)</f>
        <v>0</v>
      </c>
      <c r="U434" s="1">
        <f>T434-D434</f>
        <v>0</v>
      </c>
    </row>
    <row r="435" spans="3:21">
      <c r="C435" s="73"/>
      <c r="T435" s="1">
        <f>SUM(E435:M435)</f>
        <v>0</v>
      </c>
      <c r="U435" s="1">
        <f>T435-D435</f>
        <v>0</v>
      </c>
    </row>
    <row r="436" spans="3:21">
      <c r="C436" s="73"/>
      <c r="T436" s="1">
        <f>SUM(E436:M436)</f>
        <v>0</v>
      </c>
      <c r="U436" s="1">
        <f>T436-D436</f>
        <v>0</v>
      </c>
    </row>
    <row r="437" spans="3:21">
      <c r="C437" s="73"/>
      <c r="T437" s="1">
        <f>SUM(E437:M437)</f>
        <v>0</v>
      </c>
      <c r="U437" s="1">
        <f>T437-D437</f>
        <v>0</v>
      </c>
    </row>
    <row r="438" spans="3:21">
      <c r="C438" s="73"/>
      <c r="T438" s="1">
        <f>SUM(E438:M438)</f>
        <v>0</v>
      </c>
      <c r="U438" s="1">
        <f>T438-D438</f>
        <v>0</v>
      </c>
    </row>
    <row r="439" spans="3:21">
      <c r="C439" s="73"/>
      <c r="T439" s="1">
        <f>SUM(E439:M439)</f>
        <v>0</v>
      </c>
      <c r="U439" s="1">
        <f>T439-D439</f>
        <v>0</v>
      </c>
    </row>
    <row r="440" spans="3:21">
      <c r="C440" s="73"/>
      <c r="T440" s="1">
        <f>SUM(E440:M440)</f>
        <v>0</v>
      </c>
      <c r="U440" s="1">
        <f>T440-D440</f>
        <v>0</v>
      </c>
    </row>
    <row r="441" spans="3:21">
      <c r="C441" s="73"/>
      <c r="T441" s="1">
        <f>SUM(E441:M441)</f>
        <v>0</v>
      </c>
      <c r="U441" s="1">
        <f>T441-D441</f>
        <v>0</v>
      </c>
    </row>
    <row r="442" spans="3:21">
      <c r="C442" s="73"/>
      <c r="T442" s="1">
        <f>SUM(E442:M442)</f>
        <v>0</v>
      </c>
      <c r="U442" s="1">
        <f>T442-D442</f>
        <v>0</v>
      </c>
    </row>
    <row r="443" spans="3:21">
      <c r="C443" s="73"/>
      <c r="T443" s="1">
        <f>SUM(E443:M443)</f>
        <v>0</v>
      </c>
      <c r="U443" s="1">
        <f>T443-D443</f>
        <v>0</v>
      </c>
    </row>
    <row r="444" spans="3:21">
      <c r="C444" s="73"/>
      <c r="T444" s="1">
        <f>SUM(E444:M444)</f>
        <v>0</v>
      </c>
      <c r="U444" s="1">
        <f>T444-D444</f>
        <v>0</v>
      </c>
    </row>
    <row r="445" spans="3:21">
      <c r="C445" s="73"/>
      <c r="T445" s="1">
        <f>SUM(E445:M445)</f>
        <v>0</v>
      </c>
      <c r="U445" s="1">
        <f>T445-D445</f>
        <v>0</v>
      </c>
    </row>
    <row r="446" spans="3:21">
      <c r="C446" s="73"/>
      <c r="T446" s="1">
        <f>SUM(E446:M446)</f>
        <v>0</v>
      </c>
      <c r="U446" s="1">
        <f>T446-D446</f>
        <v>0</v>
      </c>
    </row>
    <row r="447" spans="3:21">
      <c r="C447" s="73"/>
      <c r="T447" s="1">
        <f>SUM(E447:M447)</f>
        <v>0</v>
      </c>
      <c r="U447" s="1">
        <f>T447-D447</f>
        <v>0</v>
      </c>
    </row>
    <row r="448" spans="3:21">
      <c r="C448" s="73"/>
      <c r="T448" s="1">
        <f>SUM(E448:M448)</f>
        <v>0</v>
      </c>
      <c r="U448" s="1">
        <f>T448-D448</f>
        <v>0</v>
      </c>
    </row>
    <row r="449" spans="3:21">
      <c r="C449" s="73"/>
      <c r="T449" s="1">
        <f>SUM(E449:M449)</f>
        <v>0</v>
      </c>
      <c r="U449" s="1">
        <f>T449-D449</f>
        <v>0</v>
      </c>
    </row>
    <row r="450" spans="3:21">
      <c r="C450" s="73"/>
      <c r="T450" s="1">
        <f>SUM(E450:M450)</f>
        <v>0</v>
      </c>
      <c r="U450" s="1">
        <f>T450-D450</f>
        <v>0</v>
      </c>
    </row>
    <row r="451" spans="3:21">
      <c r="C451" s="73"/>
      <c r="T451" s="1">
        <f>SUM(E451:M451)</f>
        <v>0</v>
      </c>
      <c r="U451" s="1">
        <f>T451-D451</f>
        <v>0</v>
      </c>
    </row>
    <row r="452" spans="3:21">
      <c r="C452" s="73"/>
      <c r="T452" s="1">
        <f>SUM(E452:M452)</f>
        <v>0</v>
      </c>
      <c r="U452" s="1">
        <f>T452-D452</f>
        <v>0</v>
      </c>
    </row>
    <row r="453" spans="3:21">
      <c r="C453" s="73"/>
      <c r="T453" s="1">
        <f>SUM(E453:M453)</f>
        <v>0</v>
      </c>
      <c r="U453" s="1">
        <f>T453-D453</f>
        <v>0</v>
      </c>
    </row>
    <row r="454" spans="3:21">
      <c r="C454" s="73"/>
      <c r="T454" s="1">
        <f>SUM(E454:M454)</f>
        <v>0</v>
      </c>
      <c r="U454" s="1">
        <f>T454-D454</f>
        <v>0</v>
      </c>
    </row>
    <row r="455" spans="3:21">
      <c r="C455" s="73"/>
      <c r="T455" s="1">
        <f>SUM(E455:M455)</f>
        <v>0</v>
      </c>
      <c r="U455" s="1">
        <f>T455-D455</f>
        <v>0</v>
      </c>
    </row>
    <row r="456" spans="3:21">
      <c r="C456" s="73"/>
      <c r="T456" s="1">
        <f>SUM(E456:M456)</f>
        <v>0</v>
      </c>
      <c r="U456" s="1">
        <f>T456-D456</f>
        <v>0</v>
      </c>
    </row>
    <row r="457" spans="3:21">
      <c r="C457" s="73"/>
      <c r="T457" s="1">
        <f>SUM(E457:M457)</f>
        <v>0</v>
      </c>
      <c r="U457" s="1">
        <f>T457-D457</f>
        <v>0</v>
      </c>
    </row>
    <row r="458" spans="3:21">
      <c r="C458" s="73"/>
      <c r="T458" s="1">
        <f>SUM(E458:M458)</f>
        <v>0</v>
      </c>
      <c r="U458" s="1">
        <f>T458-D458</f>
        <v>0</v>
      </c>
    </row>
    <row r="459" spans="3:21">
      <c r="C459" s="73"/>
      <c r="T459" s="1">
        <f>SUM(E459:M459)</f>
        <v>0</v>
      </c>
      <c r="U459" s="1">
        <f>T459-D459</f>
        <v>0</v>
      </c>
    </row>
    <row r="460" spans="3:21">
      <c r="C460" s="73"/>
      <c r="T460" s="1">
        <f>SUM(E460:M460)</f>
        <v>0</v>
      </c>
      <c r="U460" s="1">
        <f>T460-D460</f>
        <v>0</v>
      </c>
    </row>
    <row r="461" spans="3:21">
      <c r="C461" s="73"/>
      <c r="T461" s="1">
        <f>SUM(E461:M461)</f>
        <v>0</v>
      </c>
      <c r="U461" s="1">
        <f>T461-D461</f>
        <v>0</v>
      </c>
    </row>
    <row r="462" spans="3:21">
      <c r="C462" s="73"/>
      <c r="T462" s="1">
        <f>SUM(E462:M462)</f>
        <v>0</v>
      </c>
      <c r="U462" s="1">
        <f>T462-D462</f>
        <v>0</v>
      </c>
    </row>
    <row r="463" spans="3:21">
      <c r="C463" s="73"/>
      <c r="T463" s="1">
        <f>SUM(E463:M463)</f>
        <v>0</v>
      </c>
      <c r="U463" s="1">
        <f>T463-D463</f>
        <v>0</v>
      </c>
    </row>
    <row r="464" spans="3:21">
      <c r="C464" s="73"/>
      <c r="T464" s="1">
        <f>SUM(E464:M464)</f>
        <v>0</v>
      </c>
      <c r="U464" s="1">
        <f>T464-D464</f>
        <v>0</v>
      </c>
    </row>
    <row r="465" spans="3:21">
      <c r="C465" s="73"/>
      <c r="T465" s="1">
        <f>SUM(E465:M465)</f>
        <v>0</v>
      </c>
      <c r="U465" s="1">
        <f>T465-D465</f>
        <v>0</v>
      </c>
    </row>
    <row r="466" spans="3:21">
      <c r="C466" s="73"/>
      <c r="T466" s="1">
        <f>SUM(E466:M466)</f>
        <v>0</v>
      </c>
      <c r="U466" s="1">
        <f>T466-D466</f>
        <v>0</v>
      </c>
    </row>
    <row r="467" spans="3:21">
      <c r="C467" s="73"/>
      <c r="T467" s="1">
        <f>SUM(E467:M467)</f>
        <v>0</v>
      </c>
      <c r="U467" s="1">
        <f>T467-D467</f>
        <v>0</v>
      </c>
    </row>
    <row r="468" spans="3:21">
      <c r="C468" s="73"/>
      <c r="T468" s="1">
        <f>SUM(E468:M468)</f>
        <v>0</v>
      </c>
      <c r="U468" s="1">
        <f>T468-D468</f>
        <v>0</v>
      </c>
    </row>
    <row r="469" spans="3:21">
      <c r="C469" s="73"/>
      <c r="T469" s="1">
        <f>SUM(E469:M469)</f>
        <v>0</v>
      </c>
      <c r="U469" s="1">
        <f>T469-D469</f>
        <v>0</v>
      </c>
    </row>
    <row r="470" spans="3:21">
      <c r="C470" s="73"/>
      <c r="T470" s="1">
        <f>SUM(E470:M470)</f>
        <v>0</v>
      </c>
      <c r="U470" s="1">
        <f>T470-D470</f>
        <v>0</v>
      </c>
    </row>
    <row r="471" spans="3:21">
      <c r="C471" s="73"/>
      <c r="T471" s="1">
        <f>SUM(E471:M471)</f>
        <v>0</v>
      </c>
      <c r="U471" s="1">
        <f>T471-D471</f>
        <v>0</v>
      </c>
    </row>
    <row r="472" spans="3:21">
      <c r="C472" s="73"/>
      <c r="T472" s="1">
        <f>SUM(E472:M472)</f>
        <v>0</v>
      </c>
      <c r="U472" s="1">
        <f>T472-D472</f>
        <v>0</v>
      </c>
    </row>
    <row r="473" spans="3:21">
      <c r="C473" s="73"/>
      <c r="T473" s="1">
        <f>SUM(E473:M473)</f>
        <v>0</v>
      </c>
      <c r="U473" s="1">
        <f>T473-D473</f>
        <v>0</v>
      </c>
    </row>
    <row r="474" spans="3:21">
      <c r="C474" s="73"/>
      <c r="T474" s="1">
        <f>SUM(E474:M474)</f>
        <v>0</v>
      </c>
      <c r="U474" s="1">
        <f>T474-D474</f>
        <v>0</v>
      </c>
    </row>
    <row r="475" spans="3:21">
      <c r="C475" s="73"/>
      <c r="T475" s="1">
        <f>SUM(E475:M475)</f>
        <v>0</v>
      </c>
      <c r="U475" s="1">
        <f>T475-D475</f>
        <v>0</v>
      </c>
    </row>
    <row r="476" spans="3:21">
      <c r="C476" s="73"/>
      <c r="T476" s="1">
        <f>SUM(E476:M476)</f>
        <v>0</v>
      </c>
      <c r="U476" s="1">
        <f>T476-D476</f>
        <v>0</v>
      </c>
    </row>
    <row r="477" spans="3:21">
      <c r="C477" s="73"/>
      <c r="T477" s="1">
        <f>SUM(E477:M477)</f>
        <v>0</v>
      </c>
      <c r="U477" s="1">
        <f>T477-D477</f>
        <v>0</v>
      </c>
    </row>
    <row r="478" spans="3:21">
      <c r="C478" s="73"/>
      <c r="T478" s="1">
        <f>SUM(E478:M478)</f>
        <v>0</v>
      </c>
      <c r="U478" s="1">
        <f>T478-D478</f>
        <v>0</v>
      </c>
    </row>
    <row r="479" spans="3:21">
      <c r="C479" s="73"/>
      <c r="T479" s="1">
        <f>SUM(E479:M479)</f>
        <v>0</v>
      </c>
      <c r="U479" s="1">
        <f>T479-D479</f>
        <v>0</v>
      </c>
    </row>
    <row r="480" spans="3:21">
      <c r="C480" s="73"/>
      <c r="T480" s="1">
        <f>SUM(E480:M480)</f>
        <v>0</v>
      </c>
      <c r="U480" s="1">
        <f>T480-D480</f>
        <v>0</v>
      </c>
    </row>
    <row r="481" spans="3:21">
      <c r="C481" s="73"/>
      <c r="T481" s="1">
        <f>SUM(E481:M481)</f>
        <v>0</v>
      </c>
      <c r="U481" s="1">
        <f>T481-D481</f>
        <v>0</v>
      </c>
    </row>
    <row r="482" spans="3:21">
      <c r="C482" s="73"/>
      <c r="T482" s="1">
        <f>SUM(E482:M482)</f>
        <v>0</v>
      </c>
      <c r="U482" s="1">
        <f>T482-D482</f>
        <v>0</v>
      </c>
    </row>
    <row r="483" spans="3:21">
      <c r="C483" s="73"/>
      <c r="T483" s="1">
        <f>SUM(E483:M483)</f>
        <v>0</v>
      </c>
      <c r="U483" s="1">
        <f>T483-D483</f>
        <v>0</v>
      </c>
    </row>
    <row r="484" spans="3:21">
      <c r="C484" s="73"/>
      <c r="T484" s="1">
        <f>SUM(E484:M484)</f>
        <v>0</v>
      </c>
      <c r="U484" s="1">
        <f>T484-D484</f>
        <v>0</v>
      </c>
    </row>
    <row r="485" spans="3:21">
      <c r="C485" s="73"/>
      <c r="T485" s="1">
        <f>SUM(E485:M485)</f>
        <v>0</v>
      </c>
      <c r="U485" s="1">
        <f>T485-D485</f>
        <v>0</v>
      </c>
    </row>
    <row r="486" spans="3:21">
      <c r="C486" s="73"/>
      <c r="T486" s="1">
        <f>SUM(E486:M486)</f>
        <v>0</v>
      </c>
      <c r="U486" s="1">
        <f>T486-D486</f>
        <v>0</v>
      </c>
    </row>
    <row r="487" spans="3:21">
      <c r="C487" s="73"/>
      <c r="T487" s="1">
        <f>SUM(E487:M487)</f>
        <v>0</v>
      </c>
      <c r="U487" s="1">
        <f>T487-D487</f>
        <v>0</v>
      </c>
    </row>
    <row r="488" spans="3:21">
      <c r="C488" s="73"/>
      <c r="T488" s="1">
        <f>SUM(E488:M488)</f>
        <v>0</v>
      </c>
      <c r="U488" s="1">
        <f>T488-D488</f>
        <v>0</v>
      </c>
    </row>
    <row r="489" spans="3:21">
      <c r="C489" s="73"/>
      <c r="T489" s="1">
        <f>SUM(E489:M489)</f>
        <v>0</v>
      </c>
      <c r="U489" s="1">
        <f>T489-D489</f>
        <v>0</v>
      </c>
    </row>
    <row r="490" spans="3:21">
      <c r="C490" s="73"/>
      <c r="T490" s="1">
        <f>SUM(E490:M490)</f>
        <v>0</v>
      </c>
      <c r="U490" s="1">
        <f>T490-D490</f>
        <v>0</v>
      </c>
    </row>
    <row r="491" spans="3:21">
      <c r="C491" s="73"/>
      <c r="T491" s="1">
        <f>SUM(E491:M491)</f>
        <v>0</v>
      </c>
      <c r="U491" s="1">
        <f>T491-D491</f>
        <v>0</v>
      </c>
    </row>
    <row r="492" spans="3:21">
      <c r="C492" s="73"/>
      <c r="T492" s="1">
        <f>SUM(E492:M492)</f>
        <v>0</v>
      </c>
      <c r="U492" s="1">
        <f>T492-D492</f>
        <v>0</v>
      </c>
    </row>
    <row r="493" spans="3:21">
      <c r="C493" s="73"/>
      <c r="T493" s="1">
        <f>SUM(E493:M493)</f>
        <v>0</v>
      </c>
      <c r="U493" s="1">
        <f>T493-D493</f>
        <v>0</v>
      </c>
    </row>
    <row r="494" spans="3:21">
      <c r="C494" s="73"/>
      <c r="T494" s="1">
        <f>SUM(E494:M494)</f>
        <v>0</v>
      </c>
      <c r="U494" s="1">
        <f>T494-D494</f>
        <v>0</v>
      </c>
    </row>
    <row r="495" spans="3:21">
      <c r="C495" s="73"/>
      <c r="T495" s="1">
        <f>SUM(E495:M495)</f>
        <v>0</v>
      </c>
      <c r="U495" s="1">
        <f>T495-D495</f>
        <v>0</v>
      </c>
    </row>
    <row r="496" spans="3:21">
      <c r="C496" s="73"/>
      <c r="T496" s="1">
        <f>SUM(E496:M496)</f>
        <v>0</v>
      </c>
      <c r="U496" s="1">
        <f>T496-D496</f>
        <v>0</v>
      </c>
    </row>
    <row r="497" spans="3:21">
      <c r="C497" s="73"/>
      <c r="T497" s="1">
        <f>SUM(E497:M497)</f>
        <v>0</v>
      </c>
      <c r="U497" s="1">
        <f>T497-D497</f>
        <v>0</v>
      </c>
    </row>
    <row r="498" spans="3:21">
      <c r="C498" s="73"/>
      <c r="T498" s="1">
        <f>SUM(E498:M498)</f>
        <v>0</v>
      </c>
      <c r="U498" s="1">
        <f>T498-D498</f>
        <v>0</v>
      </c>
    </row>
    <row r="499" spans="3:21">
      <c r="C499" s="73"/>
      <c r="T499" s="1">
        <f>SUM(E499:M499)</f>
        <v>0</v>
      </c>
      <c r="U499" s="1">
        <f>T499-D499</f>
        <v>0</v>
      </c>
    </row>
    <row r="500" spans="3:21">
      <c r="C500" s="73"/>
      <c r="T500" s="1">
        <f>SUM(E500:M500)</f>
        <v>0</v>
      </c>
      <c r="U500" s="1">
        <f>T500-D500</f>
        <v>0</v>
      </c>
    </row>
    <row r="501" spans="3:21">
      <c r="C501" s="73"/>
      <c r="T501" s="1">
        <f>SUM(E501:M501)</f>
        <v>0</v>
      </c>
      <c r="U501" s="1">
        <f>T501-D501</f>
        <v>0</v>
      </c>
    </row>
    <row r="502" spans="3:21">
      <c r="C502" s="73"/>
      <c r="T502" s="1">
        <f>SUM(E502:M502)</f>
        <v>0</v>
      </c>
      <c r="U502" s="1">
        <f>T502-D502</f>
        <v>0</v>
      </c>
    </row>
    <row r="503" spans="3:21">
      <c r="C503" s="73"/>
      <c r="T503" s="1">
        <f>SUM(E503:M503)</f>
        <v>0</v>
      </c>
      <c r="U503" s="1">
        <f>T503-D503</f>
        <v>0</v>
      </c>
    </row>
    <row r="504" spans="3:21">
      <c r="C504" s="73"/>
      <c r="T504" s="1">
        <f>SUM(E504:M504)</f>
        <v>0</v>
      </c>
      <c r="U504" s="1">
        <f>T504-D504</f>
        <v>0</v>
      </c>
    </row>
    <row r="505" spans="3:21">
      <c r="C505" s="73"/>
      <c r="T505" s="1">
        <f>SUM(E505:M505)</f>
        <v>0</v>
      </c>
      <c r="U505" s="1">
        <f>T505-D505</f>
        <v>0</v>
      </c>
    </row>
    <row r="506" spans="3:21">
      <c r="C506" s="73"/>
      <c r="T506" s="1">
        <f>SUM(E506:M506)</f>
        <v>0</v>
      </c>
      <c r="U506" s="1">
        <f>T506-D506</f>
        <v>0</v>
      </c>
    </row>
    <row r="507" spans="3:21">
      <c r="C507" s="73"/>
      <c r="T507" s="1">
        <f>SUM(E507:M507)</f>
        <v>0</v>
      </c>
      <c r="U507" s="1">
        <f>T507-D507</f>
        <v>0</v>
      </c>
    </row>
    <row r="508" spans="3:21">
      <c r="C508" s="73"/>
      <c r="T508" s="1">
        <f>SUM(E508:M508)</f>
        <v>0</v>
      </c>
      <c r="U508" s="1">
        <f>T508-D508</f>
        <v>0</v>
      </c>
    </row>
    <row r="509" spans="3:21">
      <c r="C509" s="73"/>
      <c r="T509" s="1">
        <f>SUM(E509:M509)</f>
        <v>0</v>
      </c>
      <c r="U509" s="1">
        <f>T509-D509</f>
        <v>0</v>
      </c>
    </row>
    <row r="510" spans="3:21">
      <c r="C510" s="73"/>
      <c r="T510" s="1">
        <f>SUM(E510:M510)</f>
        <v>0</v>
      </c>
      <c r="U510" s="1">
        <f>T510-D510</f>
        <v>0</v>
      </c>
    </row>
    <row r="511" spans="3:21">
      <c r="C511" s="73"/>
      <c r="T511" s="1">
        <f>SUM(E511:M511)</f>
        <v>0</v>
      </c>
      <c r="U511" s="1">
        <f>T511-D511</f>
        <v>0</v>
      </c>
    </row>
    <row r="512" spans="3:21">
      <c r="C512" s="73"/>
      <c r="T512" s="1">
        <f>SUM(E512:M512)</f>
        <v>0</v>
      </c>
      <c r="U512" s="1">
        <f>T512-D512</f>
        <v>0</v>
      </c>
    </row>
    <row r="513" spans="3:21">
      <c r="C513" s="73"/>
      <c r="T513" s="1">
        <f>SUM(E513:M513)</f>
        <v>0</v>
      </c>
      <c r="U513" s="1">
        <f>T513-D513</f>
        <v>0</v>
      </c>
    </row>
    <row r="514" spans="3:21">
      <c r="C514" s="73"/>
      <c r="T514" s="1">
        <f>SUM(E514:M514)</f>
        <v>0</v>
      </c>
      <c r="U514" s="1">
        <f>T514-D514</f>
        <v>0</v>
      </c>
    </row>
    <row r="515" spans="3:21">
      <c r="C515" s="73"/>
      <c r="T515" s="1">
        <f>SUM(E515:M515)</f>
        <v>0</v>
      </c>
      <c r="U515" s="1">
        <f>T515-D515</f>
        <v>0</v>
      </c>
    </row>
    <row r="516" spans="3:21">
      <c r="C516" s="73"/>
      <c r="T516" s="1">
        <f>SUM(E516:M516)</f>
        <v>0</v>
      </c>
      <c r="U516" s="1">
        <f>T516-D516</f>
        <v>0</v>
      </c>
    </row>
    <row r="517" spans="3:21">
      <c r="C517" s="73"/>
      <c r="T517" s="1">
        <f>SUM(E517:M517)</f>
        <v>0</v>
      </c>
      <c r="U517" s="1">
        <f>T517-D517</f>
        <v>0</v>
      </c>
    </row>
    <row r="518" spans="3:21">
      <c r="C518" s="73"/>
      <c r="T518" s="1">
        <f>SUM(E518:M518)</f>
        <v>0</v>
      </c>
      <c r="U518" s="1">
        <f>T518-D518</f>
        <v>0</v>
      </c>
    </row>
    <row r="519" spans="3:21">
      <c r="C519" s="73"/>
      <c r="T519" s="1">
        <f>SUM(E519:M519)</f>
        <v>0</v>
      </c>
      <c r="U519" s="1">
        <f>T519-D519</f>
        <v>0</v>
      </c>
    </row>
    <row r="520" spans="3:21">
      <c r="C520" s="73"/>
      <c r="T520" s="1">
        <f>SUM(E520:M520)</f>
        <v>0</v>
      </c>
      <c r="U520" s="1">
        <f>T520-D520</f>
        <v>0</v>
      </c>
    </row>
    <row r="521" spans="3:21">
      <c r="C521" s="73"/>
      <c r="T521" s="1">
        <f>SUM(E521:M521)</f>
        <v>0</v>
      </c>
      <c r="U521" s="1">
        <f>T521-D521</f>
        <v>0</v>
      </c>
    </row>
    <row r="522" spans="3:21">
      <c r="C522" s="73"/>
      <c r="T522" s="1">
        <f>SUM(E522:M522)</f>
        <v>0</v>
      </c>
      <c r="U522" s="1">
        <f>T522-D522</f>
        <v>0</v>
      </c>
    </row>
    <row r="523" spans="3:21">
      <c r="C523" s="73"/>
      <c r="T523" s="1">
        <f>SUM(E523:M523)</f>
        <v>0</v>
      </c>
      <c r="U523" s="1">
        <f>T523-D523</f>
        <v>0</v>
      </c>
    </row>
    <row r="524" spans="3:21">
      <c r="C524" s="73"/>
      <c r="T524" s="1">
        <f>SUM(E524:M524)</f>
        <v>0</v>
      </c>
      <c r="U524" s="1">
        <f>T524-D524</f>
        <v>0</v>
      </c>
    </row>
    <row r="525" spans="3:21">
      <c r="C525" s="73"/>
      <c r="T525" s="1">
        <f>SUM(E525:M525)</f>
        <v>0</v>
      </c>
      <c r="U525" s="1">
        <f>T525-D525</f>
        <v>0</v>
      </c>
    </row>
    <row r="526" spans="3:21">
      <c r="C526" s="73"/>
      <c r="T526" s="1">
        <f>SUM(E526:M526)</f>
        <v>0</v>
      </c>
      <c r="U526" s="1">
        <f>T526-D526</f>
        <v>0</v>
      </c>
    </row>
    <row r="527" spans="3:21">
      <c r="C527" s="73"/>
      <c r="T527" s="1">
        <f>SUM(E527:M527)</f>
        <v>0</v>
      </c>
      <c r="U527" s="1">
        <f>T527-D527</f>
        <v>0</v>
      </c>
    </row>
    <row r="528" spans="3:21">
      <c r="C528" s="73"/>
      <c r="T528" s="1">
        <f>SUM(E528:M528)</f>
        <v>0</v>
      </c>
      <c r="U528" s="1">
        <f>T528-D528</f>
        <v>0</v>
      </c>
    </row>
    <row r="529" spans="3:21">
      <c r="C529" s="73"/>
      <c r="T529" s="1">
        <f>SUM(E529:M529)</f>
        <v>0</v>
      </c>
      <c r="U529" s="1">
        <f>T529-D529</f>
        <v>0</v>
      </c>
    </row>
    <row r="530" spans="3:21">
      <c r="C530" s="73"/>
      <c r="T530" s="1">
        <f>SUM(E530:M530)</f>
        <v>0</v>
      </c>
      <c r="U530" s="1">
        <f>T530-D530</f>
        <v>0</v>
      </c>
    </row>
    <row r="531" spans="3:21">
      <c r="C531" s="73"/>
      <c r="T531" s="1">
        <f>SUM(E531:M531)</f>
        <v>0</v>
      </c>
      <c r="U531" s="1">
        <f>T531-D531</f>
        <v>0</v>
      </c>
    </row>
    <row r="532" spans="3:21">
      <c r="C532" s="73"/>
      <c r="T532" s="1">
        <f>SUM(E532:M532)</f>
        <v>0</v>
      </c>
      <c r="U532" s="1">
        <f>T532-D532</f>
        <v>0</v>
      </c>
    </row>
    <row r="533" spans="3:21">
      <c r="C533" s="73"/>
      <c r="T533" s="1">
        <f>SUM(E533:M533)</f>
        <v>0</v>
      </c>
      <c r="U533" s="1">
        <f>T533-D533</f>
        <v>0</v>
      </c>
    </row>
    <row r="534" spans="3:21">
      <c r="C534" s="73"/>
      <c r="T534" s="1">
        <f>SUM(E534:M534)</f>
        <v>0</v>
      </c>
      <c r="U534" s="1">
        <f>T534-D534</f>
        <v>0</v>
      </c>
    </row>
    <row r="535" spans="3:21">
      <c r="C535" s="73"/>
      <c r="T535" s="1">
        <f>SUM(E535:M535)</f>
        <v>0</v>
      </c>
      <c r="U535" s="1">
        <f>T535-D535</f>
        <v>0</v>
      </c>
    </row>
    <row r="536" spans="3:21">
      <c r="C536" s="73"/>
      <c r="T536" s="1">
        <f>SUM(E536:M536)</f>
        <v>0</v>
      </c>
      <c r="U536" s="1">
        <f>T536-D536</f>
        <v>0</v>
      </c>
    </row>
    <row r="537" spans="3:21">
      <c r="C537" s="73"/>
      <c r="T537" s="1">
        <f>SUM(E537:M537)</f>
        <v>0</v>
      </c>
      <c r="U537" s="1">
        <f>T537-D537</f>
        <v>0</v>
      </c>
    </row>
    <row r="538" spans="3:21">
      <c r="C538" s="73"/>
      <c r="T538" s="1">
        <f>SUM(E538:M538)</f>
        <v>0</v>
      </c>
      <c r="U538" s="1">
        <f>T538-D538</f>
        <v>0</v>
      </c>
    </row>
    <row r="539" spans="3:21">
      <c r="C539" s="73"/>
      <c r="T539" s="1">
        <f>SUM(E539:M539)</f>
        <v>0</v>
      </c>
      <c r="U539" s="1">
        <f>T539-D539</f>
        <v>0</v>
      </c>
    </row>
    <row r="540" spans="3:21">
      <c r="C540" s="73"/>
      <c r="T540" s="1">
        <f>SUM(E540:M540)</f>
        <v>0</v>
      </c>
      <c r="U540" s="1">
        <f>T540-D540</f>
        <v>0</v>
      </c>
    </row>
    <row r="541" spans="3:21">
      <c r="C541" s="73"/>
      <c r="T541" s="1">
        <f>SUM(E541:M541)</f>
        <v>0</v>
      </c>
      <c r="U541" s="1">
        <f>T541-D541</f>
        <v>0</v>
      </c>
    </row>
    <row r="542" spans="3:21">
      <c r="C542" s="73"/>
      <c r="T542" s="1">
        <f>SUM(E542:M542)</f>
        <v>0</v>
      </c>
      <c r="U542" s="1">
        <f>T542-D542</f>
        <v>0</v>
      </c>
    </row>
    <row r="543" spans="3:21">
      <c r="C543" s="73"/>
      <c r="T543" s="1">
        <f>SUM(E543:M543)</f>
        <v>0</v>
      </c>
      <c r="U543" s="1">
        <f>T543-D543</f>
        <v>0</v>
      </c>
    </row>
    <row r="544" spans="3:21">
      <c r="C544" s="73"/>
      <c r="T544" s="1">
        <f>SUM(E544:M544)</f>
        <v>0</v>
      </c>
      <c r="U544" s="1">
        <f>T544-D544</f>
        <v>0</v>
      </c>
    </row>
    <row r="545" spans="3:21">
      <c r="C545" s="73"/>
      <c r="T545" s="1">
        <f>SUM(E545:M545)</f>
        <v>0</v>
      </c>
      <c r="U545" s="1">
        <f>T545-D545</f>
        <v>0</v>
      </c>
    </row>
    <row r="546" spans="3:21">
      <c r="C546" s="73"/>
      <c r="T546" s="1">
        <f>SUM(E546:M546)</f>
        <v>0</v>
      </c>
      <c r="U546" s="1">
        <f>T546-D546</f>
        <v>0</v>
      </c>
    </row>
    <row r="547" spans="3:21">
      <c r="C547" s="73"/>
      <c r="T547" s="1">
        <f>SUM(E547:M547)</f>
        <v>0</v>
      </c>
      <c r="U547" s="1">
        <f>T547-D547</f>
        <v>0</v>
      </c>
    </row>
    <row r="548" spans="3:21">
      <c r="C548" s="73"/>
      <c r="T548" s="1">
        <f>SUM(E548:M548)</f>
        <v>0</v>
      </c>
      <c r="U548" s="1">
        <f>T548-D548</f>
        <v>0</v>
      </c>
    </row>
    <row r="549" spans="3:21">
      <c r="C549" s="73"/>
      <c r="T549" s="1">
        <f>SUM(E549:M549)</f>
        <v>0</v>
      </c>
      <c r="U549" s="1">
        <f>T549-D549</f>
        <v>0</v>
      </c>
    </row>
    <row r="550" spans="3:21">
      <c r="C550" s="73"/>
      <c r="T550" s="1">
        <f>SUM(E550:M550)</f>
        <v>0</v>
      </c>
      <c r="U550" s="1">
        <f>T550-D550</f>
        <v>0</v>
      </c>
    </row>
    <row r="551" spans="3:21">
      <c r="C551" s="73"/>
      <c r="T551" s="1">
        <f>SUM(E551:M551)</f>
        <v>0</v>
      </c>
      <c r="U551" s="1">
        <f>T551-D551</f>
        <v>0</v>
      </c>
    </row>
    <row r="552" spans="3:21">
      <c r="C552" s="73"/>
      <c r="T552" s="1">
        <f>SUM(E552:M552)</f>
        <v>0</v>
      </c>
      <c r="U552" s="1">
        <f>T552-D552</f>
        <v>0</v>
      </c>
    </row>
    <row r="553" spans="3:21">
      <c r="C553" s="73"/>
      <c r="T553" s="1">
        <f>SUM(E553:M553)</f>
        <v>0</v>
      </c>
      <c r="U553" s="1">
        <f>T553-D553</f>
        <v>0</v>
      </c>
    </row>
    <row r="554" spans="3:21">
      <c r="C554" s="73"/>
      <c r="T554" s="1">
        <f>SUM(E554:M554)</f>
        <v>0</v>
      </c>
      <c r="U554" s="1">
        <f>T554-D554</f>
        <v>0</v>
      </c>
    </row>
    <row r="555" spans="3:21">
      <c r="C555" s="73"/>
      <c r="T555" s="1">
        <f>SUM(E555:M555)</f>
        <v>0</v>
      </c>
      <c r="U555" s="1">
        <f>T555-D555</f>
        <v>0</v>
      </c>
    </row>
    <row r="556" spans="3:21">
      <c r="C556" s="73"/>
      <c r="T556" s="1">
        <f>SUM(E556:M556)</f>
        <v>0</v>
      </c>
      <c r="U556" s="1">
        <f>T556-D556</f>
        <v>0</v>
      </c>
    </row>
    <row r="557" spans="3:21">
      <c r="C557" s="73"/>
      <c r="T557" s="1">
        <f>SUM(E557:M557)</f>
        <v>0</v>
      </c>
      <c r="U557" s="1">
        <f>T557-D557</f>
        <v>0</v>
      </c>
    </row>
    <row r="558" spans="3:21">
      <c r="C558" s="73"/>
      <c r="T558" s="1">
        <f>SUM(E558:M558)</f>
        <v>0</v>
      </c>
      <c r="U558" s="1">
        <f>T558-D558</f>
        <v>0</v>
      </c>
    </row>
    <row r="559" spans="3:21">
      <c r="C559" s="73"/>
      <c r="T559" s="1">
        <f>SUM(E559:M559)</f>
        <v>0</v>
      </c>
      <c r="U559" s="1">
        <f>T559-D559</f>
        <v>0</v>
      </c>
    </row>
    <row r="560" spans="3:21">
      <c r="C560" s="73"/>
      <c r="T560" s="1">
        <f>SUM(E560:M560)</f>
        <v>0</v>
      </c>
      <c r="U560" s="1">
        <f>T560-D560</f>
        <v>0</v>
      </c>
    </row>
    <row r="561" spans="3:21">
      <c r="C561" s="73"/>
      <c r="T561" s="1">
        <f>SUM(E561:M561)</f>
        <v>0</v>
      </c>
      <c r="U561" s="1">
        <f>T561-D561</f>
        <v>0</v>
      </c>
    </row>
    <row r="562" spans="3:21">
      <c r="C562" s="73"/>
      <c r="T562" s="1">
        <f>SUM(E562:M562)</f>
        <v>0</v>
      </c>
      <c r="U562" s="1">
        <f>T562-D562</f>
        <v>0</v>
      </c>
    </row>
    <row r="563" spans="3:21">
      <c r="C563" s="73"/>
      <c r="T563" s="1">
        <f>SUM(E563:M563)</f>
        <v>0</v>
      </c>
      <c r="U563" s="1">
        <f>T563-D563</f>
        <v>0</v>
      </c>
    </row>
    <row r="564" spans="3:21">
      <c r="C564" s="73"/>
      <c r="T564" s="1">
        <f>SUM(E564:M564)</f>
        <v>0</v>
      </c>
      <c r="U564" s="1">
        <f>T564-D564</f>
        <v>0</v>
      </c>
    </row>
    <row r="565" spans="3:21">
      <c r="C565" s="73"/>
      <c r="T565" s="1">
        <f>SUM(E565:M565)</f>
        <v>0</v>
      </c>
      <c r="U565" s="1">
        <f>T565-D565</f>
        <v>0</v>
      </c>
    </row>
    <row r="566" spans="3:21">
      <c r="C566" s="73"/>
      <c r="T566" s="1">
        <f>SUM(E566:M566)</f>
        <v>0</v>
      </c>
      <c r="U566" s="1">
        <f>T566-D566</f>
        <v>0</v>
      </c>
    </row>
    <row r="567" spans="3:21">
      <c r="C567" s="73"/>
      <c r="T567" s="1">
        <f>SUM(E567:M567)</f>
        <v>0</v>
      </c>
      <c r="U567" s="1">
        <f>T567-D567</f>
        <v>0</v>
      </c>
    </row>
    <row r="568" spans="3:21">
      <c r="C568" s="73"/>
      <c r="T568" s="1">
        <f>SUM(E568:M568)</f>
        <v>0</v>
      </c>
      <c r="U568" s="1">
        <f>T568-D568</f>
        <v>0</v>
      </c>
    </row>
    <row r="569" spans="3:21">
      <c r="C569" s="73"/>
      <c r="T569" s="1">
        <f>SUM(E569:M569)</f>
        <v>0</v>
      </c>
      <c r="U569" s="1">
        <f>T569-D569</f>
        <v>0</v>
      </c>
    </row>
    <row r="570" spans="3:21">
      <c r="C570" s="73"/>
      <c r="T570" s="1">
        <f>SUM(E570:M570)</f>
        <v>0</v>
      </c>
      <c r="U570" s="1">
        <f>T570-D570</f>
        <v>0</v>
      </c>
    </row>
    <row r="571" spans="3:21">
      <c r="C571" s="73"/>
      <c r="T571" s="1">
        <f>SUM(E571:M571)</f>
        <v>0</v>
      </c>
      <c r="U571" s="1">
        <f>T571-D571</f>
        <v>0</v>
      </c>
    </row>
    <row r="572" spans="3:21">
      <c r="C572" s="73"/>
      <c r="T572" s="1">
        <f>SUM(E572:M572)</f>
        <v>0</v>
      </c>
      <c r="U572" s="1">
        <f>T572-D572</f>
        <v>0</v>
      </c>
    </row>
    <row r="573" spans="3:21">
      <c r="C573" s="73"/>
      <c r="T573" s="1">
        <f>SUM(E573:M573)</f>
        <v>0</v>
      </c>
      <c r="U573" s="1">
        <f>T573-D573</f>
        <v>0</v>
      </c>
    </row>
    <row r="574" spans="3:21">
      <c r="C574" s="73"/>
      <c r="T574" s="1">
        <f>SUM(E574:M574)</f>
        <v>0</v>
      </c>
      <c r="U574" s="1">
        <f>T574-D574</f>
        <v>0</v>
      </c>
    </row>
    <row r="575" spans="3:21">
      <c r="C575" s="73"/>
      <c r="T575" s="1">
        <f>SUM(E575:M575)</f>
        <v>0</v>
      </c>
      <c r="U575" s="1">
        <f>T575-D575</f>
        <v>0</v>
      </c>
    </row>
    <row r="576" spans="3:21">
      <c r="C576" s="73"/>
      <c r="T576" s="1">
        <f>SUM(E576:M576)</f>
        <v>0</v>
      </c>
      <c r="U576" s="1">
        <f>T576-D576</f>
        <v>0</v>
      </c>
    </row>
    <row r="577" spans="3:21">
      <c r="C577" s="73"/>
      <c r="T577" s="1">
        <f>SUM(E577:M577)</f>
        <v>0</v>
      </c>
      <c r="U577" s="1">
        <f>T577-D577</f>
        <v>0</v>
      </c>
    </row>
    <row r="578" spans="3:21">
      <c r="C578" s="73"/>
      <c r="T578" s="1">
        <f>SUM(E578:M578)</f>
        <v>0</v>
      </c>
      <c r="U578" s="1">
        <f>T578-D578</f>
        <v>0</v>
      </c>
    </row>
    <row r="579" spans="3:21">
      <c r="C579" s="73"/>
      <c r="T579" s="1">
        <f>SUM(E579:M579)</f>
        <v>0</v>
      </c>
      <c r="U579" s="1">
        <f>T579-D579</f>
        <v>0</v>
      </c>
    </row>
    <row r="580" spans="3:21">
      <c r="C580" s="73"/>
      <c r="T580" s="1">
        <f>SUM(E580:M580)</f>
        <v>0</v>
      </c>
      <c r="U580" s="1">
        <f>T580-D580</f>
        <v>0</v>
      </c>
    </row>
    <row r="581" spans="3:21">
      <c r="C581" s="73"/>
      <c r="T581" s="1">
        <f>SUM(E581:M581)</f>
        <v>0</v>
      </c>
      <c r="U581" s="1">
        <f>T581-D581</f>
        <v>0</v>
      </c>
    </row>
    <row r="582" spans="3:21">
      <c r="C582" s="73"/>
      <c r="T582" s="1">
        <f>SUM(E582:M582)</f>
        <v>0</v>
      </c>
      <c r="U582" s="1">
        <f>T582-D582</f>
        <v>0</v>
      </c>
    </row>
    <row r="583" spans="3:21">
      <c r="C583" s="73"/>
      <c r="T583" s="1">
        <f>SUM(E583:M583)</f>
        <v>0</v>
      </c>
      <c r="U583" s="1">
        <f>T583-D583</f>
        <v>0</v>
      </c>
    </row>
    <row r="584" spans="3:21">
      <c r="C584" s="73"/>
      <c r="T584" s="1">
        <f>SUM(E584:M584)</f>
        <v>0</v>
      </c>
      <c r="U584" s="1">
        <f>T584-D584</f>
        <v>0</v>
      </c>
    </row>
    <row r="585" spans="3:21">
      <c r="C585" s="73"/>
      <c r="T585" s="1">
        <f>SUM(E585:M585)</f>
        <v>0</v>
      </c>
      <c r="U585" s="1">
        <f>T585-D585</f>
        <v>0</v>
      </c>
    </row>
    <row r="586" spans="3:21">
      <c r="C586" s="73"/>
      <c r="T586" s="1">
        <f>SUM(E586:M586)</f>
        <v>0</v>
      </c>
      <c r="U586" s="1">
        <f>T586-D586</f>
        <v>0</v>
      </c>
    </row>
    <row r="587" spans="3:21">
      <c r="C587" s="73"/>
      <c r="T587" s="1">
        <f>SUM(E587:M587)</f>
        <v>0</v>
      </c>
      <c r="U587" s="1">
        <f>T587-D587</f>
        <v>0</v>
      </c>
    </row>
    <row r="588" spans="3:21">
      <c r="C588" s="73"/>
      <c r="T588" s="1">
        <f>SUM(E588:M588)</f>
        <v>0</v>
      </c>
      <c r="U588" s="1">
        <f>T588-D588</f>
        <v>0</v>
      </c>
    </row>
    <row r="589" spans="3:21">
      <c r="C589" s="73"/>
      <c r="T589" s="1">
        <f>SUM(E589:M589)</f>
        <v>0</v>
      </c>
      <c r="U589" s="1">
        <f>T589-D589</f>
        <v>0</v>
      </c>
    </row>
    <row r="590" spans="3:21">
      <c r="C590" s="73"/>
      <c r="T590" s="1">
        <f>SUM(E590:M590)</f>
        <v>0</v>
      </c>
      <c r="U590" s="1">
        <f>T590-D590</f>
        <v>0</v>
      </c>
    </row>
    <row r="591" spans="3:21">
      <c r="C591" s="73"/>
      <c r="T591" s="1">
        <f>SUM(E591:M591)</f>
        <v>0</v>
      </c>
      <c r="U591" s="1">
        <f>T591-D591</f>
        <v>0</v>
      </c>
    </row>
    <row r="592" spans="3:21">
      <c r="C592" s="73"/>
      <c r="T592" s="1">
        <f>SUM(E592:M592)</f>
        <v>0</v>
      </c>
      <c r="U592" s="1">
        <f>T592-D592</f>
        <v>0</v>
      </c>
    </row>
    <row r="593" spans="3:21">
      <c r="C593" s="73"/>
      <c r="T593" s="1">
        <f>SUM(E593:M593)</f>
        <v>0</v>
      </c>
      <c r="U593" s="1">
        <f>T593-D593</f>
        <v>0</v>
      </c>
    </row>
    <row r="594" spans="3:21">
      <c r="C594" s="73"/>
      <c r="T594" s="1">
        <f>SUM(E594:M594)</f>
        <v>0</v>
      </c>
      <c r="U594" s="1">
        <f>T594-D594</f>
        <v>0</v>
      </c>
    </row>
    <row r="595" spans="3:21">
      <c r="C595" s="73"/>
      <c r="T595" s="1">
        <f>SUM(E595:M595)</f>
        <v>0</v>
      </c>
      <c r="U595" s="1">
        <f>T595-D595</f>
        <v>0</v>
      </c>
    </row>
    <row r="596" spans="3:21">
      <c r="C596" s="73"/>
      <c r="T596" s="1">
        <f>SUM(E596:M596)</f>
        <v>0</v>
      </c>
      <c r="U596" s="1">
        <f>T596-D596</f>
        <v>0</v>
      </c>
    </row>
    <row r="597" spans="3:21">
      <c r="C597" s="73"/>
      <c r="T597" s="1">
        <f>SUM(E597:M597)</f>
        <v>0</v>
      </c>
      <c r="U597" s="1">
        <f>T597-D597</f>
        <v>0</v>
      </c>
    </row>
    <row r="598" spans="3:21">
      <c r="C598" s="73"/>
      <c r="T598" s="1">
        <f>SUM(E598:M598)</f>
        <v>0</v>
      </c>
      <c r="U598" s="1">
        <f>T598-D598</f>
        <v>0</v>
      </c>
    </row>
    <row r="599" spans="3:21">
      <c r="C599" s="73"/>
      <c r="T599" s="1">
        <f>SUM(E599:M599)</f>
        <v>0</v>
      </c>
      <c r="U599" s="1">
        <f>T599-D599</f>
        <v>0</v>
      </c>
    </row>
    <row r="600" spans="3:21">
      <c r="C600" s="73"/>
      <c r="T600" s="1">
        <f>SUM(E600:M600)</f>
        <v>0</v>
      </c>
      <c r="U600" s="1">
        <f>T600-D600</f>
        <v>0</v>
      </c>
    </row>
    <row r="601" spans="3:21">
      <c r="C601" s="73"/>
      <c r="T601" s="1">
        <f>SUM(E601:M601)</f>
        <v>0</v>
      </c>
      <c r="U601" s="1">
        <f>T601-D601</f>
        <v>0</v>
      </c>
    </row>
    <row r="602" spans="3:21">
      <c r="C602" s="73"/>
      <c r="T602" s="1">
        <f>SUM(E602:M602)</f>
        <v>0</v>
      </c>
      <c r="U602" s="1">
        <f>T602-D602</f>
        <v>0</v>
      </c>
    </row>
    <row r="603" spans="3:21">
      <c r="C603" s="73"/>
      <c r="T603" s="1">
        <f>SUM(E603:M603)</f>
        <v>0</v>
      </c>
      <c r="U603" s="1">
        <f>T603-D603</f>
        <v>0</v>
      </c>
    </row>
    <row r="604" spans="3:21">
      <c r="C604" s="73"/>
      <c r="T604" s="1">
        <f>SUM(E604:M604)</f>
        <v>0</v>
      </c>
      <c r="U604" s="1">
        <f>T604-D604</f>
        <v>0</v>
      </c>
    </row>
    <row r="605" spans="3:21">
      <c r="C605" s="73"/>
      <c r="T605" s="1">
        <f>SUM(E605:M605)</f>
        <v>0</v>
      </c>
      <c r="U605" s="1">
        <f>T605-D605</f>
        <v>0</v>
      </c>
    </row>
    <row r="606" spans="3:21">
      <c r="C606" s="73"/>
      <c r="T606" s="1">
        <f>SUM(E606:M606)</f>
        <v>0</v>
      </c>
      <c r="U606" s="1">
        <f>T606-D606</f>
        <v>0</v>
      </c>
    </row>
    <row r="607" spans="3:21">
      <c r="C607" s="73"/>
      <c r="T607" s="1">
        <f>SUM(E607:M607)</f>
        <v>0</v>
      </c>
      <c r="U607" s="1">
        <f>T607-D607</f>
        <v>0</v>
      </c>
    </row>
    <row r="608" spans="3:21">
      <c r="C608" s="73"/>
      <c r="T608" s="1">
        <f>SUM(E608:M608)</f>
        <v>0</v>
      </c>
      <c r="U608" s="1">
        <f>T608-D608</f>
        <v>0</v>
      </c>
    </row>
    <row r="609" spans="3:21">
      <c r="C609" s="73"/>
      <c r="T609" s="1">
        <f>SUM(E609:M609)</f>
        <v>0</v>
      </c>
      <c r="U609" s="1">
        <f>T609-D609</f>
        <v>0</v>
      </c>
    </row>
    <row r="610" spans="3:21">
      <c r="C610" s="73"/>
      <c r="T610" s="1">
        <f>SUM(E610:M610)</f>
        <v>0</v>
      </c>
      <c r="U610" s="1">
        <f>T610-D610</f>
        <v>0</v>
      </c>
    </row>
    <row r="611" spans="3:21">
      <c r="C611" s="73"/>
      <c r="T611" s="1">
        <f>SUM(E611:M611)</f>
        <v>0</v>
      </c>
      <c r="U611" s="1">
        <f>T611-D611</f>
        <v>0</v>
      </c>
    </row>
    <row r="612" spans="3:21">
      <c r="C612" s="73"/>
      <c r="T612" s="1">
        <f>SUM(E612:M612)</f>
        <v>0</v>
      </c>
      <c r="U612" s="1">
        <f>T612-D612</f>
        <v>0</v>
      </c>
    </row>
    <row r="613" spans="3:21">
      <c r="C613" s="73"/>
      <c r="T613" s="1">
        <f>SUM(E613:M613)</f>
        <v>0</v>
      </c>
      <c r="U613" s="1">
        <f>T613-D613</f>
        <v>0</v>
      </c>
    </row>
    <row r="614" spans="3:21">
      <c r="C614" s="73"/>
      <c r="T614" s="1">
        <f>SUM(E614:M614)</f>
        <v>0</v>
      </c>
      <c r="U614" s="1">
        <f>T614-D614</f>
        <v>0</v>
      </c>
    </row>
    <row r="615" spans="3:21">
      <c r="C615" s="73"/>
      <c r="T615" s="1">
        <f>SUM(E615:M615)</f>
        <v>0</v>
      </c>
      <c r="U615" s="1">
        <f>T615-D615</f>
        <v>0</v>
      </c>
    </row>
    <row r="616" spans="3:21">
      <c r="C616" s="73"/>
      <c r="T616" s="1">
        <f>SUM(E616:M616)</f>
        <v>0</v>
      </c>
      <c r="U616" s="1">
        <f>T616-D616</f>
        <v>0</v>
      </c>
    </row>
    <row r="617" spans="3:21">
      <c r="C617" s="73"/>
      <c r="T617" s="1">
        <f>SUM(E617:M617)</f>
        <v>0</v>
      </c>
      <c r="U617" s="1">
        <f>T617-D617</f>
        <v>0</v>
      </c>
    </row>
    <row r="618" spans="3:21">
      <c r="C618" s="73"/>
      <c r="T618" s="1">
        <f>SUM(E618:M618)</f>
        <v>0</v>
      </c>
      <c r="U618" s="1">
        <f>T618-D618</f>
        <v>0</v>
      </c>
    </row>
    <row r="619" spans="3:21">
      <c r="C619" s="73"/>
      <c r="T619" s="1">
        <f>SUM(E619:M619)</f>
        <v>0</v>
      </c>
      <c r="U619" s="1">
        <f>T619-D619</f>
        <v>0</v>
      </c>
    </row>
    <row r="620" spans="3:21">
      <c r="C620" s="73"/>
      <c r="T620" s="1">
        <f>SUM(E620:M620)</f>
        <v>0</v>
      </c>
      <c r="U620" s="1">
        <f>T620-D620</f>
        <v>0</v>
      </c>
    </row>
    <row r="621" spans="3:21">
      <c r="C621" s="73"/>
      <c r="T621" s="1">
        <f>SUM(E621:M621)</f>
        <v>0</v>
      </c>
      <c r="U621" s="1">
        <f>T621-D621</f>
        <v>0</v>
      </c>
    </row>
    <row r="622" spans="3:21">
      <c r="C622" s="73"/>
      <c r="T622" s="1">
        <f>SUM(E622:M622)</f>
        <v>0</v>
      </c>
      <c r="U622" s="1">
        <f>T622-D622</f>
        <v>0</v>
      </c>
    </row>
    <row r="623" spans="3:21">
      <c r="C623" s="73"/>
      <c r="T623" s="1">
        <f>SUM(E623:M623)</f>
        <v>0</v>
      </c>
      <c r="U623" s="1">
        <f>T623-D623</f>
        <v>0</v>
      </c>
    </row>
    <row r="624" spans="3:21">
      <c r="C624" s="73"/>
      <c r="T624" s="1">
        <f>SUM(E624:M624)</f>
        <v>0</v>
      </c>
      <c r="U624" s="1">
        <f>T624-D624</f>
        <v>0</v>
      </c>
    </row>
    <row r="625" spans="3:21">
      <c r="C625" s="73"/>
      <c r="T625" s="1">
        <f>SUM(E625:M625)</f>
        <v>0</v>
      </c>
      <c r="U625" s="1">
        <f>T625-D625</f>
        <v>0</v>
      </c>
    </row>
    <row r="626" spans="3:21">
      <c r="C626" s="73"/>
      <c r="T626" s="1">
        <f>SUM(E626:M626)</f>
        <v>0</v>
      </c>
      <c r="U626" s="1">
        <f>T626-D626</f>
        <v>0</v>
      </c>
    </row>
    <row r="627" spans="3:21">
      <c r="C627" s="73"/>
      <c r="T627" s="1">
        <f>SUM(E627:M627)</f>
        <v>0</v>
      </c>
      <c r="U627" s="1">
        <f>T627-D627</f>
        <v>0</v>
      </c>
    </row>
    <row r="628" spans="3:21">
      <c r="C628" s="73"/>
      <c r="T628" s="1">
        <f>SUM(E628:M628)</f>
        <v>0</v>
      </c>
      <c r="U628" s="1">
        <f>T628-D628</f>
        <v>0</v>
      </c>
    </row>
    <row r="629" spans="3:21">
      <c r="C629" s="73"/>
      <c r="T629" s="1">
        <f>SUM(E629:M629)</f>
        <v>0</v>
      </c>
      <c r="U629" s="1">
        <f>T629-D629</f>
        <v>0</v>
      </c>
    </row>
    <row r="630" spans="3:21">
      <c r="C630" s="73"/>
      <c r="T630" s="1">
        <f>SUM(E630:M630)</f>
        <v>0</v>
      </c>
      <c r="U630" s="1">
        <f>T630-D630</f>
        <v>0</v>
      </c>
    </row>
    <row r="631" spans="3:21">
      <c r="C631" s="73"/>
      <c r="T631" s="1">
        <f>SUM(E631:M631)</f>
        <v>0</v>
      </c>
      <c r="U631" s="1">
        <f>T631-D631</f>
        <v>0</v>
      </c>
    </row>
    <row r="632" spans="3:21">
      <c r="C632" s="73"/>
      <c r="T632" s="1">
        <f>SUM(E632:M632)</f>
        <v>0</v>
      </c>
      <c r="U632" s="1">
        <f>T632-D632</f>
        <v>0</v>
      </c>
    </row>
    <row r="633" spans="3:21">
      <c r="C633" s="73"/>
      <c r="T633" s="1">
        <f>SUM(E633:M633)</f>
        <v>0</v>
      </c>
      <c r="U633" s="1">
        <f>T633-D633</f>
        <v>0</v>
      </c>
    </row>
    <row r="634" spans="3:21">
      <c r="C634" s="73"/>
      <c r="T634" s="1">
        <f>SUM(E634:M634)</f>
        <v>0</v>
      </c>
      <c r="U634" s="1">
        <f>T634-D634</f>
        <v>0</v>
      </c>
    </row>
    <row r="635" spans="3:21">
      <c r="C635" s="73"/>
      <c r="T635" s="1">
        <f>SUM(E635:M635)</f>
        <v>0</v>
      </c>
      <c r="U635" s="1">
        <f>T635-D635</f>
        <v>0</v>
      </c>
    </row>
    <row r="636" spans="3:21">
      <c r="C636" s="73"/>
      <c r="T636" s="1">
        <f>SUM(E636:M636)</f>
        <v>0</v>
      </c>
      <c r="U636" s="1">
        <f>T636-D636</f>
        <v>0</v>
      </c>
    </row>
    <row r="637" spans="3:21">
      <c r="C637" s="73"/>
      <c r="T637" s="1">
        <f>SUM(E637:M637)</f>
        <v>0</v>
      </c>
      <c r="U637" s="1">
        <f>T637-D637</f>
        <v>0</v>
      </c>
    </row>
    <row r="638" spans="3:21">
      <c r="C638" s="73"/>
      <c r="T638" s="1">
        <f>SUM(E638:M638)</f>
        <v>0</v>
      </c>
      <c r="U638" s="1">
        <f>T638-D638</f>
        <v>0</v>
      </c>
    </row>
    <row r="639" spans="3:21">
      <c r="C639" s="73"/>
      <c r="T639" s="1">
        <f>SUM(E639:M639)</f>
        <v>0</v>
      </c>
      <c r="U639" s="1">
        <f>T639-D639</f>
        <v>0</v>
      </c>
    </row>
    <row r="640" spans="3:21">
      <c r="C640" s="73"/>
      <c r="T640" s="1">
        <f>SUM(E640:M640)</f>
        <v>0</v>
      </c>
      <c r="U640" s="1">
        <f>T640-D640</f>
        <v>0</v>
      </c>
    </row>
    <row r="641" spans="3:21">
      <c r="C641" s="73"/>
      <c r="T641" s="1">
        <f>SUM(E641:M641)</f>
        <v>0</v>
      </c>
      <c r="U641" s="1">
        <f>T641-D641</f>
        <v>0</v>
      </c>
    </row>
    <row r="642" spans="3:21">
      <c r="C642" s="73"/>
      <c r="T642" s="1">
        <f>SUM(E642:M642)</f>
        <v>0</v>
      </c>
      <c r="U642" s="1">
        <f>T642-D642</f>
        <v>0</v>
      </c>
    </row>
    <row r="643" spans="3:21">
      <c r="C643" s="73"/>
      <c r="T643" s="1">
        <f>SUM(E643:M643)</f>
        <v>0</v>
      </c>
      <c r="U643" s="1">
        <f>T643-D643</f>
        <v>0</v>
      </c>
    </row>
    <row r="644" spans="3:21">
      <c r="C644" s="73"/>
      <c r="T644" s="1">
        <f>SUM(E644:M644)</f>
        <v>0</v>
      </c>
      <c r="U644" s="1">
        <f>T644-D644</f>
        <v>0</v>
      </c>
    </row>
    <row r="645" spans="3:21">
      <c r="C645" s="73"/>
      <c r="T645" s="1">
        <f>SUM(E645:M645)</f>
        <v>0</v>
      </c>
      <c r="U645" s="1">
        <f>T645-D645</f>
        <v>0</v>
      </c>
    </row>
    <row r="646" spans="3:21">
      <c r="C646" s="73"/>
      <c r="T646" s="1">
        <f>SUM(E646:M646)</f>
        <v>0</v>
      </c>
      <c r="U646" s="1">
        <f>T646-D646</f>
        <v>0</v>
      </c>
    </row>
    <row r="647" spans="3:21">
      <c r="C647" s="73"/>
      <c r="T647" s="1">
        <f>SUM(E647:M647)</f>
        <v>0</v>
      </c>
      <c r="U647" s="1">
        <f>T647-D647</f>
        <v>0</v>
      </c>
    </row>
    <row r="648" spans="3:21">
      <c r="C648" s="73"/>
      <c r="T648" s="1">
        <f>SUM(E648:M648)</f>
        <v>0</v>
      </c>
      <c r="U648" s="1">
        <f>T648-D648</f>
        <v>0</v>
      </c>
    </row>
    <row r="649" spans="3:21">
      <c r="C649" s="73"/>
      <c r="T649" s="1">
        <f>SUM(E649:M649)</f>
        <v>0</v>
      </c>
      <c r="U649" s="1">
        <f>T649-D649</f>
        <v>0</v>
      </c>
    </row>
    <row r="650" spans="3:21">
      <c r="C650" s="73"/>
      <c r="T650" s="1">
        <f>SUM(E650:M650)</f>
        <v>0</v>
      </c>
      <c r="U650" s="1">
        <f>T650-D650</f>
        <v>0</v>
      </c>
    </row>
    <row r="651" spans="3:21">
      <c r="C651" s="73"/>
      <c r="T651" s="1">
        <f>SUM(E651:M651)</f>
        <v>0</v>
      </c>
      <c r="U651" s="1">
        <f>T651-D651</f>
        <v>0</v>
      </c>
    </row>
    <row r="652" spans="3:21">
      <c r="C652" s="73"/>
      <c r="T652" s="1">
        <f>SUM(E652:M652)</f>
        <v>0</v>
      </c>
      <c r="U652" s="1">
        <f>T652-D652</f>
        <v>0</v>
      </c>
    </row>
    <row r="653" spans="3:21">
      <c r="C653" s="73"/>
      <c r="T653" s="1">
        <f>SUM(E653:M653)</f>
        <v>0</v>
      </c>
      <c r="U653" s="1">
        <f>T653-D653</f>
        <v>0</v>
      </c>
    </row>
    <row r="654" spans="3:21">
      <c r="C654" s="73"/>
      <c r="T654" s="1">
        <f>SUM(E654:M654)</f>
        <v>0</v>
      </c>
      <c r="U654" s="1">
        <f>T654-D654</f>
        <v>0</v>
      </c>
    </row>
    <row r="655" spans="3:21">
      <c r="C655" s="73"/>
      <c r="T655" s="1">
        <f>SUM(E655:M655)</f>
        <v>0</v>
      </c>
      <c r="U655" s="1">
        <f>T655-D655</f>
        <v>0</v>
      </c>
    </row>
    <row r="656" spans="3:21">
      <c r="C656" s="73"/>
      <c r="T656" s="1">
        <f>SUM(E656:M656)</f>
        <v>0</v>
      </c>
      <c r="U656" s="1">
        <f>T656-D656</f>
        <v>0</v>
      </c>
    </row>
    <row r="657" spans="3:21">
      <c r="C657" s="73"/>
      <c r="T657" s="1">
        <f>SUM(E657:M657)</f>
        <v>0</v>
      </c>
      <c r="U657" s="1">
        <f>T657-D657</f>
        <v>0</v>
      </c>
    </row>
    <row r="658" spans="3:21">
      <c r="C658" s="73"/>
      <c r="T658" s="1">
        <f>SUM(E658:M658)</f>
        <v>0</v>
      </c>
      <c r="U658" s="1">
        <f>T658-D658</f>
        <v>0</v>
      </c>
    </row>
    <row r="659" spans="3:21">
      <c r="C659" s="73"/>
      <c r="T659" s="1">
        <f>SUM(E659:M659)</f>
        <v>0</v>
      </c>
      <c r="U659" s="1">
        <f>T659-D659</f>
        <v>0</v>
      </c>
    </row>
    <row r="660" spans="3:21">
      <c r="C660" s="73"/>
      <c r="T660" s="1">
        <f>SUM(E660:M660)</f>
        <v>0</v>
      </c>
      <c r="U660" s="1">
        <f>T660-D660</f>
        <v>0</v>
      </c>
    </row>
    <row r="661" spans="3:21">
      <c r="C661" s="73"/>
      <c r="T661" s="1">
        <f>SUM(E661:M661)</f>
        <v>0</v>
      </c>
      <c r="U661" s="1">
        <f>T661-D661</f>
        <v>0</v>
      </c>
    </row>
    <row r="662" spans="3:21">
      <c r="C662" s="73"/>
      <c r="T662" s="1">
        <f>SUM(E662:M662)</f>
        <v>0</v>
      </c>
      <c r="U662" s="1">
        <f>T662-D662</f>
        <v>0</v>
      </c>
    </row>
    <row r="663" spans="3:21">
      <c r="C663" s="73"/>
      <c r="T663" s="1">
        <f>SUM(E663:M663)</f>
        <v>0</v>
      </c>
      <c r="U663" s="1">
        <f>T663-D663</f>
        <v>0</v>
      </c>
    </row>
    <row r="664" spans="3:21">
      <c r="C664" s="73"/>
      <c r="T664" s="1">
        <f>SUM(E664:M664)</f>
        <v>0</v>
      </c>
      <c r="U664" s="1">
        <f>T664-D664</f>
        <v>0</v>
      </c>
    </row>
    <row r="665" spans="3:21">
      <c r="C665" s="73"/>
      <c r="T665" s="1">
        <f>SUM(E665:M665)</f>
        <v>0</v>
      </c>
      <c r="U665" s="1">
        <f>T665-D665</f>
        <v>0</v>
      </c>
    </row>
    <row r="666" spans="3:21">
      <c r="C666" s="73"/>
      <c r="T666" s="1">
        <f>SUM(E666:M666)</f>
        <v>0</v>
      </c>
      <c r="U666" s="1">
        <f>T666-D666</f>
        <v>0</v>
      </c>
    </row>
    <row r="667" spans="3:21">
      <c r="C667" s="73"/>
      <c r="T667" s="1">
        <f>SUM(E667:M667)</f>
        <v>0</v>
      </c>
      <c r="U667" s="1">
        <f>T667-D667</f>
        <v>0</v>
      </c>
    </row>
    <row r="668" spans="3:21">
      <c r="C668" s="73"/>
      <c r="T668" s="1">
        <f>SUM(E668:M668)</f>
        <v>0</v>
      </c>
      <c r="U668" s="1">
        <f>T668-D668</f>
        <v>0</v>
      </c>
    </row>
    <row r="669" spans="3:21">
      <c r="C669" s="73"/>
      <c r="T669" s="1">
        <f>SUM(E669:M669)</f>
        <v>0</v>
      </c>
      <c r="U669" s="1">
        <f>T669-D669</f>
        <v>0</v>
      </c>
    </row>
    <row r="670" spans="3:21">
      <c r="C670" s="73"/>
      <c r="T670" s="1">
        <f>SUM(E670:M670)</f>
        <v>0</v>
      </c>
      <c r="U670" s="1">
        <f>T670-D670</f>
        <v>0</v>
      </c>
    </row>
    <row r="671" spans="3:21">
      <c r="C671" s="73"/>
      <c r="T671" s="1">
        <f>SUM(E671:M671)</f>
        <v>0</v>
      </c>
      <c r="U671" s="1">
        <f>T671-D671</f>
        <v>0</v>
      </c>
    </row>
    <row r="672" spans="3:21">
      <c r="C672" s="73"/>
      <c r="T672" s="1">
        <f>SUM(E672:M672)</f>
        <v>0</v>
      </c>
      <c r="U672" s="1">
        <f>T672-D672</f>
        <v>0</v>
      </c>
    </row>
    <row r="673" spans="3:21">
      <c r="C673" s="73"/>
      <c r="T673" s="1">
        <f>SUM(E673:M673)</f>
        <v>0</v>
      </c>
      <c r="U673" s="1">
        <f>T673-D673</f>
        <v>0</v>
      </c>
    </row>
    <row r="674" spans="3:21">
      <c r="C674" s="73"/>
      <c r="T674" s="1">
        <f>SUM(E674:M674)</f>
        <v>0</v>
      </c>
      <c r="U674" s="1">
        <f>T674-D674</f>
        <v>0</v>
      </c>
    </row>
    <row r="675" spans="3:21">
      <c r="C675" s="73"/>
      <c r="T675" s="1">
        <f>SUM(E675:M675)</f>
        <v>0</v>
      </c>
      <c r="U675" s="1">
        <f>T675-D675</f>
        <v>0</v>
      </c>
    </row>
    <row r="676" spans="3:21">
      <c r="C676" s="73"/>
      <c r="T676" s="1">
        <f>SUM(E676:M676)</f>
        <v>0</v>
      </c>
      <c r="U676" s="1">
        <f>T676-D676</f>
        <v>0</v>
      </c>
    </row>
    <row r="677" spans="3:21">
      <c r="C677" s="73"/>
      <c r="T677" s="1">
        <f>SUM(E677:M677)</f>
        <v>0</v>
      </c>
      <c r="U677" s="1">
        <f>T677-D677</f>
        <v>0</v>
      </c>
    </row>
    <row r="678" spans="3:21">
      <c r="C678" s="73"/>
      <c r="T678" s="1">
        <f>SUM(E678:M678)</f>
        <v>0</v>
      </c>
      <c r="U678" s="1">
        <f>T678-D678</f>
        <v>0</v>
      </c>
    </row>
    <row r="679" spans="3:21">
      <c r="C679" s="73"/>
      <c r="T679" s="1">
        <f>SUM(E679:M679)</f>
        <v>0</v>
      </c>
      <c r="U679" s="1">
        <f>T679-D679</f>
        <v>0</v>
      </c>
    </row>
    <row r="680" spans="3:21">
      <c r="C680" s="73"/>
      <c r="T680" s="1">
        <f>SUM(E680:M680)</f>
        <v>0</v>
      </c>
      <c r="U680" s="1">
        <f>T680-D680</f>
        <v>0</v>
      </c>
    </row>
    <row r="681" spans="3:21">
      <c r="C681" s="73"/>
      <c r="T681" s="1">
        <f>SUM(E681:M681)</f>
        <v>0</v>
      </c>
      <c r="U681" s="1">
        <f>T681-D681</f>
        <v>0</v>
      </c>
    </row>
    <row r="682" spans="3:21">
      <c r="C682" s="73"/>
      <c r="T682" s="1">
        <f>SUM(E682:M682)</f>
        <v>0</v>
      </c>
      <c r="U682" s="1">
        <f>T682-D682</f>
        <v>0</v>
      </c>
    </row>
    <row r="683" spans="3:21">
      <c r="C683" s="73"/>
      <c r="T683" s="1">
        <f>SUM(E683:M683)</f>
        <v>0</v>
      </c>
      <c r="U683" s="1">
        <f>T683-D683</f>
        <v>0</v>
      </c>
    </row>
    <row r="684" spans="3:21">
      <c r="C684" s="73"/>
      <c r="T684" s="1">
        <f>SUM(E684:M684)</f>
        <v>0</v>
      </c>
      <c r="U684" s="1">
        <f>T684-D684</f>
        <v>0</v>
      </c>
    </row>
    <row r="685" spans="3:21">
      <c r="C685" s="73"/>
      <c r="T685" s="1">
        <f>SUM(E685:M685)</f>
        <v>0</v>
      </c>
      <c r="U685" s="1">
        <f>T685-D685</f>
        <v>0</v>
      </c>
    </row>
    <row r="686" spans="3:21">
      <c r="C686" s="73"/>
      <c r="T686" s="1">
        <f>SUM(E686:M686)</f>
        <v>0</v>
      </c>
      <c r="U686" s="1">
        <f>T686-D686</f>
        <v>0</v>
      </c>
    </row>
    <row r="687" spans="3:21">
      <c r="C687" s="73"/>
      <c r="T687" s="1">
        <f>SUM(E687:M687)</f>
        <v>0</v>
      </c>
      <c r="U687" s="1">
        <f>T687-D687</f>
        <v>0</v>
      </c>
    </row>
    <row r="688" spans="3:21">
      <c r="C688" s="73"/>
      <c r="T688" s="1">
        <f>SUM(E688:M688)</f>
        <v>0</v>
      </c>
      <c r="U688" s="1">
        <f>T688-D688</f>
        <v>0</v>
      </c>
    </row>
    <row r="689" spans="3:21">
      <c r="C689" s="73"/>
      <c r="T689" s="1">
        <f>SUM(E689:M689)</f>
        <v>0</v>
      </c>
      <c r="U689" s="1">
        <f>T689-D689</f>
        <v>0</v>
      </c>
    </row>
    <row r="690" spans="3:21">
      <c r="C690" s="73"/>
      <c r="T690" s="1">
        <f>SUM(E690:M690)</f>
        <v>0</v>
      </c>
      <c r="U690" s="1">
        <f>T690-D690</f>
        <v>0</v>
      </c>
    </row>
    <row r="691" spans="3:21">
      <c r="C691" s="73"/>
      <c r="T691" s="1">
        <f>SUM(E691:M691)</f>
        <v>0</v>
      </c>
      <c r="U691" s="1">
        <f>T691-D691</f>
        <v>0</v>
      </c>
    </row>
    <row r="692" spans="3:21">
      <c r="C692" s="73"/>
      <c r="T692" s="1">
        <f>SUM(E692:M692)</f>
        <v>0</v>
      </c>
      <c r="U692" s="1">
        <f>T692-D692</f>
        <v>0</v>
      </c>
    </row>
    <row r="693" spans="3:21">
      <c r="C693" s="73"/>
      <c r="T693" s="1">
        <f>SUM(E693:M693)</f>
        <v>0</v>
      </c>
      <c r="U693" s="1">
        <f>T693-D693</f>
        <v>0</v>
      </c>
    </row>
    <row r="694" spans="3:21">
      <c r="C694" s="73"/>
      <c r="T694" s="1">
        <f>SUM(E694:M694)</f>
        <v>0</v>
      </c>
      <c r="U694" s="1">
        <f>T694-D694</f>
        <v>0</v>
      </c>
    </row>
    <row r="695" spans="3:21">
      <c r="C695" s="73"/>
      <c r="T695" s="1">
        <f>SUM(E695:M695)</f>
        <v>0</v>
      </c>
      <c r="U695" s="1">
        <f>T695-D695</f>
        <v>0</v>
      </c>
    </row>
    <row r="696" spans="3:21">
      <c r="C696" s="73"/>
      <c r="T696" s="1">
        <f>SUM(E696:M696)</f>
        <v>0</v>
      </c>
      <c r="U696" s="1">
        <f>T696-D696</f>
        <v>0</v>
      </c>
    </row>
    <row r="697" spans="3:21">
      <c r="C697" s="73"/>
      <c r="T697" s="1">
        <f>SUM(E697:M697)</f>
        <v>0</v>
      </c>
      <c r="U697" s="1">
        <f>T697-D697</f>
        <v>0</v>
      </c>
    </row>
    <row r="698" spans="3:21">
      <c r="C698" s="73"/>
      <c r="T698" s="1">
        <f>SUM(E698:M698)</f>
        <v>0</v>
      </c>
      <c r="U698" s="1">
        <f>T698-D698</f>
        <v>0</v>
      </c>
    </row>
    <row r="699" spans="3:21">
      <c r="C699" s="73"/>
      <c r="T699" s="1">
        <f>SUM(E699:M699)</f>
        <v>0</v>
      </c>
      <c r="U699" s="1">
        <f>T699-D699</f>
        <v>0</v>
      </c>
    </row>
    <row r="700" spans="3:21">
      <c r="C700" s="73"/>
      <c r="T700" s="1">
        <f>SUM(E700:M700)</f>
        <v>0</v>
      </c>
      <c r="U700" s="1">
        <f>T700-D700</f>
        <v>0</v>
      </c>
    </row>
    <row r="701" spans="3:21">
      <c r="C701" s="73"/>
      <c r="T701" s="1">
        <f>SUM(E701:M701)</f>
        <v>0</v>
      </c>
      <c r="U701" s="1">
        <f>T701-D701</f>
        <v>0</v>
      </c>
    </row>
    <row r="702" spans="3:21">
      <c r="C702" s="73"/>
      <c r="T702" s="1">
        <f>SUM(E702:M702)</f>
        <v>0</v>
      </c>
      <c r="U702" s="1">
        <f>T702-D702</f>
        <v>0</v>
      </c>
    </row>
    <row r="703" spans="3:21">
      <c r="C703" s="73"/>
      <c r="T703" s="1">
        <f>SUM(E703:M703)</f>
        <v>0</v>
      </c>
      <c r="U703" s="1">
        <f>T703-D703</f>
        <v>0</v>
      </c>
    </row>
    <row r="704" spans="3:21">
      <c r="C704" s="73"/>
      <c r="T704" s="1">
        <f>SUM(E704:M704)</f>
        <v>0</v>
      </c>
      <c r="U704" s="1">
        <f>T704-D704</f>
        <v>0</v>
      </c>
    </row>
    <row r="705" spans="3:21">
      <c r="C705" s="73"/>
      <c r="T705" s="1">
        <f>SUM(E705:M705)</f>
        <v>0</v>
      </c>
      <c r="U705" s="1">
        <f>T705-D705</f>
        <v>0</v>
      </c>
    </row>
    <row r="706" spans="3:21">
      <c r="C706" s="73"/>
      <c r="T706" s="1">
        <f>SUM(E706:M706)</f>
        <v>0</v>
      </c>
      <c r="U706" s="1">
        <f>T706-D706</f>
        <v>0</v>
      </c>
    </row>
    <row r="707" spans="3:21">
      <c r="C707" s="73"/>
      <c r="T707" s="1">
        <f>SUM(E707:M707)</f>
        <v>0</v>
      </c>
      <c r="U707" s="1">
        <f>T707-D707</f>
        <v>0</v>
      </c>
    </row>
    <row r="708" spans="3:21">
      <c r="C708" s="73"/>
      <c r="T708" s="1">
        <f>SUM(E708:M708)</f>
        <v>0</v>
      </c>
      <c r="U708" s="1">
        <f>T708-D708</f>
        <v>0</v>
      </c>
    </row>
    <row r="709" spans="3:21">
      <c r="C709" s="73"/>
      <c r="T709" s="1">
        <f>SUM(E709:M709)</f>
        <v>0</v>
      </c>
      <c r="U709" s="1">
        <f>T709-D709</f>
        <v>0</v>
      </c>
    </row>
    <row r="710" spans="3:21">
      <c r="C710" s="73"/>
      <c r="T710" s="1">
        <f>SUM(E710:M710)</f>
        <v>0</v>
      </c>
      <c r="U710" s="1">
        <f>T710-D710</f>
        <v>0</v>
      </c>
    </row>
    <row r="711" spans="3:21">
      <c r="C711" s="73"/>
      <c r="T711" s="1">
        <f>SUM(E711:M711)</f>
        <v>0</v>
      </c>
      <c r="U711" s="1">
        <f>T711-D711</f>
        <v>0</v>
      </c>
    </row>
    <row r="712" spans="3:21">
      <c r="C712" s="73"/>
      <c r="T712" s="1">
        <f>SUM(E712:M712)</f>
        <v>0</v>
      </c>
      <c r="U712" s="1">
        <f>T712-D712</f>
        <v>0</v>
      </c>
    </row>
    <row r="713" spans="3:21">
      <c r="C713" s="73"/>
      <c r="T713" s="1">
        <f>SUM(E713:M713)</f>
        <v>0</v>
      </c>
      <c r="U713" s="1">
        <f>T713-D713</f>
        <v>0</v>
      </c>
    </row>
    <row r="714" spans="3:21">
      <c r="C714" s="73"/>
      <c r="T714" s="1">
        <f>SUM(E714:M714)</f>
        <v>0</v>
      </c>
      <c r="U714" s="1">
        <f>T714-D714</f>
        <v>0</v>
      </c>
    </row>
    <row r="715" spans="3:21">
      <c r="C715" s="73"/>
      <c r="T715" s="1">
        <f>SUM(E715:M715)</f>
        <v>0</v>
      </c>
      <c r="U715" s="1">
        <f>T715-D715</f>
        <v>0</v>
      </c>
    </row>
    <row r="716" spans="3:21">
      <c r="C716" s="73"/>
      <c r="T716" s="1">
        <f>SUM(E716:M716)</f>
        <v>0</v>
      </c>
      <c r="U716" s="1">
        <f>T716-D716</f>
        <v>0</v>
      </c>
    </row>
    <row r="717" spans="3:21">
      <c r="C717" s="73"/>
      <c r="T717" s="1">
        <f>SUM(E717:M717)</f>
        <v>0</v>
      </c>
      <c r="U717" s="1">
        <f>T717-D717</f>
        <v>0</v>
      </c>
    </row>
    <row r="718" spans="3:21">
      <c r="C718" s="73"/>
      <c r="T718" s="1">
        <f>SUM(E718:M718)</f>
        <v>0</v>
      </c>
      <c r="U718" s="1">
        <f>T718-D718</f>
        <v>0</v>
      </c>
    </row>
    <row r="719" spans="3:21">
      <c r="C719" s="73"/>
      <c r="T719" s="1">
        <f>SUM(E719:M719)</f>
        <v>0</v>
      </c>
      <c r="U719" s="1">
        <f>T719-D719</f>
        <v>0</v>
      </c>
    </row>
    <row r="720" spans="3:21">
      <c r="C720" s="73"/>
      <c r="T720" s="1">
        <f>SUM(E720:M720)</f>
        <v>0</v>
      </c>
      <c r="U720" s="1">
        <f>T720-D720</f>
        <v>0</v>
      </c>
    </row>
    <row r="721" spans="3:21">
      <c r="C721" s="73"/>
      <c r="T721" s="1">
        <f>SUM(E721:M721)</f>
        <v>0</v>
      </c>
      <c r="U721" s="1">
        <f>T721-D721</f>
        <v>0</v>
      </c>
    </row>
    <row r="722" spans="3:21">
      <c r="C722" s="73"/>
      <c r="T722" s="1">
        <f>SUM(E722:M722)</f>
        <v>0</v>
      </c>
      <c r="U722" s="1">
        <f>T722-D722</f>
        <v>0</v>
      </c>
    </row>
    <row r="723" spans="3:21">
      <c r="C723" s="73"/>
      <c r="T723" s="1">
        <f>SUM(E723:M723)</f>
        <v>0</v>
      </c>
      <c r="U723" s="1">
        <f>T723-D723</f>
        <v>0</v>
      </c>
    </row>
    <row r="724" spans="3:21">
      <c r="C724" s="73"/>
      <c r="T724" s="1">
        <f>SUM(E724:M724)</f>
        <v>0</v>
      </c>
      <c r="U724" s="1">
        <f>T724-D724</f>
        <v>0</v>
      </c>
    </row>
    <row r="725" spans="3:21">
      <c r="C725" s="73"/>
      <c r="T725" s="1">
        <f>SUM(E725:M725)</f>
        <v>0</v>
      </c>
      <c r="U725" s="1">
        <f>T725-D725</f>
        <v>0</v>
      </c>
    </row>
    <row r="726" spans="3:21">
      <c r="C726" s="73"/>
      <c r="T726" s="1">
        <f>SUM(E726:M726)</f>
        <v>0</v>
      </c>
      <c r="U726" s="1">
        <f>T726-D726</f>
        <v>0</v>
      </c>
    </row>
    <row r="727" spans="3:21">
      <c r="C727" s="73"/>
      <c r="T727" s="1">
        <f>SUM(E727:M727)</f>
        <v>0</v>
      </c>
      <c r="U727" s="1">
        <f>T727-D727</f>
        <v>0</v>
      </c>
    </row>
    <row r="728" spans="3:21">
      <c r="C728" s="73"/>
      <c r="T728" s="1">
        <f>SUM(E728:M728)</f>
        <v>0</v>
      </c>
      <c r="U728" s="1">
        <f>T728-D728</f>
        <v>0</v>
      </c>
    </row>
    <row r="729" spans="3:21">
      <c r="C729" s="73"/>
      <c r="T729" s="1">
        <f>SUM(E729:M729)</f>
        <v>0</v>
      </c>
      <c r="U729" s="1">
        <f>T729-D729</f>
        <v>0</v>
      </c>
    </row>
    <row r="730" spans="3:21">
      <c r="C730" s="73"/>
      <c r="T730" s="1">
        <f>SUM(E730:M730)</f>
        <v>0</v>
      </c>
      <c r="U730" s="1">
        <f>T730-D730</f>
        <v>0</v>
      </c>
    </row>
    <row r="731" spans="3:21">
      <c r="C731" s="73"/>
      <c r="T731" s="1">
        <f>SUM(E731:M731)</f>
        <v>0</v>
      </c>
      <c r="U731" s="1">
        <f>T731-D731</f>
        <v>0</v>
      </c>
    </row>
    <row r="732" spans="3:21">
      <c r="C732" s="73"/>
      <c r="T732" s="1">
        <f>SUM(E732:M732)</f>
        <v>0</v>
      </c>
      <c r="U732" s="1">
        <f>T732-D732</f>
        <v>0</v>
      </c>
    </row>
    <row r="733" spans="3:21">
      <c r="C733" s="73"/>
      <c r="T733" s="1">
        <f>SUM(E733:M733)</f>
        <v>0</v>
      </c>
      <c r="U733" s="1">
        <f>T733-D733</f>
        <v>0</v>
      </c>
    </row>
    <row r="734" spans="3:21">
      <c r="C734" s="73"/>
      <c r="T734" s="1">
        <f>SUM(E734:M734)</f>
        <v>0</v>
      </c>
      <c r="U734" s="1">
        <f>T734-D734</f>
        <v>0</v>
      </c>
    </row>
    <row r="735" spans="3:21">
      <c r="C735" s="73"/>
      <c r="T735" s="1">
        <f>SUM(E735:M735)</f>
        <v>0</v>
      </c>
      <c r="U735" s="1">
        <f>T735-D735</f>
        <v>0</v>
      </c>
    </row>
    <row r="736" spans="3:21">
      <c r="C736" s="73"/>
      <c r="T736" s="1">
        <f>SUM(E736:M736)</f>
        <v>0</v>
      </c>
      <c r="U736" s="1">
        <f>T736-D736</f>
        <v>0</v>
      </c>
    </row>
    <row r="737" spans="3:21">
      <c r="C737" s="73"/>
      <c r="T737" s="1">
        <f>SUM(E737:M737)</f>
        <v>0</v>
      </c>
      <c r="U737" s="1">
        <f>T737-D737</f>
        <v>0</v>
      </c>
    </row>
    <row r="738" spans="3:21">
      <c r="C738" s="73"/>
      <c r="T738" s="1">
        <f>SUM(E738:M738)</f>
        <v>0</v>
      </c>
      <c r="U738" s="1">
        <f>T738-D738</f>
        <v>0</v>
      </c>
    </row>
    <row r="739" spans="3:21">
      <c r="C739" s="73"/>
      <c r="T739" s="1">
        <f>SUM(E739:M739)</f>
        <v>0</v>
      </c>
      <c r="U739" s="1">
        <f>T739-D739</f>
        <v>0</v>
      </c>
    </row>
    <row r="740" spans="3:21">
      <c r="C740" s="73"/>
      <c r="T740" s="1">
        <f>SUM(E740:M740)</f>
        <v>0</v>
      </c>
      <c r="U740" s="1">
        <f>T740-D740</f>
        <v>0</v>
      </c>
    </row>
    <row r="741" spans="3:21">
      <c r="C741" s="73"/>
      <c r="T741" s="1">
        <f>SUM(E741:M741)</f>
        <v>0</v>
      </c>
      <c r="U741" s="1">
        <f>T741-D741</f>
        <v>0</v>
      </c>
    </row>
    <row r="742" spans="3:21">
      <c r="C742" s="73"/>
      <c r="T742" s="1">
        <f>SUM(E742:M742)</f>
        <v>0</v>
      </c>
      <c r="U742" s="1">
        <f>T742-D742</f>
        <v>0</v>
      </c>
    </row>
    <row r="743" spans="3:21">
      <c r="C743" s="73"/>
      <c r="T743" s="1">
        <f>SUM(E743:M743)</f>
        <v>0</v>
      </c>
      <c r="U743" s="1">
        <f>T743-D743</f>
        <v>0</v>
      </c>
    </row>
    <row r="744" spans="3:21">
      <c r="C744" s="73"/>
      <c r="T744" s="1">
        <f>SUM(E744:M744)</f>
        <v>0</v>
      </c>
      <c r="U744" s="1">
        <f>T744-D744</f>
        <v>0</v>
      </c>
    </row>
    <row r="745" spans="3:21">
      <c r="C745" s="73"/>
      <c r="T745" s="1">
        <f>SUM(E745:M745)</f>
        <v>0</v>
      </c>
      <c r="U745" s="1">
        <f>T745-D745</f>
        <v>0</v>
      </c>
    </row>
    <row r="746" spans="3:21">
      <c r="C746" s="73"/>
      <c r="T746" s="1">
        <f>SUM(E746:M746)</f>
        <v>0</v>
      </c>
      <c r="U746" s="1">
        <f>T746-D746</f>
        <v>0</v>
      </c>
    </row>
    <row r="747" spans="3:21">
      <c r="C747" s="73"/>
      <c r="T747" s="1">
        <f>SUM(E747:M747)</f>
        <v>0</v>
      </c>
      <c r="U747" s="1">
        <f>T747-D747</f>
        <v>0</v>
      </c>
    </row>
    <row r="748" spans="3:21">
      <c r="C748" s="73"/>
      <c r="T748" s="1">
        <f>SUM(E748:M748)</f>
        <v>0</v>
      </c>
      <c r="U748" s="1">
        <f>T748-D748</f>
        <v>0</v>
      </c>
    </row>
    <row r="749" spans="3:21">
      <c r="C749" s="73"/>
      <c r="T749" s="1">
        <f>SUM(E749:M749)</f>
        <v>0</v>
      </c>
      <c r="U749" s="1">
        <f>T749-D749</f>
        <v>0</v>
      </c>
    </row>
    <row r="750" spans="3:21">
      <c r="C750" s="73"/>
      <c r="T750" s="1">
        <f>SUM(E750:M750)</f>
        <v>0</v>
      </c>
      <c r="U750" s="1">
        <f>T750-D750</f>
        <v>0</v>
      </c>
    </row>
    <row r="751" spans="3:21">
      <c r="C751" s="73"/>
      <c r="T751" s="1">
        <f>SUM(E751:M751)</f>
        <v>0</v>
      </c>
      <c r="U751" s="1">
        <f>T751-D751</f>
        <v>0</v>
      </c>
    </row>
    <row r="752" spans="3:21">
      <c r="C752" s="73"/>
      <c r="T752" s="1">
        <f>SUM(E752:M752)</f>
        <v>0</v>
      </c>
      <c r="U752" s="1">
        <f>T752-D752</f>
        <v>0</v>
      </c>
    </row>
    <row r="753" spans="3:21">
      <c r="C753" s="73"/>
      <c r="T753" s="1">
        <f>SUM(E753:M753)</f>
        <v>0</v>
      </c>
      <c r="U753" s="1">
        <f>T753-D753</f>
        <v>0</v>
      </c>
    </row>
    <row r="754" spans="3:21">
      <c r="C754" s="73"/>
      <c r="T754" s="1">
        <f>SUM(E754:M754)</f>
        <v>0</v>
      </c>
      <c r="U754" s="1">
        <f>T754-D754</f>
        <v>0</v>
      </c>
    </row>
    <row r="755" spans="3:21">
      <c r="C755" s="73"/>
      <c r="T755" s="1">
        <f>SUM(E755:M755)</f>
        <v>0</v>
      </c>
      <c r="U755" s="1">
        <f>T755-D755</f>
        <v>0</v>
      </c>
    </row>
    <row r="756" spans="3:21">
      <c r="C756" s="73"/>
      <c r="T756" s="1">
        <f>SUM(E756:M756)</f>
        <v>0</v>
      </c>
      <c r="U756" s="1">
        <f>T756-D756</f>
        <v>0</v>
      </c>
    </row>
    <row r="757" spans="3:21">
      <c r="C757" s="73"/>
      <c r="T757" s="1">
        <f>SUM(E757:M757)</f>
        <v>0</v>
      </c>
      <c r="U757" s="1">
        <f>T757-D757</f>
        <v>0</v>
      </c>
    </row>
    <row r="758" spans="3:21">
      <c r="C758" s="73"/>
      <c r="T758" s="1">
        <f>SUM(E758:M758)</f>
        <v>0</v>
      </c>
      <c r="U758" s="1">
        <f>T758-D758</f>
        <v>0</v>
      </c>
    </row>
    <row r="759" spans="3:21">
      <c r="C759" s="73"/>
      <c r="T759" s="1">
        <f>SUM(E759:M759)</f>
        <v>0</v>
      </c>
      <c r="U759" s="1">
        <f>T759-D759</f>
        <v>0</v>
      </c>
    </row>
    <row r="760" spans="3:21">
      <c r="C760" s="73"/>
      <c r="T760" s="1">
        <f>SUM(E760:M760)</f>
        <v>0</v>
      </c>
      <c r="U760" s="1">
        <f>T760-D760</f>
        <v>0</v>
      </c>
    </row>
    <row r="761" spans="3:21">
      <c r="C761" s="73"/>
      <c r="T761" s="1">
        <f>SUM(E761:M761)</f>
        <v>0</v>
      </c>
      <c r="U761" s="1">
        <f>T761-D761</f>
        <v>0</v>
      </c>
    </row>
    <row r="762" spans="3:21">
      <c r="C762" s="73"/>
      <c r="T762" s="1">
        <f>SUM(E762:M762)</f>
        <v>0</v>
      </c>
      <c r="U762" s="1">
        <f>T762-D762</f>
        <v>0</v>
      </c>
    </row>
    <row r="763" spans="3:21">
      <c r="C763" s="73"/>
      <c r="T763" s="1">
        <f>SUM(E763:M763)</f>
        <v>0</v>
      </c>
      <c r="U763" s="1">
        <f>T763-D763</f>
        <v>0</v>
      </c>
    </row>
    <row r="764" spans="3:21">
      <c r="C764" s="73"/>
      <c r="T764" s="1">
        <f>SUM(E764:M764)</f>
        <v>0</v>
      </c>
      <c r="U764" s="1">
        <f>T764-D764</f>
        <v>0</v>
      </c>
    </row>
    <row r="765" spans="3:21">
      <c r="C765" s="73"/>
      <c r="T765" s="1">
        <f>SUM(E765:M765)</f>
        <v>0</v>
      </c>
      <c r="U765" s="1">
        <f>T765-D765</f>
        <v>0</v>
      </c>
    </row>
    <row r="766" spans="3:21">
      <c r="C766" s="73"/>
      <c r="T766" s="1">
        <f>SUM(E766:M766)</f>
        <v>0</v>
      </c>
      <c r="U766" s="1">
        <f>T766-D766</f>
        <v>0</v>
      </c>
    </row>
    <row r="767" spans="3:21">
      <c r="C767" s="73"/>
      <c r="T767" s="1">
        <f>SUM(E767:M767)</f>
        <v>0</v>
      </c>
      <c r="U767" s="1">
        <f>T767-D767</f>
        <v>0</v>
      </c>
    </row>
    <row r="768" spans="3:21">
      <c r="C768" s="73"/>
      <c r="T768" s="1">
        <f>SUM(E768:M768)</f>
        <v>0</v>
      </c>
      <c r="U768" s="1">
        <f>T768-D768</f>
        <v>0</v>
      </c>
    </row>
    <row r="769" spans="3:21">
      <c r="C769" s="73"/>
      <c r="T769" s="1">
        <f>SUM(E769:M769)</f>
        <v>0</v>
      </c>
      <c r="U769" s="1">
        <f>T769-D769</f>
        <v>0</v>
      </c>
    </row>
    <row r="770" spans="3:21">
      <c r="C770" s="73"/>
      <c r="T770" s="1">
        <f>SUM(E770:M770)</f>
        <v>0</v>
      </c>
      <c r="U770" s="1">
        <f>T770-D770</f>
        <v>0</v>
      </c>
    </row>
    <row r="771" spans="3:21">
      <c r="C771" s="73"/>
      <c r="T771" s="1">
        <f>SUM(E771:M771)</f>
        <v>0</v>
      </c>
      <c r="U771" s="1">
        <f>T771-D771</f>
        <v>0</v>
      </c>
    </row>
    <row r="772" spans="3:21">
      <c r="C772" s="73"/>
      <c r="T772" s="1">
        <f>SUM(E772:M772)</f>
        <v>0</v>
      </c>
      <c r="U772" s="1">
        <f>T772-D772</f>
        <v>0</v>
      </c>
    </row>
    <row r="773" spans="3:21">
      <c r="C773" s="73"/>
      <c r="T773" s="1">
        <f>SUM(E773:M773)</f>
        <v>0</v>
      </c>
      <c r="U773" s="1">
        <f>T773-D773</f>
        <v>0</v>
      </c>
    </row>
    <row r="774" spans="3:21">
      <c r="C774" s="73"/>
      <c r="T774" s="1">
        <f>SUM(E774:M774)</f>
        <v>0</v>
      </c>
      <c r="U774" s="1">
        <f>T774-D774</f>
        <v>0</v>
      </c>
    </row>
    <row r="775" spans="3:21">
      <c r="C775" s="73"/>
      <c r="T775" s="1">
        <f>SUM(E775:M775)</f>
        <v>0</v>
      </c>
      <c r="U775" s="1">
        <f>T775-D775</f>
        <v>0</v>
      </c>
    </row>
    <row r="776" spans="3:21">
      <c r="C776" s="73"/>
      <c r="T776" s="1">
        <f>SUM(E776:M776)</f>
        <v>0</v>
      </c>
      <c r="U776" s="1">
        <f>T776-D776</f>
        <v>0</v>
      </c>
    </row>
    <row r="777" spans="3:21">
      <c r="C777" s="73"/>
      <c r="T777" s="1">
        <f>SUM(E777:M777)</f>
        <v>0</v>
      </c>
      <c r="U777" s="1">
        <f>T777-D777</f>
        <v>0</v>
      </c>
    </row>
    <row r="778" spans="3:21">
      <c r="C778" s="73"/>
      <c r="T778" s="1">
        <f>SUM(E778:M778)</f>
        <v>0</v>
      </c>
      <c r="U778" s="1">
        <f>T778-D778</f>
        <v>0</v>
      </c>
    </row>
    <row r="779" spans="3:21">
      <c r="C779" s="73"/>
      <c r="T779" s="1">
        <f>SUM(E779:M779)</f>
        <v>0</v>
      </c>
      <c r="U779" s="1">
        <f>T779-D779</f>
        <v>0</v>
      </c>
    </row>
    <row r="780" spans="3:21">
      <c r="C780" s="73"/>
      <c r="T780" s="1">
        <f>SUM(E780:M780)</f>
        <v>0</v>
      </c>
      <c r="U780" s="1">
        <f>T780-D780</f>
        <v>0</v>
      </c>
    </row>
    <row r="781" spans="3:21">
      <c r="C781" s="73"/>
      <c r="T781" s="1">
        <f>SUM(E781:M781)</f>
        <v>0</v>
      </c>
      <c r="U781" s="1">
        <f>T781-D781</f>
        <v>0</v>
      </c>
    </row>
    <row r="782" spans="3:21">
      <c r="C782" s="73"/>
      <c r="T782" s="1">
        <f>SUM(E782:M782)</f>
        <v>0</v>
      </c>
      <c r="U782" s="1">
        <f>T782-D782</f>
        <v>0</v>
      </c>
    </row>
    <row r="783" spans="3:21">
      <c r="C783" s="73"/>
      <c r="T783" s="1">
        <f>SUM(E783:M783)</f>
        <v>0</v>
      </c>
      <c r="U783" s="1">
        <f>T783-D783</f>
        <v>0</v>
      </c>
    </row>
    <row r="784" spans="3:21">
      <c r="C784" s="73"/>
      <c r="T784" s="1">
        <f>SUM(E784:M784)</f>
        <v>0</v>
      </c>
      <c r="U784" s="1">
        <f>T784-D784</f>
        <v>0</v>
      </c>
    </row>
    <row r="785" spans="3:21">
      <c r="C785" s="73"/>
      <c r="T785" s="1">
        <f>SUM(E785:M785)</f>
        <v>0</v>
      </c>
      <c r="U785" s="1">
        <f>T785-D785</f>
        <v>0</v>
      </c>
    </row>
    <row r="786" spans="3:21">
      <c r="C786" s="73"/>
      <c r="T786" s="1">
        <f>SUM(E786:M786)</f>
        <v>0</v>
      </c>
      <c r="U786" s="1">
        <f>T786-D786</f>
        <v>0</v>
      </c>
    </row>
    <row r="787" spans="3:21">
      <c r="C787" s="73"/>
      <c r="T787" s="1">
        <f>SUM(E787:M787)</f>
        <v>0</v>
      </c>
      <c r="U787" s="1">
        <f>T787-D787</f>
        <v>0</v>
      </c>
    </row>
    <row r="788" spans="3:21">
      <c r="C788" s="73"/>
      <c r="T788" s="1">
        <f>SUM(E788:M788)</f>
        <v>0</v>
      </c>
      <c r="U788" s="1">
        <f>T788-D788</f>
        <v>0</v>
      </c>
    </row>
    <row r="789" spans="3:21">
      <c r="C789" s="73"/>
      <c r="T789" s="1">
        <f>SUM(E789:M789)</f>
        <v>0</v>
      </c>
      <c r="U789" s="1">
        <f>T789-D789</f>
        <v>0</v>
      </c>
    </row>
    <row r="790" spans="3:21">
      <c r="C790" s="73"/>
      <c r="T790" s="1">
        <f>SUM(E790:M790)</f>
        <v>0</v>
      </c>
      <c r="U790" s="1">
        <f>T790-D790</f>
        <v>0</v>
      </c>
    </row>
    <row r="791" spans="3:21">
      <c r="C791" s="73"/>
      <c r="T791" s="1">
        <f>SUM(E791:M791)</f>
        <v>0</v>
      </c>
      <c r="U791" s="1">
        <f>T791-D791</f>
        <v>0</v>
      </c>
    </row>
    <row r="792" spans="3:21">
      <c r="C792" s="73"/>
      <c r="T792" s="1">
        <f>SUM(E792:M792)</f>
        <v>0</v>
      </c>
      <c r="U792" s="1">
        <f>T792-D792</f>
        <v>0</v>
      </c>
    </row>
    <row r="793" spans="3:21">
      <c r="C793" s="73"/>
      <c r="T793" s="1">
        <f>SUM(E793:M793)</f>
        <v>0</v>
      </c>
      <c r="U793" s="1">
        <f>T793-D793</f>
        <v>0</v>
      </c>
    </row>
    <row r="794" spans="3:21">
      <c r="C794" s="73"/>
      <c r="T794" s="1">
        <f>SUM(E794:M794)</f>
        <v>0</v>
      </c>
      <c r="U794" s="1">
        <f>T794-D794</f>
        <v>0</v>
      </c>
    </row>
    <row r="795" spans="3:21">
      <c r="C795" s="73"/>
      <c r="T795" s="1">
        <f>SUM(E795:M795)</f>
        <v>0</v>
      </c>
      <c r="U795" s="1">
        <f>T795-D795</f>
        <v>0</v>
      </c>
    </row>
    <row r="796" spans="3:21">
      <c r="C796" s="73"/>
      <c r="T796" s="1">
        <f>SUM(E796:M796)</f>
        <v>0</v>
      </c>
      <c r="U796" s="1">
        <f>T796-D796</f>
        <v>0</v>
      </c>
    </row>
    <row r="797" spans="3:21">
      <c r="C797" s="73"/>
      <c r="T797" s="1">
        <f>SUM(E797:M797)</f>
        <v>0</v>
      </c>
      <c r="U797" s="1">
        <f>T797-D797</f>
        <v>0</v>
      </c>
    </row>
    <row r="798" spans="3:21">
      <c r="C798" s="73"/>
      <c r="T798" s="1">
        <f>SUM(E798:M798)</f>
        <v>0</v>
      </c>
      <c r="U798" s="1">
        <f>T798-D798</f>
        <v>0</v>
      </c>
    </row>
    <row r="799" spans="3:21">
      <c r="C799" s="73"/>
      <c r="T799" s="1">
        <f>SUM(E799:M799)</f>
        <v>0</v>
      </c>
      <c r="U799" s="1">
        <f>T799-D799</f>
        <v>0</v>
      </c>
    </row>
    <row r="800" spans="3:21">
      <c r="C800" s="73"/>
      <c r="T800" s="1">
        <f>SUM(E800:M800)</f>
        <v>0</v>
      </c>
      <c r="U800" s="1">
        <f>T800-D800</f>
        <v>0</v>
      </c>
    </row>
    <row r="801" spans="3:21">
      <c r="C801" s="73"/>
      <c r="T801" s="1">
        <f>SUM(E801:M801)</f>
        <v>0</v>
      </c>
      <c r="U801" s="1">
        <f>T801-D801</f>
        <v>0</v>
      </c>
    </row>
    <row r="802" spans="3:21">
      <c r="C802" s="73"/>
      <c r="T802" s="1">
        <f>SUM(E802:M802)</f>
        <v>0</v>
      </c>
      <c r="U802" s="1">
        <f>T802-D802</f>
        <v>0</v>
      </c>
    </row>
    <row r="803" spans="3:21">
      <c r="C803" s="73"/>
      <c r="T803" s="1">
        <f>SUM(E803:M803)</f>
        <v>0</v>
      </c>
      <c r="U803" s="1">
        <f>T803-D803</f>
        <v>0</v>
      </c>
    </row>
    <row r="804" spans="3:21">
      <c r="C804" s="73"/>
      <c r="T804" s="1">
        <f>SUM(E804:M804)</f>
        <v>0</v>
      </c>
      <c r="U804" s="1">
        <f>T804-D804</f>
        <v>0</v>
      </c>
    </row>
    <row r="805" spans="3:21">
      <c r="C805" s="73"/>
      <c r="T805" s="1">
        <f>SUM(E805:M805)</f>
        <v>0</v>
      </c>
      <c r="U805" s="1">
        <f>T805-D805</f>
        <v>0</v>
      </c>
    </row>
    <row r="806" spans="3:21">
      <c r="C806" s="73"/>
      <c r="T806" s="1">
        <f>SUM(E806:M806)</f>
        <v>0</v>
      </c>
      <c r="U806" s="1">
        <f>T806-D806</f>
        <v>0</v>
      </c>
    </row>
    <row r="807" spans="3:21">
      <c r="C807" s="73"/>
      <c r="T807" s="1">
        <f>SUM(E807:M807)</f>
        <v>0</v>
      </c>
      <c r="U807" s="1">
        <f>T807-D807</f>
        <v>0</v>
      </c>
    </row>
    <row r="808" spans="3:21">
      <c r="C808" s="73"/>
      <c r="T808" s="1">
        <f>SUM(E808:M808)</f>
        <v>0</v>
      </c>
      <c r="U808" s="1">
        <f>T808-D808</f>
        <v>0</v>
      </c>
    </row>
    <row r="809" spans="3:21">
      <c r="C809" s="73"/>
      <c r="T809" s="1">
        <f>SUM(E809:M809)</f>
        <v>0</v>
      </c>
      <c r="U809" s="1">
        <f>T809-D809</f>
        <v>0</v>
      </c>
    </row>
    <row r="810" spans="3:21">
      <c r="C810" s="73"/>
      <c r="T810" s="1">
        <f>SUM(E810:M810)</f>
        <v>0</v>
      </c>
      <c r="U810" s="1">
        <f>T810-D810</f>
        <v>0</v>
      </c>
    </row>
    <row r="811" spans="3:21">
      <c r="C811" s="73"/>
      <c r="T811" s="1">
        <f>SUM(E811:M811)</f>
        <v>0</v>
      </c>
      <c r="U811" s="1">
        <f>T811-D811</f>
        <v>0</v>
      </c>
    </row>
    <row r="812" spans="3:21">
      <c r="C812" s="73"/>
      <c r="T812" s="1">
        <f>SUM(E812:M812)</f>
        <v>0</v>
      </c>
      <c r="U812" s="1">
        <f>T812-D812</f>
        <v>0</v>
      </c>
    </row>
    <row r="813" spans="3:21">
      <c r="C813" s="73"/>
      <c r="T813" s="1">
        <f>SUM(E813:M813)</f>
        <v>0</v>
      </c>
      <c r="U813" s="1">
        <f>T813-D813</f>
        <v>0</v>
      </c>
    </row>
    <row r="814" spans="3:21">
      <c r="C814" s="73"/>
      <c r="T814" s="1">
        <f>SUM(E814:M814)</f>
        <v>0</v>
      </c>
      <c r="U814" s="1">
        <f>T814-D814</f>
        <v>0</v>
      </c>
    </row>
    <row r="815" spans="3:21">
      <c r="C815" s="73"/>
      <c r="T815" s="1">
        <f>SUM(E815:M815)</f>
        <v>0</v>
      </c>
      <c r="U815" s="1">
        <f>T815-D815</f>
        <v>0</v>
      </c>
    </row>
    <row r="816" spans="3:21">
      <c r="C816" s="73"/>
      <c r="T816" s="1">
        <f>SUM(E816:M816)</f>
        <v>0</v>
      </c>
      <c r="U816" s="1">
        <f>T816-D816</f>
        <v>0</v>
      </c>
    </row>
    <row r="817" spans="3:21">
      <c r="C817" s="73"/>
      <c r="T817" s="1">
        <f>SUM(E817:M817)</f>
        <v>0</v>
      </c>
      <c r="U817" s="1">
        <f>T817-D817</f>
        <v>0</v>
      </c>
    </row>
    <row r="818" spans="3:21">
      <c r="C818" s="73"/>
      <c r="T818" s="1">
        <f>SUM(E818:M818)</f>
        <v>0</v>
      </c>
      <c r="U818" s="1">
        <f>T818-D818</f>
        <v>0</v>
      </c>
    </row>
    <row r="819" spans="3:21">
      <c r="C819" s="73"/>
      <c r="T819" s="1">
        <f>SUM(E819:M819)</f>
        <v>0</v>
      </c>
      <c r="U819" s="1">
        <f>T819-D819</f>
        <v>0</v>
      </c>
    </row>
    <row r="820" spans="3:21">
      <c r="C820" s="73"/>
      <c r="T820" s="1">
        <f>SUM(E820:M820)</f>
        <v>0</v>
      </c>
      <c r="U820" s="1">
        <f>T820-D820</f>
        <v>0</v>
      </c>
    </row>
    <row r="821" spans="3:21">
      <c r="C821" s="73"/>
      <c r="T821" s="1">
        <f>SUM(E821:M821)</f>
        <v>0</v>
      </c>
      <c r="U821" s="1">
        <f>T821-D821</f>
        <v>0</v>
      </c>
    </row>
    <row r="822" spans="3:21">
      <c r="C822" s="73"/>
      <c r="T822" s="1">
        <f>SUM(E822:M822)</f>
        <v>0</v>
      </c>
      <c r="U822" s="1">
        <f>T822-D822</f>
        <v>0</v>
      </c>
    </row>
    <row r="823" spans="3:21">
      <c r="C823" s="73"/>
      <c r="T823" s="1">
        <f>SUM(E823:M823)</f>
        <v>0</v>
      </c>
      <c r="U823" s="1">
        <f>T823-D823</f>
        <v>0</v>
      </c>
    </row>
    <row r="824" spans="3:21">
      <c r="C824" s="73"/>
      <c r="T824" s="1">
        <f>SUM(E824:M824)</f>
        <v>0</v>
      </c>
      <c r="U824" s="1">
        <f>T824-D824</f>
        <v>0</v>
      </c>
    </row>
    <row r="825" spans="3:21">
      <c r="C825" s="73"/>
      <c r="T825" s="1">
        <f>SUM(E825:M825)</f>
        <v>0</v>
      </c>
      <c r="U825" s="1">
        <f>T825-D825</f>
        <v>0</v>
      </c>
    </row>
    <row r="826" spans="3:21">
      <c r="C826" s="73"/>
      <c r="T826" s="1">
        <f>SUM(E826:M826)</f>
        <v>0</v>
      </c>
      <c r="U826" s="1">
        <f>T826-D826</f>
        <v>0</v>
      </c>
    </row>
    <row r="827" spans="3:21">
      <c r="C827" s="73"/>
      <c r="T827" s="1">
        <f>SUM(E827:M827)</f>
        <v>0</v>
      </c>
      <c r="U827" s="1">
        <f>T827-D827</f>
        <v>0</v>
      </c>
    </row>
    <row r="828" spans="3:21">
      <c r="C828" s="73"/>
      <c r="T828" s="1">
        <f>SUM(E828:M828)</f>
        <v>0</v>
      </c>
      <c r="U828" s="1">
        <f>T828-D828</f>
        <v>0</v>
      </c>
    </row>
    <row r="829" spans="3:21">
      <c r="C829" s="73"/>
      <c r="T829" s="1">
        <f>SUM(E829:M829)</f>
        <v>0</v>
      </c>
      <c r="U829" s="1">
        <f>T829-D829</f>
        <v>0</v>
      </c>
    </row>
    <row r="830" spans="3:21">
      <c r="C830" s="73"/>
      <c r="T830" s="1">
        <f>SUM(E830:M830)</f>
        <v>0</v>
      </c>
      <c r="U830" s="1">
        <f>T830-D830</f>
        <v>0</v>
      </c>
    </row>
    <row r="831" spans="3:21">
      <c r="C831" s="73"/>
      <c r="T831" s="1">
        <f>SUM(E831:M831)</f>
        <v>0</v>
      </c>
      <c r="U831" s="1">
        <f>T831-D831</f>
        <v>0</v>
      </c>
    </row>
    <row r="832" spans="3:21">
      <c r="C832" s="73"/>
      <c r="T832" s="1">
        <f>SUM(E832:M832)</f>
        <v>0</v>
      </c>
      <c r="U832" s="1">
        <f>T832-D832</f>
        <v>0</v>
      </c>
    </row>
    <row r="833" spans="3:21">
      <c r="C833" s="73"/>
      <c r="T833" s="1">
        <f>SUM(E833:M833)</f>
        <v>0</v>
      </c>
      <c r="U833" s="1">
        <f>T833-D833</f>
        <v>0</v>
      </c>
    </row>
    <row r="834" spans="3:21">
      <c r="C834" s="73"/>
      <c r="T834" s="1">
        <f>SUM(E834:M834)</f>
        <v>0</v>
      </c>
      <c r="U834" s="1">
        <f>T834-D834</f>
        <v>0</v>
      </c>
    </row>
    <row r="835" spans="3:21">
      <c r="C835" s="73"/>
      <c r="T835" s="1">
        <f>SUM(E835:M835)</f>
        <v>0</v>
      </c>
      <c r="U835" s="1">
        <f>T835-D835</f>
        <v>0</v>
      </c>
    </row>
    <row r="836" spans="3:21">
      <c r="C836" s="73"/>
      <c r="T836" s="1">
        <f>SUM(E836:M836)</f>
        <v>0</v>
      </c>
      <c r="U836" s="1">
        <f>T836-D836</f>
        <v>0</v>
      </c>
    </row>
    <row r="837" spans="3:21">
      <c r="C837" s="73"/>
      <c r="T837" s="1">
        <f>SUM(E837:M837)</f>
        <v>0</v>
      </c>
      <c r="U837" s="1">
        <f>T837-D837</f>
        <v>0</v>
      </c>
    </row>
    <row r="838" spans="3:21">
      <c r="C838" s="73"/>
      <c r="T838" s="1">
        <f>SUM(E838:M838)</f>
        <v>0</v>
      </c>
      <c r="U838" s="1">
        <f>T838-D838</f>
        <v>0</v>
      </c>
    </row>
    <row r="839" spans="3:21">
      <c r="C839" s="73"/>
      <c r="T839" s="1">
        <f>SUM(E839:M839)</f>
        <v>0</v>
      </c>
      <c r="U839" s="1">
        <f>T839-D839</f>
        <v>0</v>
      </c>
    </row>
    <row r="840" spans="3:21">
      <c r="C840" s="73"/>
      <c r="T840" s="1">
        <f>SUM(E840:M840)</f>
        <v>0</v>
      </c>
      <c r="U840" s="1">
        <f>T840-D840</f>
        <v>0</v>
      </c>
    </row>
    <row r="841" spans="3:21">
      <c r="C841" s="73"/>
      <c r="T841" s="1">
        <f>SUM(E841:M841)</f>
        <v>0</v>
      </c>
      <c r="U841" s="1">
        <f>T841-D841</f>
        <v>0</v>
      </c>
    </row>
    <row r="842" spans="3:21">
      <c r="C842" s="73"/>
      <c r="T842" s="1">
        <f>SUM(E842:M842)</f>
        <v>0</v>
      </c>
      <c r="U842" s="1">
        <f>T842-D842</f>
        <v>0</v>
      </c>
    </row>
    <row r="843" spans="3:21">
      <c r="C843" s="73"/>
      <c r="T843" s="1">
        <f>SUM(E843:M843)</f>
        <v>0</v>
      </c>
      <c r="U843" s="1">
        <f>T843-D843</f>
        <v>0</v>
      </c>
    </row>
    <row r="844" spans="3:21">
      <c r="C844" s="73"/>
      <c r="T844" s="1">
        <f>SUM(E844:M844)</f>
        <v>0</v>
      </c>
      <c r="U844" s="1">
        <f>T844-D844</f>
        <v>0</v>
      </c>
    </row>
    <row r="845" spans="3:21">
      <c r="C845" s="73"/>
      <c r="T845" s="1">
        <f>SUM(E845:M845)</f>
        <v>0</v>
      </c>
      <c r="U845" s="1">
        <f>T845-D845</f>
        <v>0</v>
      </c>
    </row>
    <row r="846" spans="3:21">
      <c r="C846" s="73"/>
      <c r="T846" s="1">
        <f>SUM(E846:M846)</f>
        <v>0</v>
      </c>
      <c r="U846" s="1">
        <f>T846-D846</f>
        <v>0</v>
      </c>
    </row>
    <row r="847" spans="3:21">
      <c r="C847" s="73"/>
      <c r="T847" s="1">
        <f>SUM(E847:M847)</f>
        <v>0</v>
      </c>
      <c r="U847" s="1">
        <f>T847-D847</f>
        <v>0</v>
      </c>
    </row>
    <row r="848" spans="3:21">
      <c r="C848" s="73"/>
      <c r="T848" s="1">
        <f>SUM(E848:M848)</f>
        <v>0</v>
      </c>
      <c r="U848" s="1">
        <f>T848-D848</f>
        <v>0</v>
      </c>
    </row>
    <row r="849" spans="3:21">
      <c r="C849" s="73"/>
      <c r="T849" s="1">
        <f>SUM(E849:M849)</f>
        <v>0</v>
      </c>
      <c r="U849" s="1">
        <f>T849-D849</f>
        <v>0</v>
      </c>
    </row>
    <row r="850" spans="3:21">
      <c r="C850" s="73"/>
      <c r="T850" s="1">
        <f>SUM(E850:M850)</f>
        <v>0</v>
      </c>
      <c r="U850" s="1">
        <f>T850-D850</f>
        <v>0</v>
      </c>
    </row>
    <row r="851" spans="3:21">
      <c r="C851" s="73"/>
      <c r="T851" s="1">
        <f>SUM(E851:M851)</f>
        <v>0</v>
      </c>
      <c r="U851" s="1">
        <f>T851-D851</f>
        <v>0</v>
      </c>
    </row>
    <row r="852" spans="3:21">
      <c r="C852" s="73"/>
      <c r="T852" s="1">
        <f>SUM(E852:M852)</f>
        <v>0</v>
      </c>
      <c r="U852" s="1">
        <f>T852-D852</f>
        <v>0</v>
      </c>
    </row>
    <row r="853" spans="3:21">
      <c r="C853" s="73"/>
      <c r="T853" s="1">
        <f>SUM(E853:M853)</f>
        <v>0</v>
      </c>
      <c r="U853" s="1">
        <f>T853-D853</f>
        <v>0</v>
      </c>
    </row>
    <row r="854" spans="3:21">
      <c r="C854" s="73"/>
      <c r="T854" s="1">
        <f>SUM(E854:M854)</f>
        <v>0</v>
      </c>
      <c r="U854" s="1">
        <f>T854-D854</f>
        <v>0</v>
      </c>
    </row>
    <row r="855" spans="3:21">
      <c r="C855" s="73"/>
      <c r="T855" s="1">
        <f>SUM(E855:M855)</f>
        <v>0</v>
      </c>
      <c r="U855" s="1">
        <f>T855-D855</f>
        <v>0</v>
      </c>
    </row>
    <row r="856" spans="3:21">
      <c r="C856" s="73"/>
      <c r="T856" s="1">
        <f>SUM(E856:M856)</f>
        <v>0</v>
      </c>
      <c r="U856" s="1">
        <f>T856-D856</f>
        <v>0</v>
      </c>
    </row>
    <row r="857" spans="3:21">
      <c r="C857" s="73"/>
      <c r="T857" s="1">
        <f>SUM(E857:M857)</f>
        <v>0</v>
      </c>
      <c r="U857" s="1">
        <f>T857-D857</f>
        <v>0</v>
      </c>
    </row>
    <row r="858" spans="3:21">
      <c r="C858" s="73"/>
      <c r="T858" s="1">
        <f>SUM(E858:M858)</f>
        <v>0</v>
      </c>
      <c r="U858" s="1">
        <f>T858-D858</f>
        <v>0</v>
      </c>
    </row>
    <row r="859" spans="3:21">
      <c r="C859" s="73"/>
      <c r="T859" s="1">
        <f>SUM(E859:M859)</f>
        <v>0</v>
      </c>
      <c r="U859" s="1">
        <f>T859-D859</f>
        <v>0</v>
      </c>
    </row>
    <row r="860" spans="3:21">
      <c r="C860" s="73"/>
      <c r="T860" s="1">
        <f>SUM(E860:M860)</f>
        <v>0</v>
      </c>
      <c r="U860" s="1">
        <f>T860-D860</f>
        <v>0</v>
      </c>
    </row>
    <row r="861" spans="3:21">
      <c r="C861" s="73"/>
      <c r="T861" s="1">
        <f>SUM(E861:M861)</f>
        <v>0</v>
      </c>
      <c r="U861" s="1">
        <f>T861-D861</f>
        <v>0</v>
      </c>
    </row>
    <row r="862" spans="3:21">
      <c r="C862" s="73"/>
      <c r="T862" s="1">
        <f>SUM(E862:M862)</f>
        <v>0</v>
      </c>
      <c r="U862" s="1">
        <f>T862-D862</f>
        <v>0</v>
      </c>
    </row>
    <row r="863" spans="3:21">
      <c r="C863" s="73"/>
      <c r="T863" s="1">
        <f>SUM(E863:M863)</f>
        <v>0</v>
      </c>
      <c r="U863" s="1">
        <f>T863-D863</f>
        <v>0</v>
      </c>
    </row>
    <row r="864" spans="3:21">
      <c r="C864" s="73"/>
      <c r="T864" s="1">
        <f>SUM(E864:M864)</f>
        <v>0</v>
      </c>
      <c r="U864" s="1">
        <f>T864-D864</f>
        <v>0</v>
      </c>
    </row>
    <row r="865" spans="3:21">
      <c r="C865" s="73"/>
      <c r="T865" s="1">
        <f>SUM(E865:M865)</f>
        <v>0</v>
      </c>
      <c r="U865" s="1">
        <f>T865-D865</f>
        <v>0</v>
      </c>
    </row>
    <row r="866" spans="3:21">
      <c r="C866" s="73"/>
      <c r="T866" s="1">
        <f>SUM(E866:M866)</f>
        <v>0</v>
      </c>
      <c r="U866" s="1">
        <f>T866-D866</f>
        <v>0</v>
      </c>
    </row>
    <row r="867" spans="3:21">
      <c r="C867" s="73"/>
      <c r="T867" s="1">
        <f>SUM(E867:M867)</f>
        <v>0</v>
      </c>
      <c r="U867" s="1">
        <f>T867-D867</f>
        <v>0</v>
      </c>
    </row>
    <row r="868" spans="3:21">
      <c r="C868" s="73"/>
      <c r="T868" s="1">
        <f>SUM(E868:M868)</f>
        <v>0</v>
      </c>
      <c r="U868" s="1">
        <f>T868-D868</f>
        <v>0</v>
      </c>
    </row>
    <row r="869" spans="3:21">
      <c r="C869" s="73"/>
      <c r="T869" s="1">
        <f>SUM(E869:M869)</f>
        <v>0</v>
      </c>
      <c r="U869" s="1">
        <f>T869-D869</f>
        <v>0</v>
      </c>
    </row>
    <row r="870" spans="3:21">
      <c r="C870" s="73"/>
      <c r="T870" s="1">
        <f>SUM(E870:M870)</f>
        <v>0</v>
      </c>
      <c r="U870" s="1">
        <f>T870-D870</f>
        <v>0</v>
      </c>
    </row>
    <row r="871" spans="3:21">
      <c r="C871" s="73"/>
      <c r="T871" s="1">
        <f>SUM(E871:M871)</f>
        <v>0</v>
      </c>
      <c r="U871" s="1">
        <f>T871-D871</f>
        <v>0</v>
      </c>
    </row>
    <row r="872" spans="3:21">
      <c r="C872" s="73"/>
      <c r="T872" s="1">
        <f>SUM(E872:M872)</f>
        <v>0</v>
      </c>
      <c r="U872" s="1">
        <f>T872-D872</f>
        <v>0</v>
      </c>
    </row>
    <row r="873" spans="3:21">
      <c r="C873" s="73"/>
      <c r="T873" s="1">
        <f>SUM(E873:M873)</f>
        <v>0</v>
      </c>
      <c r="U873" s="1">
        <f>T873-D873</f>
        <v>0</v>
      </c>
    </row>
    <row r="874" spans="3:21">
      <c r="C874" s="73"/>
      <c r="T874" s="1">
        <f>SUM(E874:M874)</f>
        <v>0</v>
      </c>
      <c r="U874" s="1">
        <f>T874-D874</f>
        <v>0</v>
      </c>
    </row>
    <row r="875" spans="3:21">
      <c r="C875" s="73"/>
      <c r="T875" s="1">
        <f>SUM(E875:M875)</f>
        <v>0</v>
      </c>
      <c r="U875" s="1">
        <f>T875-D875</f>
        <v>0</v>
      </c>
    </row>
    <row r="876" spans="3:21">
      <c r="C876" s="73"/>
      <c r="T876" s="1">
        <f>SUM(E876:M876)</f>
        <v>0</v>
      </c>
      <c r="U876" s="1">
        <f>T876-D876</f>
        <v>0</v>
      </c>
    </row>
    <row r="877" spans="3:21">
      <c r="C877" s="73"/>
      <c r="T877" s="1">
        <f>SUM(E877:M877)</f>
        <v>0</v>
      </c>
      <c r="U877" s="1">
        <f>T877-D877</f>
        <v>0</v>
      </c>
    </row>
    <row r="878" spans="3:21">
      <c r="C878" s="73"/>
      <c r="T878" s="1">
        <f>SUM(E878:M878)</f>
        <v>0</v>
      </c>
      <c r="U878" s="1">
        <f>T878-D878</f>
        <v>0</v>
      </c>
    </row>
    <row r="879" spans="3:21">
      <c r="C879" s="73"/>
      <c r="T879" s="1">
        <f>SUM(E879:M879)</f>
        <v>0</v>
      </c>
      <c r="U879" s="1">
        <f>T879-D879</f>
        <v>0</v>
      </c>
    </row>
    <row r="880" spans="3:21">
      <c r="C880" s="73"/>
      <c r="T880" s="1">
        <f>SUM(E880:M880)</f>
        <v>0</v>
      </c>
      <c r="U880" s="1">
        <f>T880-D880</f>
        <v>0</v>
      </c>
    </row>
    <row r="881" spans="3:21">
      <c r="C881" s="73"/>
      <c r="T881" s="1">
        <f>SUM(E881:M881)</f>
        <v>0</v>
      </c>
      <c r="U881" s="1">
        <f>T881-D881</f>
        <v>0</v>
      </c>
    </row>
    <row r="882" spans="3:21">
      <c r="C882" s="73"/>
      <c r="T882" s="1">
        <f>SUM(E882:M882)</f>
        <v>0</v>
      </c>
      <c r="U882" s="1">
        <f>T882-D882</f>
        <v>0</v>
      </c>
    </row>
    <row r="883" spans="3:21">
      <c r="C883" s="73"/>
      <c r="T883" s="1">
        <f>SUM(E883:M883)</f>
        <v>0</v>
      </c>
      <c r="U883" s="1">
        <f>T883-D883</f>
        <v>0</v>
      </c>
    </row>
    <row r="884" spans="3:21">
      <c r="C884" s="73"/>
      <c r="T884" s="1">
        <f>SUM(E884:M884)</f>
        <v>0</v>
      </c>
      <c r="U884" s="1">
        <f>T884-D884</f>
        <v>0</v>
      </c>
    </row>
    <row r="885" spans="3:21">
      <c r="C885" s="73"/>
      <c r="T885" s="1">
        <f>SUM(E885:M885)</f>
        <v>0</v>
      </c>
      <c r="U885" s="1">
        <f>T885-D885</f>
        <v>0</v>
      </c>
    </row>
    <row r="886" spans="3:21">
      <c r="C886" s="73"/>
      <c r="T886" s="1">
        <f>SUM(E886:M886)</f>
        <v>0</v>
      </c>
      <c r="U886" s="1">
        <f>T886-D886</f>
        <v>0</v>
      </c>
    </row>
    <row r="887" spans="3:21">
      <c r="C887" s="73"/>
      <c r="T887" s="1">
        <f>SUM(E887:M887)</f>
        <v>0</v>
      </c>
      <c r="U887" s="1">
        <f>T887-D887</f>
        <v>0</v>
      </c>
    </row>
    <row r="888" spans="3:21">
      <c r="C888" s="73"/>
      <c r="T888" s="1">
        <f>SUM(E888:M888)</f>
        <v>0</v>
      </c>
      <c r="U888" s="1">
        <f>T888-D888</f>
        <v>0</v>
      </c>
    </row>
    <row r="889" spans="3:21">
      <c r="C889" s="73"/>
      <c r="T889" s="1">
        <f>SUM(E889:M889)</f>
        <v>0</v>
      </c>
      <c r="U889" s="1">
        <f>T889-D889</f>
        <v>0</v>
      </c>
    </row>
    <row r="890" spans="3:21">
      <c r="C890" s="73"/>
      <c r="T890" s="1">
        <f>SUM(E890:M890)</f>
        <v>0</v>
      </c>
      <c r="U890" s="1">
        <f>T890-D890</f>
        <v>0</v>
      </c>
    </row>
    <row r="891" spans="3:21">
      <c r="C891" s="73"/>
      <c r="T891" s="1">
        <f>SUM(E891:M891)</f>
        <v>0</v>
      </c>
      <c r="U891" s="1">
        <f>T891-D891</f>
        <v>0</v>
      </c>
    </row>
    <row r="892" spans="3:21">
      <c r="C892" s="73"/>
      <c r="T892" s="1">
        <f>SUM(E892:M892)</f>
        <v>0</v>
      </c>
      <c r="U892" s="1">
        <f>T892-D892</f>
        <v>0</v>
      </c>
    </row>
    <row r="893" spans="3:21">
      <c r="C893" s="73"/>
      <c r="T893" s="1">
        <f>SUM(E893:M893)</f>
        <v>0</v>
      </c>
      <c r="U893" s="1">
        <f>T893-D893</f>
        <v>0</v>
      </c>
    </row>
    <row r="894" spans="3:21">
      <c r="C894" s="73"/>
      <c r="T894" s="1">
        <f>SUM(E894:M894)</f>
        <v>0</v>
      </c>
      <c r="U894" s="1">
        <f>T894-D894</f>
        <v>0</v>
      </c>
    </row>
    <row r="895" spans="3:21">
      <c r="C895" s="73"/>
      <c r="T895" s="1">
        <f>SUM(E895:M895)</f>
        <v>0</v>
      </c>
      <c r="U895" s="1">
        <f>T895-D895</f>
        <v>0</v>
      </c>
    </row>
    <row r="896" spans="3:21">
      <c r="C896" s="73"/>
      <c r="T896" s="1">
        <f>SUM(E896:M896)</f>
        <v>0</v>
      </c>
      <c r="U896" s="1">
        <f>T896-D896</f>
        <v>0</v>
      </c>
    </row>
    <row r="897" spans="3:21">
      <c r="C897" s="73"/>
      <c r="T897" s="1">
        <f>SUM(E897:M897)</f>
        <v>0</v>
      </c>
      <c r="U897" s="1">
        <f>T897-D897</f>
        <v>0</v>
      </c>
    </row>
    <row r="898" spans="3:21">
      <c r="C898" s="73"/>
      <c r="T898" s="1">
        <f>SUM(E898:M898)</f>
        <v>0</v>
      </c>
      <c r="U898" s="1">
        <f>T898-D898</f>
        <v>0</v>
      </c>
    </row>
    <row r="899" spans="3:21">
      <c r="C899" s="73"/>
      <c r="T899" s="1">
        <f>SUM(E899:M899)</f>
        <v>0</v>
      </c>
      <c r="U899" s="1">
        <f>T899-D899</f>
        <v>0</v>
      </c>
    </row>
    <row r="900" spans="3:21">
      <c r="C900" s="73"/>
      <c r="T900" s="1">
        <f>SUM(E900:M900)</f>
        <v>0</v>
      </c>
      <c r="U900" s="1">
        <f>T900-D900</f>
        <v>0</v>
      </c>
    </row>
    <row r="901" spans="3:21">
      <c r="C901" s="73"/>
      <c r="T901" s="1">
        <f>SUM(E901:M901)</f>
        <v>0</v>
      </c>
      <c r="U901" s="1">
        <f>T901-D901</f>
        <v>0</v>
      </c>
    </row>
    <row r="902" spans="3:21">
      <c r="C902" s="73"/>
      <c r="T902" s="1">
        <f>SUM(E902:M902)</f>
        <v>0</v>
      </c>
      <c r="U902" s="1">
        <f>T902-D902</f>
        <v>0</v>
      </c>
    </row>
    <row r="903" spans="3:21">
      <c r="C903" s="73"/>
      <c r="T903" s="1">
        <f>SUM(E903:M903)</f>
        <v>0</v>
      </c>
      <c r="U903" s="1">
        <f>T903-D903</f>
        <v>0</v>
      </c>
    </row>
    <row r="904" spans="3:21">
      <c r="C904" s="73"/>
      <c r="T904" s="1">
        <f>SUM(E904:M904)</f>
        <v>0</v>
      </c>
      <c r="U904" s="1">
        <f>T904-D904</f>
        <v>0</v>
      </c>
    </row>
    <row r="905" spans="3:21">
      <c r="C905" s="73"/>
      <c r="T905" s="1">
        <f>SUM(E905:M905)</f>
        <v>0</v>
      </c>
      <c r="U905" s="1">
        <f>T905-D905</f>
        <v>0</v>
      </c>
    </row>
    <row r="906" spans="3:21">
      <c r="C906" s="73"/>
      <c r="T906" s="1">
        <f>SUM(E906:M906)</f>
        <v>0</v>
      </c>
      <c r="U906" s="1">
        <f>T906-D906</f>
        <v>0</v>
      </c>
    </row>
    <row r="907" spans="3:21">
      <c r="C907" s="73"/>
      <c r="T907" s="1">
        <f>SUM(E907:M907)</f>
        <v>0</v>
      </c>
      <c r="U907" s="1">
        <f>T907-D907</f>
        <v>0</v>
      </c>
    </row>
    <row r="908" spans="3:21">
      <c r="C908" s="73"/>
      <c r="T908" s="1">
        <f>SUM(E908:M908)</f>
        <v>0</v>
      </c>
      <c r="U908" s="1">
        <f>T908-D908</f>
        <v>0</v>
      </c>
    </row>
    <row r="909" spans="3:21">
      <c r="C909" s="73"/>
      <c r="T909" s="1">
        <f>SUM(E909:M909)</f>
        <v>0</v>
      </c>
      <c r="U909" s="1">
        <f>T909-D909</f>
        <v>0</v>
      </c>
    </row>
    <row r="910" spans="3:21">
      <c r="C910" s="73"/>
      <c r="T910" s="1">
        <f>SUM(E910:M910)</f>
        <v>0</v>
      </c>
      <c r="U910" s="1">
        <f>T910-D910</f>
        <v>0</v>
      </c>
    </row>
    <row r="911" spans="3:21">
      <c r="C911" s="73"/>
      <c r="T911" s="1">
        <f>SUM(E911:M911)</f>
        <v>0</v>
      </c>
      <c r="U911" s="1">
        <f>T911-D911</f>
        <v>0</v>
      </c>
    </row>
    <row r="912" spans="3:21">
      <c r="C912" s="73"/>
      <c r="T912" s="1">
        <f>SUM(E912:M912)</f>
        <v>0</v>
      </c>
      <c r="U912" s="1">
        <f>T912-D912</f>
        <v>0</v>
      </c>
    </row>
    <row r="913" spans="3:21">
      <c r="C913" s="73"/>
      <c r="T913" s="1">
        <f>SUM(E913:M913)</f>
        <v>0</v>
      </c>
      <c r="U913" s="1">
        <f>T913-D913</f>
        <v>0</v>
      </c>
    </row>
    <row r="914" spans="3:21">
      <c r="C914" s="73"/>
      <c r="T914" s="1">
        <f>SUM(E914:M914)</f>
        <v>0</v>
      </c>
      <c r="U914" s="1">
        <f>T914-D914</f>
        <v>0</v>
      </c>
    </row>
    <row r="915" spans="3:21">
      <c r="C915" s="73"/>
      <c r="T915" s="1">
        <f>SUM(E915:M915)</f>
        <v>0</v>
      </c>
      <c r="U915" s="1">
        <f>T915-D915</f>
        <v>0</v>
      </c>
    </row>
    <row r="916" spans="3:21">
      <c r="C916" s="73"/>
      <c r="T916" s="1">
        <f>SUM(E916:M916)</f>
        <v>0</v>
      </c>
      <c r="U916" s="1">
        <f>T916-D916</f>
        <v>0</v>
      </c>
    </row>
    <row r="917" spans="3:21">
      <c r="C917" s="73"/>
      <c r="T917" s="1">
        <f>SUM(E917:M917)</f>
        <v>0</v>
      </c>
      <c r="U917" s="1">
        <f>T917-D917</f>
        <v>0</v>
      </c>
    </row>
    <row r="918" spans="3:21">
      <c r="C918" s="73"/>
      <c r="T918" s="1">
        <f>SUM(E918:M918)</f>
        <v>0</v>
      </c>
      <c r="U918" s="1">
        <f>T918-D918</f>
        <v>0</v>
      </c>
    </row>
    <row r="919" spans="3:21">
      <c r="C919" s="73"/>
      <c r="T919" s="1">
        <f>SUM(E919:M919)</f>
        <v>0</v>
      </c>
      <c r="U919" s="1">
        <f>T919-D919</f>
        <v>0</v>
      </c>
    </row>
    <row r="920" spans="3:21">
      <c r="C920" s="73"/>
      <c r="T920" s="1">
        <f>SUM(E920:M920)</f>
        <v>0</v>
      </c>
      <c r="U920" s="1">
        <f>T920-D920</f>
        <v>0</v>
      </c>
    </row>
    <row r="921" spans="3:21">
      <c r="C921" s="73"/>
      <c r="T921" s="1">
        <f>SUM(E921:M921)</f>
        <v>0</v>
      </c>
      <c r="U921" s="1">
        <f>T921-D921</f>
        <v>0</v>
      </c>
    </row>
    <row r="922" spans="3:21">
      <c r="C922" s="73"/>
      <c r="T922" s="1">
        <f>SUM(E922:M922)</f>
        <v>0</v>
      </c>
      <c r="U922" s="1">
        <f>T922-D922</f>
        <v>0</v>
      </c>
    </row>
    <row r="923" spans="3:21">
      <c r="C923" s="73"/>
      <c r="T923" s="1">
        <f>SUM(E923:M923)</f>
        <v>0</v>
      </c>
      <c r="U923" s="1">
        <f>T923-D923</f>
        <v>0</v>
      </c>
    </row>
    <row r="924" spans="3:21">
      <c r="C924" s="73"/>
      <c r="T924" s="1">
        <f>SUM(E924:M924)</f>
        <v>0</v>
      </c>
      <c r="U924" s="1">
        <f>T924-D924</f>
        <v>0</v>
      </c>
    </row>
    <row r="925" spans="3:21">
      <c r="C925" s="73"/>
      <c r="T925" s="1">
        <f>SUM(E925:M925)</f>
        <v>0</v>
      </c>
      <c r="U925" s="1">
        <f>T925-D925</f>
        <v>0</v>
      </c>
    </row>
    <row r="926" spans="3:21">
      <c r="C926" s="73"/>
      <c r="T926" s="1">
        <f>SUM(E926:M926)</f>
        <v>0</v>
      </c>
      <c r="U926" s="1">
        <f>T926-D926</f>
        <v>0</v>
      </c>
    </row>
    <row r="927" spans="3:21">
      <c r="C927" s="73"/>
      <c r="T927" s="1">
        <f>SUM(E927:M927)</f>
        <v>0</v>
      </c>
      <c r="U927" s="1">
        <f>T927-D927</f>
        <v>0</v>
      </c>
    </row>
    <row r="928" spans="3:21">
      <c r="C928" s="73"/>
      <c r="T928" s="1">
        <f>SUM(E928:M928)</f>
        <v>0</v>
      </c>
      <c r="U928" s="1">
        <f>T928-D928</f>
        <v>0</v>
      </c>
    </row>
    <row r="929" spans="3:21">
      <c r="C929" s="73"/>
      <c r="T929" s="1">
        <f>SUM(E929:M929)</f>
        <v>0</v>
      </c>
      <c r="U929" s="1">
        <f>T929-D929</f>
        <v>0</v>
      </c>
    </row>
    <row r="930" spans="3:21">
      <c r="C930" s="73"/>
      <c r="T930" s="1">
        <f>SUM(E930:M930)</f>
        <v>0</v>
      </c>
      <c r="U930" s="1">
        <f>T930-D930</f>
        <v>0</v>
      </c>
    </row>
    <row r="931" spans="3:21">
      <c r="C931" s="73"/>
      <c r="T931" s="1">
        <f>SUM(E931:M931)</f>
        <v>0</v>
      </c>
      <c r="U931" s="1">
        <f>T931-D931</f>
        <v>0</v>
      </c>
    </row>
    <row r="932" spans="3:21">
      <c r="C932" s="73"/>
      <c r="T932" s="1">
        <f>SUM(E932:M932)</f>
        <v>0</v>
      </c>
      <c r="U932" s="1">
        <f>T932-D932</f>
        <v>0</v>
      </c>
    </row>
    <row r="933" spans="3:21">
      <c r="C933" s="73"/>
      <c r="T933" s="1">
        <f>SUM(E933:M933)</f>
        <v>0</v>
      </c>
      <c r="U933" s="1">
        <f>T933-D933</f>
        <v>0</v>
      </c>
    </row>
    <row r="934" spans="3:21">
      <c r="C934" s="73"/>
      <c r="T934" s="1">
        <f>SUM(E934:M934)</f>
        <v>0</v>
      </c>
      <c r="U934" s="1">
        <f>T934-D934</f>
        <v>0</v>
      </c>
    </row>
    <row r="935" spans="3:21">
      <c r="C935" s="73"/>
      <c r="T935" s="1">
        <f>SUM(E935:M935)</f>
        <v>0</v>
      </c>
      <c r="U935" s="1">
        <f>T935-D935</f>
        <v>0</v>
      </c>
    </row>
    <row r="936" spans="3:21">
      <c r="C936" s="73"/>
      <c r="T936" s="1">
        <f>SUM(E936:M936)</f>
        <v>0</v>
      </c>
      <c r="U936" s="1">
        <f>T936-D936</f>
        <v>0</v>
      </c>
    </row>
    <row r="937" spans="3:21">
      <c r="C937" s="73"/>
      <c r="T937" s="1">
        <f>SUM(E937:M937)</f>
        <v>0</v>
      </c>
      <c r="U937" s="1">
        <f>T937-D937</f>
        <v>0</v>
      </c>
    </row>
    <row r="938" spans="3:21">
      <c r="C938" s="73"/>
      <c r="T938" s="1">
        <f>SUM(E938:M938)</f>
        <v>0</v>
      </c>
      <c r="U938" s="1">
        <f>T938-D938</f>
        <v>0</v>
      </c>
    </row>
    <row r="939" spans="3:21">
      <c r="C939" s="73"/>
      <c r="T939" s="1">
        <f>SUM(E939:M939)</f>
        <v>0</v>
      </c>
      <c r="U939" s="1">
        <f>T939-D939</f>
        <v>0</v>
      </c>
    </row>
    <row r="940" spans="3:21">
      <c r="C940" s="73"/>
      <c r="T940" s="1">
        <f>SUM(E940:M940)</f>
        <v>0</v>
      </c>
      <c r="U940" s="1">
        <f>T940-D940</f>
        <v>0</v>
      </c>
    </row>
    <row r="941" spans="3:21">
      <c r="C941" s="73"/>
      <c r="T941" s="1">
        <f>SUM(E941:M941)</f>
        <v>0</v>
      </c>
      <c r="U941" s="1">
        <f>T941-D941</f>
        <v>0</v>
      </c>
    </row>
    <row r="942" spans="3:21">
      <c r="C942" s="73"/>
      <c r="T942" s="1">
        <f>SUM(E942:M942)</f>
        <v>0</v>
      </c>
      <c r="U942" s="1">
        <f>T942-D942</f>
        <v>0</v>
      </c>
    </row>
    <row r="943" spans="3:21">
      <c r="C943" s="73"/>
      <c r="T943" s="1">
        <f>SUM(E943:M943)</f>
        <v>0</v>
      </c>
      <c r="U943" s="1">
        <f>T943-D943</f>
        <v>0</v>
      </c>
    </row>
    <row r="944" spans="3:21">
      <c r="C944" s="73"/>
      <c r="T944" s="1">
        <f>SUM(E944:M944)</f>
        <v>0</v>
      </c>
      <c r="U944" s="1">
        <f>T944-D944</f>
        <v>0</v>
      </c>
    </row>
    <row r="945" spans="3:21">
      <c r="C945" s="73"/>
      <c r="T945" s="1">
        <f>SUM(E945:M945)</f>
        <v>0</v>
      </c>
      <c r="U945" s="1">
        <f>T945-D945</f>
        <v>0</v>
      </c>
    </row>
    <row r="946" spans="3:21">
      <c r="C946" s="73"/>
      <c r="T946" s="1">
        <f>SUM(E946:M946)</f>
        <v>0</v>
      </c>
      <c r="U946" s="1">
        <f>T946-D946</f>
        <v>0</v>
      </c>
    </row>
    <row r="947" spans="3:21">
      <c r="C947" s="73"/>
      <c r="T947" s="1">
        <f>SUM(E947:M947)</f>
        <v>0</v>
      </c>
      <c r="U947" s="1">
        <f>T947-D947</f>
        <v>0</v>
      </c>
    </row>
    <row r="948" spans="3:21">
      <c r="C948" s="73"/>
      <c r="T948" s="1">
        <f>SUM(E948:M948)</f>
        <v>0</v>
      </c>
      <c r="U948" s="1">
        <f>T948-D948</f>
        <v>0</v>
      </c>
    </row>
    <row r="949" spans="3:21">
      <c r="C949" s="73"/>
      <c r="T949" s="1">
        <f>SUM(E949:M949)</f>
        <v>0</v>
      </c>
      <c r="U949" s="1">
        <f>T949-D949</f>
        <v>0</v>
      </c>
    </row>
    <row r="950" spans="3:21">
      <c r="C950" s="73"/>
      <c r="T950" s="1">
        <f>SUM(E950:M950)</f>
        <v>0</v>
      </c>
      <c r="U950" s="1">
        <f>T950-D950</f>
        <v>0</v>
      </c>
    </row>
    <row r="951" spans="3:21">
      <c r="C951" s="73"/>
      <c r="T951" s="1">
        <f>SUM(E951:M951)</f>
        <v>0</v>
      </c>
      <c r="U951" s="1">
        <f>T951-D951</f>
        <v>0</v>
      </c>
    </row>
    <row r="952" spans="3:21">
      <c r="C952" s="73"/>
      <c r="T952" s="1">
        <f>SUM(E952:M952)</f>
        <v>0</v>
      </c>
      <c r="U952" s="1">
        <f>T952-D952</f>
        <v>0</v>
      </c>
    </row>
    <row r="953" spans="3:21">
      <c r="C953" s="73"/>
      <c r="T953" s="1">
        <f>SUM(E953:M953)</f>
        <v>0</v>
      </c>
      <c r="U953" s="1">
        <f>T953-D953</f>
        <v>0</v>
      </c>
    </row>
    <row r="954" spans="3:21">
      <c r="C954" s="73"/>
      <c r="T954" s="1">
        <f>SUM(E954:M954)</f>
        <v>0</v>
      </c>
      <c r="U954" s="1">
        <f>T954-D954</f>
        <v>0</v>
      </c>
    </row>
    <row r="955" spans="3:21">
      <c r="C955" s="73"/>
      <c r="T955" s="1">
        <f>SUM(E955:M955)</f>
        <v>0</v>
      </c>
      <c r="U955" s="1">
        <f>T955-D955</f>
        <v>0</v>
      </c>
    </row>
    <row r="956" spans="3:21">
      <c r="C956" s="73"/>
      <c r="T956" s="1">
        <f>SUM(E956:M956)</f>
        <v>0</v>
      </c>
      <c r="U956" s="1">
        <f>T956-D956</f>
        <v>0</v>
      </c>
    </row>
    <row r="957" spans="3:21">
      <c r="C957" s="73"/>
      <c r="T957" s="1">
        <f>SUM(E957:M957)</f>
        <v>0</v>
      </c>
      <c r="U957" s="1">
        <f>T957-D957</f>
        <v>0</v>
      </c>
    </row>
    <row r="958" spans="3:21">
      <c r="C958" s="73"/>
      <c r="T958" s="1">
        <f>SUM(E958:M958)</f>
        <v>0</v>
      </c>
      <c r="U958" s="1">
        <f>T958-D958</f>
        <v>0</v>
      </c>
    </row>
    <row r="959" spans="3:21">
      <c r="C959" s="73"/>
      <c r="T959" s="1">
        <f>SUM(E959:M959)</f>
        <v>0</v>
      </c>
      <c r="U959" s="1">
        <f>T959-D959</f>
        <v>0</v>
      </c>
    </row>
    <row r="960" spans="3:21">
      <c r="C960" s="73"/>
      <c r="T960" s="1">
        <f>SUM(E960:M960)</f>
        <v>0</v>
      </c>
      <c r="U960" s="1">
        <f>T960-D960</f>
        <v>0</v>
      </c>
    </row>
    <row r="961" spans="3:21">
      <c r="C961" s="73"/>
      <c r="T961" s="1">
        <f>SUM(E961:M961)</f>
        <v>0</v>
      </c>
      <c r="U961" s="1">
        <f>T961-D961</f>
        <v>0</v>
      </c>
    </row>
    <row r="962" spans="3:21">
      <c r="C962" s="73"/>
      <c r="T962" s="1">
        <f>SUM(E962:M962)</f>
        <v>0</v>
      </c>
      <c r="U962" s="1">
        <f>T962-D962</f>
        <v>0</v>
      </c>
    </row>
    <row r="963" spans="3:21">
      <c r="C963" s="73"/>
      <c r="T963" s="1">
        <f>SUM(E963:M963)</f>
        <v>0</v>
      </c>
      <c r="U963" s="1">
        <f>T963-D963</f>
        <v>0</v>
      </c>
    </row>
    <row r="964" spans="3:21">
      <c r="C964" s="73"/>
      <c r="T964" s="1">
        <f>SUM(E964:M964)</f>
        <v>0</v>
      </c>
      <c r="U964" s="1">
        <f>T964-D964</f>
        <v>0</v>
      </c>
    </row>
    <row r="965" spans="3:21">
      <c r="C965" s="73"/>
      <c r="T965" s="1">
        <f>SUM(E965:M965)</f>
        <v>0</v>
      </c>
      <c r="U965" s="1">
        <f>T965-D965</f>
        <v>0</v>
      </c>
    </row>
    <row r="966" spans="3:21">
      <c r="C966" s="73"/>
      <c r="T966" s="1">
        <f>SUM(E966:M966)</f>
        <v>0</v>
      </c>
      <c r="U966" s="1">
        <f>T966-D966</f>
        <v>0</v>
      </c>
    </row>
    <row r="967" spans="3:21">
      <c r="C967" s="73"/>
      <c r="T967" s="1">
        <f>SUM(E967:M967)</f>
        <v>0</v>
      </c>
      <c r="U967" s="1">
        <f>T967-D967</f>
        <v>0</v>
      </c>
    </row>
    <row r="968" spans="3:21">
      <c r="C968" s="73"/>
      <c r="T968" s="1">
        <f>SUM(E968:M968)</f>
        <v>0</v>
      </c>
      <c r="U968" s="1">
        <f>T968-D968</f>
        <v>0</v>
      </c>
    </row>
    <row r="969" spans="3:21">
      <c r="C969" s="73"/>
      <c r="T969" s="1">
        <f>SUM(E969:M969)</f>
        <v>0</v>
      </c>
      <c r="U969" s="1">
        <f>T969-D969</f>
        <v>0</v>
      </c>
    </row>
    <row r="970" spans="3:21">
      <c r="C970" s="73"/>
      <c r="T970" s="1">
        <f>SUM(E970:M970)</f>
        <v>0</v>
      </c>
      <c r="U970" s="1">
        <f>T970-D970</f>
        <v>0</v>
      </c>
    </row>
    <row r="971" spans="3:21">
      <c r="C971" s="73"/>
      <c r="T971" s="1">
        <f>SUM(E971:M971)</f>
        <v>0</v>
      </c>
      <c r="U971" s="1">
        <f>T971-D971</f>
        <v>0</v>
      </c>
    </row>
    <row r="972" spans="3:21">
      <c r="C972" s="73"/>
      <c r="T972" s="1">
        <f>SUM(E972:M972)</f>
        <v>0</v>
      </c>
      <c r="U972" s="1">
        <f>T972-D972</f>
        <v>0</v>
      </c>
    </row>
    <row r="973" spans="3:21">
      <c r="C973" s="73"/>
      <c r="T973" s="1">
        <f>SUM(E973:M973)</f>
        <v>0</v>
      </c>
      <c r="U973" s="1">
        <f>T973-D973</f>
        <v>0</v>
      </c>
    </row>
    <row r="974" spans="3:21">
      <c r="C974" s="73"/>
      <c r="T974" s="1">
        <f>SUM(E974:M974)</f>
        <v>0</v>
      </c>
      <c r="U974" s="1">
        <f>T974-D974</f>
        <v>0</v>
      </c>
    </row>
    <row r="975" spans="3:21">
      <c r="C975" s="73"/>
      <c r="T975" s="1">
        <f>SUM(E975:M975)</f>
        <v>0</v>
      </c>
      <c r="U975" s="1">
        <f>T975-D975</f>
        <v>0</v>
      </c>
    </row>
    <row r="976" spans="3:21">
      <c r="C976" s="73"/>
      <c r="T976" s="1">
        <f>SUM(E976:M976)</f>
        <v>0</v>
      </c>
      <c r="U976" s="1">
        <f>T976-D976</f>
        <v>0</v>
      </c>
    </row>
    <row r="977" spans="3:21">
      <c r="C977" s="73"/>
      <c r="T977" s="1">
        <f>SUM(E977:M977)</f>
        <v>0</v>
      </c>
      <c r="U977" s="1">
        <f>T977-D977</f>
        <v>0</v>
      </c>
    </row>
    <row r="978" spans="3:21">
      <c r="C978" s="73"/>
      <c r="T978" s="1">
        <f>SUM(E978:M978)</f>
        <v>0</v>
      </c>
      <c r="U978" s="1">
        <f>T978-D978</f>
        <v>0</v>
      </c>
    </row>
    <row r="979" spans="3:21">
      <c r="C979" s="73"/>
      <c r="T979" s="1">
        <f>SUM(E979:M979)</f>
        <v>0</v>
      </c>
      <c r="U979" s="1">
        <f>T979-D979</f>
        <v>0</v>
      </c>
    </row>
    <row r="980" spans="3:21">
      <c r="C980" s="73"/>
      <c r="T980" s="1">
        <f>SUM(E980:M980)</f>
        <v>0</v>
      </c>
      <c r="U980" s="1">
        <f>T980-D980</f>
        <v>0</v>
      </c>
    </row>
    <row r="981" spans="3:21">
      <c r="C981" s="73"/>
      <c r="T981" s="1">
        <f>SUM(E981:M981)</f>
        <v>0</v>
      </c>
      <c r="U981" s="1">
        <f>T981-D981</f>
        <v>0</v>
      </c>
    </row>
    <row r="982" spans="3:21">
      <c r="C982" s="73"/>
      <c r="T982" s="1">
        <f>SUM(E982:M982)</f>
        <v>0</v>
      </c>
      <c r="U982" s="1">
        <f>T982-D982</f>
        <v>0</v>
      </c>
    </row>
    <row r="983" spans="3:21">
      <c r="C983" s="73"/>
      <c r="T983" s="1">
        <f>SUM(E983:M983)</f>
        <v>0</v>
      </c>
      <c r="U983" s="1">
        <f>T983-D983</f>
        <v>0</v>
      </c>
    </row>
    <row r="984" spans="3:21">
      <c r="C984" s="73"/>
      <c r="T984" s="1">
        <f>SUM(E984:M984)</f>
        <v>0</v>
      </c>
      <c r="U984" s="1">
        <f>T984-D984</f>
        <v>0</v>
      </c>
    </row>
    <row r="985" spans="3:21">
      <c r="C985" s="73"/>
      <c r="T985" s="1">
        <f>SUM(E985:M985)</f>
        <v>0</v>
      </c>
      <c r="U985" s="1">
        <f>T985-D985</f>
        <v>0</v>
      </c>
    </row>
    <row r="986" spans="3:21">
      <c r="C986" s="73"/>
      <c r="T986" s="1">
        <f>SUM(E986:M986)</f>
        <v>0</v>
      </c>
      <c r="U986" s="1">
        <f>T986-D986</f>
        <v>0</v>
      </c>
    </row>
    <row r="987" spans="3:21">
      <c r="C987" s="73"/>
      <c r="T987" s="1">
        <f>SUM(E987:M987)</f>
        <v>0</v>
      </c>
      <c r="U987" s="1">
        <f>T987-D987</f>
        <v>0</v>
      </c>
    </row>
    <row r="988" spans="3:21">
      <c r="C988" s="73"/>
      <c r="T988" s="1">
        <f>SUM(E988:M988)</f>
        <v>0</v>
      </c>
      <c r="U988" s="1">
        <f>T988-D988</f>
        <v>0</v>
      </c>
    </row>
    <row r="989" spans="3:21">
      <c r="C989" s="73"/>
      <c r="T989" s="1">
        <f>SUM(E989:M989)</f>
        <v>0</v>
      </c>
      <c r="U989" s="1">
        <f>T989-D989</f>
        <v>0</v>
      </c>
    </row>
    <row r="990" spans="3:21">
      <c r="C990" s="73"/>
      <c r="T990" s="1">
        <f>SUM(E990:M990)</f>
        <v>0</v>
      </c>
      <c r="U990" s="1">
        <f>T990-D990</f>
        <v>0</v>
      </c>
    </row>
    <row r="991" spans="3:21">
      <c r="C991" s="73"/>
      <c r="T991" s="1">
        <f>SUM(E991:M991)</f>
        <v>0</v>
      </c>
      <c r="U991" s="1">
        <f>T991-D991</f>
        <v>0</v>
      </c>
    </row>
    <row r="992" spans="3:21">
      <c r="C992" s="73"/>
      <c r="T992" s="1">
        <f>SUM(E992:M992)</f>
        <v>0</v>
      </c>
      <c r="U992" s="1">
        <f>T992-D992</f>
        <v>0</v>
      </c>
    </row>
    <row r="993" spans="3:21">
      <c r="C993" s="73"/>
      <c r="T993" s="1">
        <f>SUM(E993:M993)</f>
        <v>0</v>
      </c>
      <c r="U993" s="1">
        <f>T993-D993</f>
        <v>0</v>
      </c>
    </row>
    <row r="994" spans="3:21">
      <c r="C994" s="73"/>
      <c r="T994" s="1">
        <f>SUM(E994:M994)</f>
        <v>0</v>
      </c>
      <c r="U994" s="1">
        <f>T994-D994</f>
        <v>0</v>
      </c>
    </row>
    <row r="995" spans="3:21">
      <c r="C995" s="73"/>
      <c r="T995" s="1">
        <f>SUM(E995:M995)</f>
        <v>0</v>
      </c>
      <c r="U995" s="1">
        <f>T995-D995</f>
        <v>0</v>
      </c>
    </row>
    <row r="996" spans="3:21">
      <c r="C996" s="73"/>
      <c r="T996" s="1">
        <f>SUM(E996:M996)</f>
        <v>0</v>
      </c>
      <c r="U996" s="1">
        <f>T996-D996</f>
        <v>0</v>
      </c>
    </row>
    <row r="997" spans="3:21">
      <c r="C997" s="73"/>
      <c r="T997" s="1">
        <f>SUM(E997:M997)</f>
        <v>0</v>
      </c>
      <c r="U997" s="1">
        <f>T997-D997</f>
        <v>0</v>
      </c>
    </row>
    <row r="998" spans="3:21">
      <c r="C998" s="73"/>
      <c r="T998" s="1">
        <f>SUM(E998:M998)</f>
        <v>0</v>
      </c>
      <c r="U998" s="1">
        <f>T998-D998</f>
        <v>0</v>
      </c>
    </row>
    <row r="999" spans="3:21">
      <c r="C999" s="73"/>
      <c r="T999" s="1">
        <f>SUM(E999:M999)</f>
        <v>0</v>
      </c>
      <c r="U999" s="1">
        <f>T999-D999</f>
        <v>0</v>
      </c>
    </row>
    <row r="1000" spans="3:21">
      <c r="C1000" s="73"/>
      <c r="T1000" s="1">
        <f>SUM(E1000:M1000)</f>
        <v>0</v>
      </c>
      <c r="U1000" s="1">
        <f>T1000-D1000</f>
        <v>0</v>
      </c>
    </row>
    <row r="1001" spans="3:21">
      <c r="C1001" s="73"/>
      <c r="T1001" s="1">
        <f>SUM(E1001:M1001)</f>
        <v>0</v>
      </c>
      <c r="U1001" s="1">
        <f>T1001-D1001</f>
        <v>0</v>
      </c>
    </row>
    <row r="1002" spans="3:21">
      <c r="C1002" s="73"/>
      <c r="T1002" s="1">
        <f>SUM(E1002:M1002)</f>
        <v>0</v>
      </c>
      <c r="U1002" s="1">
        <f>T1002-D1002</f>
        <v>0</v>
      </c>
    </row>
    <row r="1003" spans="3:21">
      <c r="C1003" s="73"/>
      <c r="T1003" s="1">
        <f>SUM(E1003:M1003)</f>
        <v>0</v>
      </c>
      <c r="U1003" s="1">
        <f>T1003-D1003</f>
        <v>0</v>
      </c>
    </row>
    <row r="1004" spans="3:21">
      <c r="C1004" s="73"/>
      <c r="T1004" s="1">
        <f>SUM(E1004:M1004)</f>
        <v>0</v>
      </c>
      <c r="U1004" s="1">
        <f>T1004-D1004</f>
        <v>0</v>
      </c>
    </row>
    <row r="1005" spans="3:21">
      <c r="C1005" s="73"/>
      <c r="T1005" s="1">
        <f>SUM(E1005:M1005)</f>
        <v>0</v>
      </c>
      <c r="U1005" s="1">
        <f>T1005-D1005</f>
        <v>0</v>
      </c>
    </row>
    <row r="1006" spans="3:21">
      <c r="C1006" s="73"/>
      <c r="T1006" s="1">
        <f>SUM(E1006:M1006)</f>
        <v>0</v>
      </c>
      <c r="U1006" s="1">
        <f>T1006-D1006</f>
        <v>0</v>
      </c>
    </row>
    <row r="1007" spans="3:21">
      <c r="C1007" s="73"/>
      <c r="T1007" s="1">
        <f>SUM(E1007:M1007)</f>
        <v>0</v>
      </c>
      <c r="U1007" s="1">
        <f>T1007-D1007</f>
        <v>0</v>
      </c>
    </row>
    <row r="1008" spans="3:21">
      <c r="C1008" s="73"/>
      <c r="T1008" s="1">
        <f>SUM(E1008:M1008)</f>
        <v>0</v>
      </c>
      <c r="U1008" s="1">
        <f>T1008-D1008</f>
        <v>0</v>
      </c>
    </row>
    <row r="1009" spans="3:21">
      <c r="C1009" s="73"/>
      <c r="T1009" s="1">
        <f>SUM(E1009:M1009)</f>
        <v>0</v>
      </c>
      <c r="U1009" s="1">
        <f>T1009-D1009</f>
        <v>0</v>
      </c>
    </row>
    <row r="1010" spans="3:21">
      <c r="C1010" s="73"/>
      <c r="T1010" s="1">
        <f>SUM(E1010:M1010)</f>
        <v>0</v>
      </c>
      <c r="U1010" s="1">
        <f>T1010-D1010</f>
        <v>0</v>
      </c>
    </row>
    <row r="1011" spans="3:21">
      <c r="C1011" s="73"/>
      <c r="T1011" s="1">
        <f>SUM(E1011:M1011)</f>
        <v>0</v>
      </c>
      <c r="U1011" s="1">
        <f>T1011-D1011</f>
        <v>0</v>
      </c>
    </row>
    <row r="1012" spans="3:21">
      <c r="C1012" s="73"/>
      <c r="T1012" s="1">
        <f>SUM(E1012:M1012)</f>
        <v>0</v>
      </c>
      <c r="U1012" s="1">
        <f>T1012-D1012</f>
        <v>0</v>
      </c>
    </row>
    <row r="1013" spans="3:21">
      <c r="C1013" s="73"/>
      <c r="T1013" s="1">
        <f>SUM(E1013:M1013)</f>
        <v>0</v>
      </c>
      <c r="U1013" s="1">
        <f>T1013-D1013</f>
        <v>0</v>
      </c>
    </row>
    <row r="1014" spans="3:21">
      <c r="C1014" s="73"/>
      <c r="T1014" s="1">
        <f>SUM(E1014:M1014)</f>
        <v>0</v>
      </c>
      <c r="U1014" s="1">
        <f>T1014-D1014</f>
        <v>0</v>
      </c>
    </row>
    <row r="1015" spans="3:21">
      <c r="C1015" s="73"/>
      <c r="T1015" s="1">
        <f>SUM(E1015:M1015)</f>
        <v>0</v>
      </c>
      <c r="U1015" s="1">
        <f>T1015-D1015</f>
        <v>0</v>
      </c>
    </row>
    <row r="1016" spans="3:21">
      <c r="C1016" s="73"/>
      <c r="T1016" s="1">
        <f>SUM(E1016:M1016)</f>
        <v>0</v>
      </c>
      <c r="U1016" s="1">
        <f>T1016-D1016</f>
        <v>0</v>
      </c>
    </row>
    <row r="1017" spans="3:21">
      <c r="C1017" s="73"/>
      <c r="T1017" s="1">
        <f>SUM(E1017:M1017)</f>
        <v>0</v>
      </c>
      <c r="U1017" s="1">
        <f>T1017-D1017</f>
        <v>0</v>
      </c>
    </row>
    <row r="1018" spans="3:21">
      <c r="C1018" s="73"/>
      <c r="T1018" s="1">
        <f>SUM(E1018:M1018)</f>
        <v>0</v>
      </c>
      <c r="U1018" s="1">
        <f>T1018-D1018</f>
        <v>0</v>
      </c>
    </row>
    <row r="1019" spans="3:21">
      <c r="C1019" s="73"/>
      <c r="T1019" s="1">
        <f>SUM(E1019:M1019)</f>
        <v>0</v>
      </c>
      <c r="U1019" s="1">
        <f>T1019-D1019</f>
        <v>0</v>
      </c>
    </row>
    <row r="1020" spans="3:21">
      <c r="C1020" s="73"/>
      <c r="T1020" s="1">
        <f>SUM(E1020:M1020)</f>
        <v>0</v>
      </c>
      <c r="U1020" s="1">
        <f>T1020-D1020</f>
        <v>0</v>
      </c>
    </row>
    <row r="1021" spans="3:21">
      <c r="C1021" s="73"/>
      <c r="T1021" s="1">
        <f>SUM(E1021:M1021)</f>
        <v>0</v>
      </c>
      <c r="U1021" s="1">
        <f>T1021-D1021</f>
        <v>0</v>
      </c>
    </row>
    <row r="1022" spans="3:21">
      <c r="C1022" s="73"/>
      <c r="T1022" s="1">
        <f>SUM(E1022:M1022)</f>
        <v>0</v>
      </c>
      <c r="U1022" s="1">
        <f>T1022-D1022</f>
        <v>0</v>
      </c>
    </row>
    <row r="1023" spans="3:21">
      <c r="C1023" s="73"/>
      <c r="T1023" s="1">
        <f>SUM(E1023:M1023)</f>
        <v>0</v>
      </c>
      <c r="U1023" s="1">
        <f>T1023-D1023</f>
        <v>0</v>
      </c>
    </row>
    <row r="1024" spans="3:21">
      <c r="C1024" s="73"/>
      <c r="T1024" s="1">
        <f>SUM(E1024:M1024)</f>
        <v>0</v>
      </c>
      <c r="U1024" s="1">
        <f>T1024-D1024</f>
        <v>0</v>
      </c>
    </row>
    <row r="1025" spans="3:21">
      <c r="C1025" s="73"/>
      <c r="T1025" s="1">
        <f>SUM(E1025:M1025)</f>
        <v>0</v>
      </c>
      <c r="U1025" s="1">
        <f>T1025-D1025</f>
        <v>0</v>
      </c>
    </row>
    <row r="1026" spans="3:21">
      <c r="C1026" s="73"/>
      <c r="T1026" s="1">
        <f>SUM(E1026:M1026)</f>
        <v>0</v>
      </c>
      <c r="U1026" s="1">
        <f>T1026-D1026</f>
        <v>0</v>
      </c>
    </row>
    <row r="1027" spans="3:21">
      <c r="C1027" s="73"/>
      <c r="T1027" s="1">
        <f>SUM(E1027:M1027)</f>
        <v>0</v>
      </c>
      <c r="U1027" s="1">
        <f>T1027-D1027</f>
        <v>0</v>
      </c>
    </row>
    <row r="1028" spans="3:21">
      <c r="C1028" s="73"/>
      <c r="T1028" s="1">
        <f>SUM(E1028:M1028)</f>
        <v>0</v>
      </c>
      <c r="U1028" s="1">
        <f>T1028-D1028</f>
        <v>0</v>
      </c>
    </row>
    <row r="1029" spans="3:21">
      <c r="C1029" s="73"/>
      <c r="T1029" s="1">
        <f>SUM(E1029:M1029)</f>
        <v>0</v>
      </c>
      <c r="U1029" s="1">
        <f>T1029-D1029</f>
        <v>0</v>
      </c>
    </row>
    <row r="1030" spans="3:21">
      <c r="C1030" s="73"/>
      <c r="T1030" s="1">
        <f>SUM(E1030:M1030)</f>
        <v>0</v>
      </c>
      <c r="U1030" s="1">
        <f>T1030-D1030</f>
        <v>0</v>
      </c>
    </row>
    <row r="1031" spans="3:21">
      <c r="C1031" s="73"/>
      <c r="T1031" s="1">
        <f>SUM(E1031:M1031)</f>
        <v>0</v>
      </c>
      <c r="U1031" s="1">
        <f>T1031-D1031</f>
        <v>0</v>
      </c>
    </row>
    <row r="1032" spans="3:21">
      <c r="C1032" s="73"/>
      <c r="T1032" s="1">
        <f>SUM(E1032:M1032)</f>
        <v>0</v>
      </c>
      <c r="U1032" s="1">
        <f>T1032-D1032</f>
        <v>0</v>
      </c>
    </row>
    <row r="1033" spans="3:21">
      <c r="C1033" s="73"/>
      <c r="T1033" s="1">
        <f>SUM(E1033:M1033)</f>
        <v>0</v>
      </c>
      <c r="U1033" s="1">
        <f>T1033-D1033</f>
        <v>0</v>
      </c>
    </row>
    <row r="1034" spans="3:21">
      <c r="C1034" s="73"/>
      <c r="T1034" s="1">
        <f>SUM(E1034:M1034)</f>
        <v>0</v>
      </c>
      <c r="U1034" s="1">
        <f>T1034-D1034</f>
        <v>0</v>
      </c>
    </row>
    <row r="1035" spans="3:21">
      <c r="C1035" s="73"/>
      <c r="T1035" s="1">
        <f>SUM(E1035:M1035)</f>
        <v>0</v>
      </c>
      <c r="U1035" s="1">
        <f>T1035-D1035</f>
        <v>0</v>
      </c>
    </row>
    <row r="1036" spans="3:21">
      <c r="C1036" s="73"/>
      <c r="T1036" s="1">
        <f>SUM(E1036:M1036)</f>
        <v>0</v>
      </c>
      <c r="U1036" s="1">
        <f>T1036-D1036</f>
        <v>0</v>
      </c>
    </row>
    <row r="1037" spans="3:21">
      <c r="C1037" s="73"/>
      <c r="T1037" s="1">
        <f>SUM(E1037:M1037)</f>
        <v>0</v>
      </c>
      <c r="U1037" s="1">
        <f>T1037-D1037</f>
        <v>0</v>
      </c>
    </row>
    <row r="1038" spans="3:21">
      <c r="C1038" s="73"/>
      <c r="T1038" s="1">
        <f>SUM(E1038:M1038)</f>
        <v>0</v>
      </c>
      <c r="U1038" s="1">
        <f>T1038-D1038</f>
        <v>0</v>
      </c>
    </row>
    <row r="1039" spans="3:21">
      <c r="C1039" s="73"/>
      <c r="T1039" s="1">
        <f>SUM(E1039:M1039)</f>
        <v>0</v>
      </c>
      <c r="U1039" s="1">
        <f>T1039-D1039</f>
        <v>0</v>
      </c>
    </row>
    <row r="1040" spans="3:21">
      <c r="C1040" s="73"/>
      <c r="T1040" s="1">
        <f>SUM(E1040:M1040)</f>
        <v>0</v>
      </c>
      <c r="U1040" s="1">
        <f>T1040-D1040</f>
        <v>0</v>
      </c>
    </row>
    <row r="1041" spans="3:21">
      <c r="C1041" s="73"/>
      <c r="T1041" s="1">
        <f>SUM(E1041:M1041)</f>
        <v>0</v>
      </c>
      <c r="U1041" s="1">
        <f>T1041-D1041</f>
        <v>0</v>
      </c>
    </row>
    <row r="1042" spans="3:21">
      <c r="C1042" s="73"/>
      <c r="T1042" s="1">
        <f>SUM(E1042:M1042)</f>
        <v>0</v>
      </c>
      <c r="U1042" s="1">
        <f>T1042-D1042</f>
        <v>0</v>
      </c>
    </row>
    <row r="1043" spans="3:21">
      <c r="C1043" s="73"/>
      <c r="T1043" s="1">
        <f>SUM(E1043:M1043)</f>
        <v>0</v>
      </c>
      <c r="U1043" s="1">
        <f>T1043-D1043</f>
        <v>0</v>
      </c>
    </row>
    <row r="1044" spans="3:21">
      <c r="C1044" s="73"/>
      <c r="T1044" s="1">
        <f>SUM(E1044:M1044)</f>
        <v>0</v>
      </c>
      <c r="U1044" s="1">
        <f>T1044-D1044</f>
        <v>0</v>
      </c>
    </row>
    <row r="1045" spans="3:21">
      <c r="C1045" s="73"/>
      <c r="T1045" s="1">
        <f>SUM(E1045:M1045)</f>
        <v>0</v>
      </c>
      <c r="U1045" s="1">
        <f>T1045-D1045</f>
        <v>0</v>
      </c>
    </row>
    <row r="1046" spans="3:21">
      <c r="C1046" s="73"/>
      <c r="T1046" s="1">
        <f>SUM(E1046:M1046)</f>
        <v>0</v>
      </c>
      <c r="U1046" s="1">
        <f>T1046-D1046</f>
        <v>0</v>
      </c>
    </row>
    <row r="1047" spans="3:21">
      <c r="C1047" s="73"/>
      <c r="T1047" s="1">
        <f>SUM(E1047:M1047)</f>
        <v>0</v>
      </c>
      <c r="U1047" s="1">
        <f>T1047-D1047</f>
        <v>0</v>
      </c>
    </row>
    <row r="1048" spans="3:21">
      <c r="C1048" s="73"/>
      <c r="T1048" s="1">
        <f>SUM(E1048:M1048)</f>
        <v>0</v>
      </c>
      <c r="U1048" s="1">
        <f>T1048-D1048</f>
        <v>0</v>
      </c>
    </row>
    <row r="1049" spans="3:21">
      <c r="C1049" s="73"/>
      <c r="T1049" s="1">
        <f>SUM(E1049:M1049)</f>
        <v>0</v>
      </c>
      <c r="U1049" s="1">
        <f>T1049-D1049</f>
        <v>0</v>
      </c>
    </row>
    <row r="1050" spans="3:21">
      <c r="C1050" s="73"/>
      <c r="T1050" s="1">
        <f>SUM(E1050:M1050)</f>
        <v>0</v>
      </c>
      <c r="U1050" s="1">
        <f>T1050-D1050</f>
        <v>0</v>
      </c>
    </row>
    <row r="1051" spans="3:21">
      <c r="C1051" s="73"/>
      <c r="T1051" s="1">
        <f>SUM(E1051:M1051)</f>
        <v>0</v>
      </c>
      <c r="U1051" s="1">
        <f>T1051-D1051</f>
        <v>0</v>
      </c>
    </row>
    <row r="1052" spans="3:21">
      <c r="C1052" s="73"/>
      <c r="T1052" s="1">
        <f>SUM(E1052:M1052)</f>
        <v>0</v>
      </c>
      <c r="U1052" s="1">
        <f>T1052-D1052</f>
        <v>0</v>
      </c>
    </row>
    <row r="1053" spans="3:21">
      <c r="C1053" s="73"/>
      <c r="T1053" s="1">
        <f>SUM(E1053:M1053)</f>
        <v>0</v>
      </c>
      <c r="U1053" s="1">
        <f>T1053-D1053</f>
        <v>0</v>
      </c>
    </row>
    <row r="1054" spans="3:21">
      <c r="C1054" s="73"/>
      <c r="T1054" s="1">
        <f>SUM(E1054:M1054)</f>
        <v>0</v>
      </c>
      <c r="U1054" s="1">
        <f>T1054-D1054</f>
        <v>0</v>
      </c>
    </row>
    <row r="1055" spans="3:21">
      <c r="C1055" s="73"/>
      <c r="T1055" s="1">
        <f>SUM(E1055:M1055)</f>
        <v>0</v>
      </c>
      <c r="U1055" s="1">
        <f>T1055-D1055</f>
        <v>0</v>
      </c>
    </row>
    <row r="1056" spans="3:21">
      <c r="C1056" s="73"/>
      <c r="T1056" s="1">
        <f>SUM(E1056:M1056)</f>
        <v>0</v>
      </c>
      <c r="U1056" s="1">
        <f>T1056-D1056</f>
        <v>0</v>
      </c>
    </row>
    <row r="1057" spans="3:21">
      <c r="C1057" s="73"/>
      <c r="T1057" s="1">
        <f>SUM(E1057:M1057)</f>
        <v>0</v>
      </c>
      <c r="U1057" s="1">
        <f>T1057-D1057</f>
        <v>0</v>
      </c>
    </row>
    <row r="1058" spans="3:21">
      <c r="C1058" s="73"/>
      <c r="T1058" s="1">
        <f>SUM(E1058:M1058)</f>
        <v>0</v>
      </c>
      <c r="U1058" s="1">
        <f>T1058-D1058</f>
        <v>0</v>
      </c>
    </row>
    <row r="1059" spans="3:21">
      <c r="C1059" s="73"/>
      <c r="T1059" s="1">
        <f>SUM(E1059:M1059)</f>
        <v>0</v>
      </c>
      <c r="U1059" s="1">
        <f>T1059-D1059</f>
        <v>0</v>
      </c>
    </row>
    <row r="1060" spans="3:21">
      <c r="C1060" s="73"/>
      <c r="T1060" s="1">
        <f>SUM(E1060:M1060)</f>
        <v>0</v>
      </c>
      <c r="U1060" s="1">
        <f>T1060-D1060</f>
        <v>0</v>
      </c>
    </row>
    <row r="1061" spans="3:21">
      <c r="C1061" s="73"/>
      <c r="T1061" s="1">
        <f>SUM(E1061:M1061)</f>
        <v>0</v>
      </c>
      <c r="U1061" s="1">
        <f>T1061-D1061</f>
        <v>0</v>
      </c>
    </row>
    <row r="1062" spans="3:21">
      <c r="C1062" s="73"/>
      <c r="T1062" s="1">
        <f>SUM(E1062:M1062)</f>
        <v>0</v>
      </c>
      <c r="U1062" s="1">
        <f>T1062-D1062</f>
        <v>0</v>
      </c>
    </row>
    <row r="1063" spans="3:21">
      <c r="C1063" s="73"/>
      <c r="T1063" s="1">
        <f>SUM(E1063:M1063)</f>
        <v>0</v>
      </c>
      <c r="U1063" s="1">
        <f>T1063-D1063</f>
        <v>0</v>
      </c>
    </row>
    <row r="1064" spans="3:21">
      <c r="C1064" s="73"/>
      <c r="T1064" s="1">
        <f>SUM(E1064:M1064)</f>
        <v>0</v>
      </c>
      <c r="U1064" s="1">
        <f>T1064-D1064</f>
        <v>0</v>
      </c>
    </row>
    <row r="1065" spans="3:21">
      <c r="C1065" s="73"/>
      <c r="T1065" s="1">
        <f>SUM(E1065:M1065)</f>
        <v>0</v>
      </c>
      <c r="U1065" s="1">
        <f>T1065-D1065</f>
        <v>0</v>
      </c>
    </row>
    <row r="1066" spans="3:21">
      <c r="C1066" s="73"/>
      <c r="T1066" s="1">
        <f>SUM(E1066:M1066)</f>
        <v>0</v>
      </c>
      <c r="U1066" s="1">
        <f>T1066-D1066</f>
        <v>0</v>
      </c>
    </row>
    <row r="1067" spans="3:21">
      <c r="C1067" s="73"/>
      <c r="T1067" s="1">
        <f>SUM(E1067:M1067)</f>
        <v>0</v>
      </c>
      <c r="U1067" s="1">
        <f>T1067-D1067</f>
        <v>0</v>
      </c>
    </row>
    <row r="1068" spans="3:21">
      <c r="C1068" s="73"/>
      <c r="T1068" s="1">
        <f>SUM(E1068:M1068)</f>
        <v>0</v>
      </c>
      <c r="U1068" s="1">
        <f>T1068-D1068</f>
        <v>0</v>
      </c>
    </row>
    <row r="1069" spans="3:21">
      <c r="C1069" s="73"/>
      <c r="T1069" s="1">
        <f>SUM(E1069:M1069)</f>
        <v>0</v>
      </c>
      <c r="U1069" s="1">
        <f>T1069-D1069</f>
        <v>0</v>
      </c>
    </row>
    <row r="1070" spans="3:21">
      <c r="C1070" s="73"/>
      <c r="T1070" s="1">
        <f>SUM(E1070:M1070)</f>
        <v>0</v>
      </c>
      <c r="U1070" s="1">
        <f>T1070-D1070</f>
        <v>0</v>
      </c>
    </row>
    <row r="1071" spans="3:21">
      <c r="C1071" s="73"/>
      <c r="T1071" s="1">
        <f>SUM(E1071:M1071)</f>
        <v>0</v>
      </c>
      <c r="U1071" s="1">
        <f>T1071-D1071</f>
        <v>0</v>
      </c>
    </row>
    <row r="1072" spans="3:21">
      <c r="C1072" s="73"/>
      <c r="T1072" s="1">
        <f>SUM(E1072:M1072)</f>
        <v>0</v>
      </c>
      <c r="U1072" s="1">
        <f>T1072-D1072</f>
        <v>0</v>
      </c>
    </row>
    <row r="1073" spans="3:21">
      <c r="C1073" s="73"/>
      <c r="T1073" s="1">
        <f>SUM(E1073:M1073)</f>
        <v>0</v>
      </c>
      <c r="U1073" s="1">
        <f>T1073-D1073</f>
        <v>0</v>
      </c>
    </row>
    <row r="1074" spans="3:21">
      <c r="C1074" s="73"/>
      <c r="T1074" s="1">
        <f>SUM(E1074:M1074)</f>
        <v>0</v>
      </c>
      <c r="U1074" s="1">
        <f>T1074-D1074</f>
        <v>0</v>
      </c>
    </row>
    <row r="1075" spans="3:21">
      <c r="C1075" s="73"/>
      <c r="T1075" s="1">
        <f>SUM(E1075:M1075)</f>
        <v>0</v>
      </c>
      <c r="U1075" s="1">
        <f>T1075-D1075</f>
        <v>0</v>
      </c>
    </row>
    <row r="1076" spans="3:21">
      <c r="C1076" s="73"/>
      <c r="T1076" s="1">
        <f>SUM(E1076:M1076)</f>
        <v>0</v>
      </c>
      <c r="U1076" s="1">
        <f>T1076-D1076</f>
        <v>0</v>
      </c>
    </row>
    <row r="1077" spans="3:21">
      <c r="C1077" s="73"/>
      <c r="T1077" s="1">
        <f>SUM(E1077:M1077)</f>
        <v>0</v>
      </c>
      <c r="U1077" s="1">
        <f>T1077-D1077</f>
        <v>0</v>
      </c>
    </row>
    <row r="1078" spans="3:21">
      <c r="C1078" s="73"/>
      <c r="T1078" s="1">
        <f>SUM(E1078:M1078)</f>
        <v>0</v>
      </c>
      <c r="U1078" s="1">
        <f>T1078-D1078</f>
        <v>0</v>
      </c>
    </row>
    <row r="1079" spans="3:21">
      <c r="C1079" s="73"/>
      <c r="T1079" s="1">
        <f>SUM(E1079:M1079)</f>
        <v>0</v>
      </c>
      <c r="U1079" s="1">
        <f>T1079-D1079</f>
        <v>0</v>
      </c>
    </row>
    <row r="1080" spans="3:21">
      <c r="C1080" s="73"/>
      <c r="T1080" s="1">
        <f>SUM(E1080:M1080)</f>
        <v>0</v>
      </c>
      <c r="U1080" s="1">
        <f>T1080-D1080</f>
        <v>0</v>
      </c>
    </row>
    <row r="1081" spans="3:21">
      <c r="C1081" s="73"/>
      <c r="T1081" s="1">
        <f>SUM(E1081:M1081)</f>
        <v>0</v>
      </c>
      <c r="U1081" s="1">
        <f>T1081-D1081</f>
        <v>0</v>
      </c>
    </row>
    <row r="1082" spans="3:21">
      <c r="C1082" s="73"/>
      <c r="T1082" s="1">
        <f>SUM(E1082:M1082)</f>
        <v>0</v>
      </c>
      <c r="U1082" s="1">
        <f>T1082-D1082</f>
        <v>0</v>
      </c>
    </row>
    <row r="1083" spans="3:21">
      <c r="C1083" s="73"/>
      <c r="T1083" s="1">
        <f>SUM(E1083:M1083)</f>
        <v>0</v>
      </c>
      <c r="U1083" s="1">
        <f>T1083-D1083</f>
        <v>0</v>
      </c>
    </row>
    <row r="1084" spans="3:21">
      <c r="C1084" s="73"/>
      <c r="T1084" s="1">
        <f>SUM(E1084:M1084)</f>
        <v>0</v>
      </c>
      <c r="U1084" s="1">
        <f>T1084-D1084</f>
        <v>0</v>
      </c>
    </row>
    <row r="1085" spans="3:21">
      <c r="C1085" s="73"/>
      <c r="T1085" s="1">
        <f>SUM(E1085:M1085)</f>
        <v>0</v>
      </c>
      <c r="U1085" s="1">
        <f>T1085-D1085</f>
        <v>0</v>
      </c>
    </row>
    <row r="1086" spans="3:21">
      <c r="C1086" s="73"/>
      <c r="T1086" s="1">
        <f>SUM(E1086:M1086)</f>
        <v>0</v>
      </c>
      <c r="U1086" s="1">
        <f>T1086-D1086</f>
        <v>0</v>
      </c>
    </row>
    <row r="1087" spans="3:21">
      <c r="C1087" s="73"/>
      <c r="T1087" s="1">
        <f>SUM(E1087:M1087)</f>
        <v>0</v>
      </c>
      <c r="U1087" s="1">
        <f>T1087-D1087</f>
        <v>0</v>
      </c>
    </row>
    <row r="1088" spans="3:21">
      <c r="C1088" s="73"/>
      <c r="T1088" s="1">
        <f>SUM(E1088:M1088)</f>
        <v>0</v>
      </c>
      <c r="U1088" s="1">
        <f>T1088-D1088</f>
        <v>0</v>
      </c>
    </row>
    <row r="1089" spans="3:21">
      <c r="C1089" s="73"/>
      <c r="T1089" s="1">
        <f>SUM(E1089:M1089)</f>
        <v>0</v>
      </c>
      <c r="U1089" s="1">
        <f>T1089-D1089</f>
        <v>0</v>
      </c>
    </row>
    <row r="1090" spans="3:21">
      <c r="C1090" s="73"/>
      <c r="T1090" s="1">
        <f>SUM(E1090:M1090)</f>
        <v>0</v>
      </c>
      <c r="U1090" s="1">
        <f>T1090-D1090</f>
        <v>0</v>
      </c>
    </row>
    <row r="1091" spans="3:21">
      <c r="C1091" s="73"/>
      <c r="T1091" s="1">
        <f>SUM(E1091:M1091)</f>
        <v>0</v>
      </c>
      <c r="U1091" s="1">
        <f>T1091-D1091</f>
        <v>0</v>
      </c>
    </row>
    <row r="1092" spans="3:21">
      <c r="C1092" s="73"/>
      <c r="T1092" s="1">
        <f>SUM(E1092:M1092)</f>
        <v>0</v>
      </c>
      <c r="U1092" s="1">
        <f>T1092-D1092</f>
        <v>0</v>
      </c>
    </row>
    <row r="1093" spans="3:21">
      <c r="C1093" s="73"/>
      <c r="T1093" s="1">
        <f>SUM(E1093:M1093)</f>
        <v>0</v>
      </c>
      <c r="U1093" s="1">
        <f>T1093-D1093</f>
        <v>0</v>
      </c>
    </row>
    <row r="1094" spans="3:21">
      <c r="C1094" s="73"/>
      <c r="T1094" s="1">
        <f>SUM(E1094:M1094)</f>
        <v>0</v>
      </c>
      <c r="U1094" s="1">
        <f>T1094-D1094</f>
        <v>0</v>
      </c>
    </row>
    <row r="1095" spans="3:21">
      <c r="C1095" s="73"/>
      <c r="T1095" s="1">
        <f>SUM(E1095:M1095)</f>
        <v>0</v>
      </c>
      <c r="U1095" s="1">
        <f>T1095-D1095</f>
        <v>0</v>
      </c>
    </row>
    <row r="1096" spans="3:21">
      <c r="C1096" s="73"/>
      <c r="T1096" s="1">
        <f>SUM(E1096:M1096)</f>
        <v>0</v>
      </c>
      <c r="U1096" s="1">
        <f>T1096-D1096</f>
        <v>0</v>
      </c>
    </row>
    <row r="1097" spans="3:21">
      <c r="C1097" s="73"/>
      <c r="T1097" s="1">
        <f>SUM(E1097:M1097)</f>
        <v>0</v>
      </c>
      <c r="U1097" s="1">
        <f>T1097-D1097</f>
        <v>0</v>
      </c>
    </row>
    <row r="1098" spans="3:21">
      <c r="C1098" s="73"/>
      <c r="T1098" s="1">
        <f>SUM(E1098:M1098)</f>
        <v>0</v>
      </c>
      <c r="U1098" s="1">
        <f>T1098-D1098</f>
        <v>0</v>
      </c>
    </row>
    <row r="1099" spans="3:21">
      <c r="C1099" s="73"/>
      <c r="T1099" s="1">
        <f>SUM(E1099:M1099)</f>
        <v>0</v>
      </c>
      <c r="U1099" s="1">
        <f>T1099-D1099</f>
        <v>0</v>
      </c>
    </row>
    <row r="1100" spans="3:21">
      <c r="C1100" s="73"/>
      <c r="T1100" s="1">
        <f>SUM(E1100:M1100)</f>
        <v>0</v>
      </c>
      <c r="U1100" s="1">
        <f>T1100-D1100</f>
        <v>0</v>
      </c>
    </row>
    <row r="1101" spans="3:21">
      <c r="C1101" s="73"/>
      <c r="T1101" s="1">
        <f>SUM(E1101:M1101)</f>
        <v>0</v>
      </c>
      <c r="U1101" s="1">
        <f>T1101-D1101</f>
        <v>0</v>
      </c>
    </row>
    <row r="1102" spans="3:21">
      <c r="C1102" s="73"/>
      <c r="T1102" s="1">
        <f>SUM(E1102:M1102)</f>
        <v>0</v>
      </c>
      <c r="U1102" s="1">
        <f>T1102-D1102</f>
        <v>0</v>
      </c>
    </row>
    <row r="1103" spans="3:21">
      <c r="C1103" s="73"/>
      <c r="T1103" s="1">
        <f>SUM(E1103:M1103)</f>
        <v>0</v>
      </c>
      <c r="U1103" s="1">
        <f>T1103-D1103</f>
        <v>0</v>
      </c>
    </row>
    <row r="1104" spans="3:21">
      <c r="C1104" s="73"/>
      <c r="T1104" s="1">
        <f>SUM(E1104:M1104)</f>
        <v>0</v>
      </c>
      <c r="U1104" s="1">
        <f>T1104-D1104</f>
        <v>0</v>
      </c>
    </row>
    <row r="1105" spans="3:21">
      <c r="C1105" s="73"/>
      <c r="T1105" s="1">
        <f>SUM(E1105:M1105)</f>
        <v>0</v>
      </c>
      <c r="U1105" s="1">
        <f>T1105-D1105</f>
        <v>0</v>
      </c>
    </row>
    <row r="1106" spans="3:21">
      <c r="C1106" s="73"/>
      <c r="T1106" s="1">
        <f>SUM(E1106:M1106)</f>
        <v>0</v>
      </c>
      <c r="U1106" s="1">
        <f>T1106-D1106</f>
        <v>0</v>
      </c>
    </row>
    <row r="1107" spans="3:21">
      <c r="C1107" s="73"/>
      <c r="T1107" s="1">
        <f>SUM(E1107:M1107)</f>
        <v>0</v>
      </c>
      <c r="U1107" s="1">
        <f>T1107-D1107</f>
        <v>0</v>
      </c>
    </row>
    <row r="1108" spans="3:21">
      <c r="C1108" s="73"/>
      <c r="T1108" s="1">
        <f>SUM(E1108:M1108)</f>
        <v>0</v>
      </c>
      <c r="U1108" s="1">
        <f>T1108-D1108</f>
        <v>0</v>
      </c>
    </row>
    <row r="1109" spans="3:21">
      <c r="C1109" s="73"/>
      <c r="T1109" s="1">
        <f>SUM(E1109:M1109)</f>
        <v>0</v>
      </c>
      <c r="U1109" s="1">
        <f>T1109-D1109</f>
        <v>0</v>
      </c>
    </row>
    <row r="1110" spans="3:21">
      <c r="C1110" s="73"/>
      <c r="T1110" s="1">
        <f>SUM(E1110:M1110)</f>
        <v>0</v>
      </c>
      <c r="U1110" s="1">
        <f>T1110-D1110</f>
        <v>0</v>
      </c>
    </row>
    <row r="1111" spans="3:21">
      <c r="C1111" s="73"/>
      <c r="T1111" s="1">
        <f>SUM(E1111:M1111)</f>
        <v>0</v>
      </c>
      <c r="U1111" s="1">
        <f>T1111-D1111</f>
        <v>0</v>
      </c>
    </row>
    <row r="1112" spans="3:21">
      <c r="C1112" s="73"/>
      <c r="T1112" s="1">
        <f>SUM(E1112:M1112)</f>
        <v>0</v>
      </c>
      <c r="U1112" s="1">
        <f>T1112-D1112</f>
        <v>0</v>
      </c>
    </row>
    <row r="1113" spans="3:21">
      <c r="C1113" s="73"/>
      <c r="T1113" s="1">
        <f>SUM(E1113:M1113)</f>
        <v>0</v>
      </c>
      <c r="U1113" s="1">
        <f>T1113-D1113</f>
        <v>0</v>
      </c>
    </row>
    <row r="1114" spans="3:21">
      <c r="C1114" s="73"/>
      <c r="T1114" s="1">
        <f>SUM(E1114:M1114)</f>
        <v>0</v>
      </c>
      <c r="U1114" s="1">
        <f>T1114-D1114</f>
        <v>0</v>
      </c>
    </row>
    <row r="1115" spans="3:21">
      <c r="C1115" s="73"/>
      <c r="T1115" s="1">
        <f>SUM(E1115:M1115)</f>
        <v>0</v>
      </c>
      <c r="U1115" s="1">
        <f>T1115-D1115</f>
        <v>0</v>
      </c>
    </row>
    <row r="1116" spans="3:21">
      <c r="C1116" s="73"/>
      <c r="T1116" s="1">
        <f>SUM(E1116:M1116)</f>
        <v>0</v>
      </c>
      <c r="U1116" s="1">
        <f>T1116-D1116</f>
        <v>0</v>
      </c>
    </row>
    <row r="1117" spans="3:21">
      <c r="C1117" s="73"/>
      <c r="T1117" s="1">
        <f>SUM(E1117:M1117)</f>
        <v>0</v>
      </c>
      <c r="U1117" s="1">
        <f>T1117-D1117</f>
        <v>0</v>
      </c>
    </row>
    <row r="1118" spans="3:21">
      <c r="C1118" s="73"/>
      <c r="T1118" s="1">
        <f>SUM(E1118:M1118)</f>
        <v>0</v>
      </c>
      <c r="U1118" s="1">
        <f>T1118-D1118</f>
        <v>0</v>
      </c>
    </row>
    <row r="1119" spans="3:21">
      <c r="C1119" s="73"/>
      <c r="T1119" s="1">
        <f>SUM(E1119:M1119)</f>
        <v>0</v>
      </c>
      <c r="U1119" s="1">
        <f>T1119-D1119</f>
        <v>0</v>
      </c>
    </row>
    <row r="1120" spans="3:21">
      <c r="C1120" s="73"/>
      <c r="T1120" s="1">
        <f>SUM(E1120:M1120)</f>
        <v>0</v>
      </c>
      <c r="U1120" s="1">
        <f>T1120-D1120</f>
        <v>0</v>
      </c>
    </row>
    <row r="1121" spans="3:21">
      <c r="C1121" s="73"/>
      <c r="T1121" s="1">
        <f>SUM(E1121:M1121)</f>
        <v>0</v>
      </c>
      <c r="U1121" s="1">
        <f>T1121-D1121</f>
        <v>0</v>
      </c>
    </row>
    <row r="1122" spans="3:21">
      <c r="C1122" s="73"/>
      <c r="T1122" s="1">
        <f>SUM(E1122:M1122)</f>
        <v>0</v>
      </c>
      <c r="U1122" s="1">
        <f>T1122-D1122</f>
        <v>0</v>
      </c>
    </row>
    <row r="1123" spans="3:21">
      <c r="C1123" s="73"/>
      <c r="T1123" s="1">
        <f>SUM(E1123:M1123)</f>
        <v>0</v>
      </c>
      <c r="U1123" s="1">
        <f>T1123-D1123</f>
        <v>0</v>
      </c>
    </row>
    <row r="1124" spans="3:21">
      <c r="C1124" s="73"/>
      <c r="T1124" s="1">
        <f>SUM(E1124:M1124)</f>
        <v>0</v>
      </c>
      <c r="U1124" s="1">
        <f>T1124-D1124</f>
        <v>0</v>
      </c>
    </row>
    <row r="1125" spans="3:21">
      <c r="C1125" s="73"/>
      <c r="T1125" s="1">
        <f>SUM(E1125:M1125)</f>
        <v>0</v>
      </c>
      <c r="U1125" s="1">
        <f>T1125-D1125</f>
        <v>0</v>
      </c>
    </row>
    <row r="1126" spans="3:21">
      <c r="C1126" s="73"/>
      <c r="T1126" s="1">
        <f>SUM(E1126:M1126)</f>
        <v>0</v>
      </c>
      <c r="U1126" s="1">
        <f>T1126-D1126</f>
        <v>0</v>
      </c>
    </row>
    <row r="1127" spans="3:21">
      <c r="C1127" s="73"/>
      <c r="T1127" s="1">
        <f>SUM(E1127:M1127)</f>
        <v>0</v>
      </c>
      <c r="U1127" s="1">
        <f>T1127-D1127</f>
        <v>0</v>
      </c>
    </row>
    <row r="1128" spans="3:21">
      <c r="C1128" s="73"/>
      <c r="T1128" s="1">
        <f>SUM(E1128:M1128)</f>
        <v>0</v>
      </c>
      <c r="U1128" s="1">
        <f>T1128-D1128</f>
        <v>0</v>
      </c>
    </row>
    <row r="1129" spans="3:21">
      <c r="C1129" s="73"/>
      <c r="T1129" s="1">
        <f>SUM(E1129:M1129)</f>
        <v>0</v>
      </c>
      <c r="U1129" s="1">
        <f>T1129-D1129</f>
        <v>0</v>
      </c>
    </row>
    <row r="1130" spans="3:21">
      <c r="C1130" s="73"/>
      <c r="T1130" s="1">
        <f>SUM(E1130:M1130)</f>
        <v>0</v>
      </c>
      <c r="U1130" s="1">
        <f>T1130-D1130</f>
        <v>0</v>
      </c>
    </row>
    <row r="1131" spans="3:21">
      <c r="C1131" s="73"/>
      <c r="T1131" s="1">
        <f>SUM(E1131:M1131)</f>
        <v>0</v>
      </c>
      <c r="U1131" s="1">
        <f>T1131-D1131</f>
        <v>0</v>
      </c>
    </row>
    <row r="1132" spans="3:21">
      <c r="C1132" s="73"/>
      <c r="T1132" s="1">
        <f>SUM(E1132:M1132)</f>
        <v>0</v>
      </c>
      <c r="U1132" s="1">
        <f>T1132-D1132</f>
        <v>0</v>
      </c>
    </row>
    <row r="1133" spans="3:21">
      <c r="C1133" s="73"/>
      <c r="T1133" s="1">
        <f>SUM(E1133:M1133)</f>
        <v>0</v>
      </c>
      <c r="U1133" s="1">
        <f>T1133-D1133</f>
        <v>0</v>
      </c>
    </row>
    <row r="1134" spans="3:21">
      <c r="C1134" s="73"/>
      <c r="T1134" s="1">
        <f>SUM(E1134:M1134)</f>
        <v>0</v>
      </c>
      <c r="U1134" s="1">
        <f>T1134-D1134</f>
        <v>0</v>
      </c>
    </row>
    <row r="1135" spans="3:21">
      <c r="C1135" s="73"/>
      <c r="T1135" s="1">
        <f>SUM(E1135:M1135)</f>
        <v>0</v>
      </c>
      <c r="U1135" s="1">
        <f>T1135-D1135</f>
        <v>0</v>
      </c>
    </row>
    <row r="1136" spans="3:21">
      <c r="C1136" s="73"/>
      <c r="T1136" s="1">
        <f>SUM(E1136:M1136)</f>
        <v>0</v>
      </c>
      <c r="U1136" s="1">
        <f>T1136-D1136</f>
        <v>0</v>
      </c>
    </row>
    <row r="1137" spans="3:21">
      <c r="C1137" s="73"/>
      <c r="T1137" s="1">
        <f>SUM(E1137:M1137)</f>
        <v>0</v>
      </c>
      <c r="U1137" s="1">
        <f>T1137-D1137</f>
        <v>0</v>
      </c>
    </row>
    <row r="1138" spans="3:21">
      <c r="C1138" s="73"/>
      <c r="T1138" s="1">
        <f>SUM(E1138:M1138)</f>
        <v>0</v>
      </c>
      <c r="U1138" s="1">
        <f>T1138-D1138</f>
        <v>0</v>
      </c>
    </row>
    <row r="1139" spans="3:21">
      <c r="C1139" s="73"/>
      <c r="T1139" s="1">
        <f>SUM(E1139:M1139)</f>
        <v>0</v>
      </c>
      <c r="U1139" s="1">
        <f>T1139-D1139</f>
        <v>0</v>
      </c>
    </row>
    <row r="1140" spans="3:21">
      <c r="C1140" s="73"/>
      <c r="T1140" s="1">
        <f>SUM(E1140:M1140)</f>
        <v>0</v>
      </c>
      <c r="U1140" s="1">
        <f>T1140-D1140</f>
        <v>0</v>
      </c>
    </row>
    <row r="1141" spans="3:21">
      <c r="C1141" s="73"/>
      <c r="T1141" s="1">
        <f>SUM(E1141:M1141)</f>
        <v>0</v>
      </c>
      <c r="U1141" s="1">
        <f>T1141-D1141</f>
        <v>0</v>
      </c>
    </row>
    <row r="1142" spans="3:21">
      <c r="C1142" s="73"/>
      <c r="T1142" s="1">
        <f>SUM(E1142:M1142)</f>
        <v>0</v>
      </c>
      <c r="U1142" s="1">
        <f>T1142-D1142</f>
        <v>0</v>
      </c>
    </row>
    <row r="1143" spans="3:21">
      <c r="C1143" s="73"/>
      <c r="T1143" s="1">
        <f>SUM(E1143:M1143)</f>
        <v>0</v>
      </c>
      <c r="U1143" s="1">
        <f>T1143-D1143</f>
        <v>0</v>
      </c>
    </row>
    <row r="1144" spans="3:21">
      <c r="C1144" s="73"/>
      <c r="T1144" s="1">
        <f>SUM(E1144:M1144)</f>
        <v>0</v>
      </c>
      <c r="U1144" s="1">
        <f>T1144-D1144</f>
        <v>0</v>
      </c>
    </row>
    <row r="1145" spans="3:21">
      <c r="C1145" s="73"/>
      <c r="T1145" s="1">
        <f>SUM(E1145:M1145)</f>
        <v>0</v>
      </c>
      <c r="U1145" s="1">
        <f>T1145-D1145</f>
        <v>0</v>
      </c>
    </row>
    <row r="1146" spans="3:21">
      <c r="C1146" s="73"/>
      <c r="T1146" s="1">
        <f>SUM(E1146:M1146)</f>
        <v>0</v>
      </c>
      <c r="U1146" s="1">
        <f>T1146-D1146</f>
        <v>0</v>
      </c>
    </row>
    <row r="1147" spans="3:21">
      <c r="C1147" s="73"/>
      <c r="T1147" s="1">
        <f>SUM(E1147:M1147)</f>
        <v>0</v>
      </c>
      <c r="U1147" s="1">
        <f>T1147-D1147</f>
        <v>0</v>
      </c>
    </row>
    <row r="1148" spans="3:21">
      <c r="C1148" s="73"/>
      <c r="T1148" s="1">
        <f>SUM(E1148:M1148)</f>
        <v>0</v>
      </c>
      <c r="U1148" s="1">
        <f>T1148-D1148</f>
        <v>0</v>
      </c>
    </row>
    <row r="1149" spans="3:21">
      <c r="C1149" s="73"/>
      <c r="T1149" s="1">
        <f>SUM(E1149:M1149)</f>
        <v>0</v>
      </c>
      <c r="U1149" s="1">
        <f>T1149-D1149</f>
        <v>0</v>
      </c>
    </row>
    <row r="1150" spans="3:21">
      <c r="C1150" s="73"/>
      <c r="T1150" s="1">
        <f>SUM(E1150:M1150)</f>
        <v>0</v>
      </c>
      <c r="U1150" s="1">
        <f>T1150-D1150</f>
        <v>0</v>
      </c>
    </row>
    <row r="1151" spans="3:21">
      <c r="C1151" s="73"/>
      <c r="T1151" s="1">
        <f>SUM(E1151:M1151)</f>
        <v>0</v>
      </c>
      <c r="U1151" s="1">
        <f>T1151-D1151</f>
        <v>0</v>
      </c>
    </row>
    <row r="1152" spans="3:21">
      <c r="C1152" s="73"/>
      <c r="T1152" s="1">
        <f>SUM(E1152:M1152)</f>
        <v>0</v>
      </c>
      <c r="U1152" s="1">
        <f>T1152-D1152</f>
        <v>0</v>
      </c>
    </row>
    <row r="1153" spans="3:21">
      <c r="C1153" s="73"/>
      <c r="T1153" s="1">
        <f>SUM(E1153:M1153)</f>
        <v>0</v>
      </c>
      <c r="U1153" s="1">
        <f>T1153-D1153</f>
        <v>0</v>
      </c>
    </row>
    <row r="1154" spans="3:21">
      <c r="C1154" s="73"/>
      <c r="T1154" s="1">
        <f>SUM(E1154:M1154)</f>
        <v>0</v>
      </c>
      <c r="U1154" s="1">
        <f>T1154-D1154</f>
        <v>0</v>
      </c>
    </row>
    <row r="1155" spans="3:21">
      <c r="C1155" s="73"/>
      <c r="T1155" s="1">
        <f>SUM(E1155:M1155)</f>
        <v>0</v>
      </c>
      <c r="U1155" s="1">
        <f>T1155-D1155</f>
        <v>0</v>
      </c>
    </row>
    <row r="1156" spans="3:21">
      <c r="C1156" s="73"/>
      <c r="T1156" s="1">
        <f>SUM(E1156:M1156)</f>
        <v>0</v>
      </c>
      <c r="U1156" s="1">
        <f>T1156-D1156</f>
        <v>0</v>
      </c>
    </row>
    <row r="1157" spans="3:21">
      <c r="C1157" s="73"/>
      <c r="T1157" s="1">
        <f>SUM(E1157:M1157)</f>
        <v>0</v>
      </c>
      <c r="U1157" s="1">
        <f>T1157-D1157</f>
        <v>0</v>
      </c>
    </row>
    <row r="1158" spans="3:21">
      <c r="C1158" s="73"/>
      <c r="T1158" s="1">
        <f>SUM(E1158:M1158)</f>
        <v>0</v>
      </c>
      <c r="U1158" s="1">
        <f>T1158-D1158</f>
        <v>0</v>
      </c>
    </row>
    <row r="1159" spans="3:21">
      <c r="C1159" s="73"/>
      <c r="T1159" s="1">
        <f>SUM(E1159:M1159)</f>
        <v>0</v>
      </c>
      <c r="U1159" s="1">
        <f>T1159-D1159</f>
        <v>0</v>
      </c>
    </row>
    <row r="1160" spans="3:21">
      <c r="C1160" s="73"/>
      <c r="T1160" s="1">
        <f>SUM(E1160:M1160)</f>
        <v>0</v>
      </c>
      <c r="U1160" s="1">
        <f>T1160-D1160</f>
        <v>0</v>
      </c>
    </row>
    <row r="1161" spans="3:21">
      <c r="C1161" s="73"/>
      <c r="T1161" s="1">
        <f>SUM(E1161:M1161)</f>
        <v>0</v>
      </c>
      <c r="U1161" s="1">
        <f>T1161-D1161</f>
        <v>0</v>
      </c>
    </row>
    <row r="1162" spans="3:21">
      <c r="C1162" s="73"/>
      <c r="T1162" s="1">
        <f>SUM(E1162:M1162)</f>
        <v>0</v>
      </c>
      <c r="U1162" s="1">
        <f>T1162-D1162</f>
        <v>0</v>
      </c>
    </row>
    <row r="1163" spans="3:21">
      <c r="C1163" s="73"/>
      <c r="T1163" s="1">
        <f>SUM(E1163:M1163)</f>
        <v>0</v>
      </c>
      <c r="U1163" s="1">
        <f>T1163-D1163</f>
        <v>0</v>
      </c>
    </row>
    <row r="1164" spans="3:21">
      <c r="C1164" s="73"/>
      <c r="T1164" s="1">
        <f>SUM(E1164:M1164)</f>
        <v>0</v>
      </c>
      <c r="U1164" s="1">
        <f>T1164-D1164</f>
        <v>0</v>
      </c>
    </row>
    <row r="1165" spans="3:21">
      <c r="C1165" s="73"/>
      <c r="T1165" s="1">
        <f>SUM(E1165:M1165)</f>
        <v>0</v>
      </c>
      <c r="U1165" s="1">
        <f>T1165-D1165</f>
        <v>0</v>
      </c>
    </row>
    <row r="1166" spans="3:21">
      <c r="C1166" s="73"/>
      <c r="T1166" s="1">
        <f>SUM(E1166:M1166)</f>
        <v>0</v>
      </c>
      <c r="U1166" s="1">
        <f>T1166-D1166</f>
        <v>0</v>
      </c>
    </row>
    <row r="1167" spans="3:21">
      <c r="C1167" s="73"/>
      <c r="T1167" s="1">
        <f>SUM(E1167:M1167)</f>
        <v>0</v>
      </c>
      <c r="U1167" s="1">
        <f>T1167-D1167</f>
        <v>0</v>
      </c>
    </row>
    <row r="1168" spans="3:21">
      <c r="C1168" s="73"/>
      <c r="T1168" s="1">
        <f>SUM(E1168:M1168)</f>
        <v>0</v>
      </c>
      <c r="U1168" s="1">
        <f>T1168-D1168</f>
        <v>0</v>
      </c>
    </row>
    <row r="1169" spans="3:21">
      <c r="C1169" s="73"/>
      <c r="T1169" s="1">
        <f>SUM(E1169:M1169)</f>
        <v>0</v>
      </c>
      <c r="U1169" s="1">
        <f>T1169-D1169</f>
        <v>0</v>
      </c>
    </row>
    <row r="1170" spans="3:21">
      <c r="C1170" s="73"/>
      <c r="T1170" s="1">
        <f>SUM(E1170:M1170)</f>
        <v>0</v>
      </c>
      <c r="U1170" s="1">
        <f>T1170-D1170</f>
        <v>0</v>
      </c>
    </row>
    <row r="1171" spans="3:21">
      <c r="C1171" s="73"/>
      <c r="T1171" s="1">
        <f>SUM(E1171:M1171)</f>
        <v>0</v>
      </c>
      <c r="U1171" s="1">
        <f>T1171-D1171</f>
        <v>0</v>
      </c>
    </row>
    <row r="1172" spans="3:21">
      <c r="C1172" s="73"/>
      <c r="T1172" s="1">
        <f>SUM(E1172:M1172)</f>
        <v>0</v>
      </c>
      <c r="U1172" s="1">
        <f>T1172-D1172</f>
        <v>0</v>
      </c>
    </row>
    <row r="1173" spans="3:21">
      <c r="C1173" s="73"/>
      <c r="T1173" s="1">
        <f>SUM(E1173:M1173)</f>
        <v>0</v>
      </c>
      <c r="U1173" s="1">
        <f>T1173-D1173</f>
        <v>0</v>
      </c>
    </row>
    <row r="1174" spans="3:21">
      <c r="C1174" s="73"/>
      <c r="T1174" s="1">
        <f>SUM(E1174:M1174)</f>
        <v>0</v>
      </c>
      <c r="U1174" s="1">
        <f>T1174-D1174</f>
        <v>0</v>
      </c>
    </row>
    <row r="1175" spans="3:21">
      <c r="C1175" s="73"/>
      <c r="T1175" s="1">
        <f>SUM(E1175:M1175)</f>
        <v>0</v>
      </c>
      <c r="U1175" s="1">
        <f>T1175-D1175</f>
        <v>0</v>
      </c>
    </row>
    <row r="1176" spans="3:21">
      <c r="C1176" s="73"/>
      <c r="T1176" s="1">
        <f>SUM(E1176:M1176)</f>
        <v>0</v>
      </c>
      <c r="U1176" s="1">
        <f>T1176-D1176</f>
        <v>0</v>
      </c>
    </row>
    <row r="1177" spans="3:21">
      <c r="C1177" s="73"/>
      <c r="T1177" s="1">
        <f>SUM(E1177:M1177)</f>
        <v>0</v>
      </c>
      <c r="U1177" s="1">
        <f>T1177-D1177</f>
        <v>0</v>
      </c>
    </row>
    <row r="1178" spans="3:21">
      <c r="C1178" s="73"/>
      <c r="T1178" s="1">
        <f>SUM(E1178:M1178)</f>
        <v>0</v>
      </c>
      <c r="U1178" s="1">
        <f>T1178-D1178</f>
        <v>0</v>
      </c>
    </row>
    <row r="1179" spans="3:21">
      <c r="C1179" s="73"/>
      <c r="T1179" s="1">
        <f>SUM(E1179:M1179)</f>
        <v>0</v>
      </c>
      <c r="U1179" s="1">
        <f>T1179-D1179</f>
        <v>0</v>
      </c>
    </row>
    <row r="1180" spans="3:21">
      <c r="C1180" s="73"/>
      <c r="T1180" s="1">
        <f>SUM(E1180:M1180)</f>
        <v>0</v>
      </c>
      <c r="U1180" s="1">
        <f>T1180-D1180</f>
        <v>0</v>
      </c>
    </row>
    <row r="1181" spans="3:21">
      <c r="C1181" s="73"/>
      <c r="T1181" s="1">
        <f>SUM(E1181:M1181)</f>
        <v>0</v>
      </c>
      <c r="U1181" s="1">
        <f>T1181-D1181</f>
        <v>0</v>
      </c>
    </row>
    <row r="1182" spans="3:21">
      <c r="C1182" s="73"/>
      <c r="T1182" s="1">
        <f>SUM(E1182:M1182)</f>
        <v>0</v>
      </c>
      <c r="U1182" s="1">
        <f>T1182-D1182</f>
        <v>0</v>
      </c>
    </row>
    <row r="1183" spans="3:21">
      <c r="C1183" s="73"/>
      <c r="T1183" s="1">
        <f>SUM(E1183:M1183)</f>
        <v>0</v>
      </c>
      <c r="U1183" s="1">
        <f>T1183-D1183</f>
        <v>0</v>
      </c>
    </row>
    <row r="1184" spans="3:21">
      <c r="C1184" s="73"/>
      <c r="T1184" s="1">
        <f>SUM(E1184:M1184)</f>
        <v>0</v>
      </c>
      <c r="U1184" s="1">
        <f>T1184-D1184</f>
        <v>0</v>
      </c>
    </row>
    <row r="1185" spans="3:21">
      <c r="C1185" s="73"/>
      <c r="T1185" s="1">
        <f>SUM(E1185:M1185)</f>
        <v>0</v>
      </c>
      <c r="U1185" s="1">
        <f>T1185-D1185</f>
        <v>0</v>
      </c>
    </row>
    <row r="1186" spans="3:21">
      <c r="C1186" s="73"/>
      <c r="T1186" s="1">
        <f>SUM(E1186:M1186)</f>
        <v>0</v>
      </c>
      <c r="U1186" s="1">
        <f>T1186-D1186</f>
        <v>0</v>
      </c>
    </row>
    <row r="1187" spans="3:21">
      <c r="C1187" s="73"/>
      <c r="T1187" s="1">
        <f>SUM(E1187:M1187)</f>
        <v>0</v>
      </c>
      <c r="U1187" s="1">
        <f>T1187-D1187</f>
        <v>0</v>
      </c>
    </row>
    <row r="1188" spans="3:21">
      <c r="C1188" s="73"/>
      <c r="T1188" s="1">
        <f>SUM(E1188:M1188)</f>
        <v>0</v>
      </c>
      <c r="U1188" s="1">
        <f>T1188-D1188</f>
        <v>0</v>
      </c>
    </row>
    <row r="1189" spans="3:21">
      <c r="C1189" s="73"/>
      <c r="T1189" s="1">
        <f>SUM(E1189:M1189)</f>
        <v>0</v>
      </c>
      <c r="U1189" s="1">
        <f>T1189-D1189</f>
        <v>0</v>
      </c>
    </row>
    <row r="1190" spans="3:21">
      <c r="C1190" s="73"/>
      <c r="T1190" s="1">
        <f>SUM(E1190:M1190)</f>
        <v>0</v>
      </c>
      <c r="U1190" s="1">
        <f>T1190-D1190</f>
        <v>0</v>
      </c>
    </row>
    <row r="1191" spans="3:21">
      <c r="C1191" s="73"/>
      <c r="T1191" s="1">
        <f>SUM(E1191:M1191)</f>
        <v>0</v>
      </c>
      <c r="U1191" s="1">
        <f>T1191-D1191</f>
        <v>0</v>
      </c>
    </row>
    <row r="1192" spans="3:21">
      <c r="C1192" s="73"/>
      <c r="T1192" s="1">
        <f>SUM(E1192:M1192)</f>
        <v>0</v>
      </c>
      <c r="U1192" s="1">
        <f>T1192-D1192</f>
        <v>0</v>
      </c>
    </row>
    <row r="1193" spans="3:21">
      <c r="C1193" s="73"/>
      <c r="T1193" s="1">
        <f>SUM(E1193:M1193)</f>
        <v>0</v>
      </c>
      <c r="U1193" s="1">
        <f>T1193-D1193</f>
        <v>0</v>
      </c>
    </row>
    <row r="1194" spans="3:21">
      <c r="C1194" s="73"/>
      <c r="T1194" s="1">
        <f>SUM(E1194:M1194)</f>
        <v>0</v>
      </c>
      <c r="U1194" s="1">
        <f>T1194-D1194</f>
        <v>0</v>
      </c>
    </row>
    <row r="1195" spans="3:21">
      <c r="C1195" s="73"/>
      <c r="T1195" s="1">
        <f>SUM(E1195:M1195)</f>
        <v>0</v>
      </c>
      <c r="U1195" s="1">
        <f>T1195-D1195</f>
        <v>0</v>
      </c>
    </row>
    <row r="1196" spans="3:21">
      <c r="C1196" s="73"/>
      <c r="T1196" s="1">
        <f>SUM(E1196:M1196)</f>
        <v>0</v>
      </c>
      <c r="U1196" s="1">
        <f>T1196-D1196</f>
        <v>0</v>
      </c>
    </row>
    <row r="1197" spans="3:21">
      <c r="C1197" s="73"/>
      <c r="T1197" s="1">
        <f>SUM(E1197:M1197)</f>
        <v>0</v>
      </c>
      <c r="U1197" s="1">
        <f>T1197-D1197</f>
        <v>0</v>
      </c>
    </row>
    <row r="1198" spans="3:21">
      <c r="C1198" s="73"/>
      <c r="T1198" s="1">
        <f>SUM(E1198:M1198)</f>
        <v>0</v>
      </c>
      <c r="U1198" s="1">
        <f>T1198-D1198</f>
        <v>0</v>
      </c>
    </row>
    <row r="1199" spans="3:21">
      <c r="C1199" s="73"/>
      <c r="T1199" s="1">
        <f>SUM(E1199:M1199)</f>
        <v>0</v>
      </c>
      <c r="U1199" s="1">
        <f>T1199-D1199</f>
        <v>0</v>
      </c>
    </row>
    <row r="1200" spans="3:21">
      <c r="C1200" s="73"/>
      <c r="T1200" s="1">
        <f>SUM(E1200:M1200)</f>
        <v>0</v>
      </c>
      <c r="U1200" s="1">
        <f>T1200-D1200</f>
        <v>0</v>
      </c>
    </row>
    <row r="1201" spans="3:21">
      <c r="C1201" s="73"/>
      <c r="T1201" s="1">
        <f>SUM(E1201:M1201)</f>
        <v>0</v>
      </c>
      <c r="U1201" s="1">
        <f>T1201-D1201</f>
        <v>0</v>
      </c>
    </row>
    <row r="1202" spans="3:21">
      <c r="C1202" s="73"/>
      <c r="T1202" s="1">
        <f>SUM(E1202:M1202)</f>
        <v>0</v>
      </c>
      <c r="U1202" s="1">
        <f>T1202-D1202</f>
        <v>0</v>
      </c>
    </row>
    <row r="1203" spans="3:21">
      <c r="C1203" s="73"/>
      <c r="T1203" s="1">
        <f>SUM(E1203:M1203)</f>
        <v>0</v>
      </c>
      <c r="U1203" s="1">
        <f>T1203-D1203</f>
        <v>0</v>
      </c>
    </row>
    <row r="1204" spans="3:21">
      <c r="C1204" s="73"/>
      <c r="T1204" s="1">
        <f>SUM(E1204:M1204)</f>
        <v>0</v>
      </c>
      <c r="U1204" s="1">
        <f>T1204-D1204</f>
        <v>0</v>
      </c>
    </row>
    <row r="1205" spans="3:21">
      <c r="C1205" s="73"/>
      <c r="T1205" s="1">
        <f>SUM(E1205:M1205)</f>
        <v>0</v>
      </c>
      <c r="U1205" s="1">
        <f>T1205-D1205</f>
        <v>0</v>
      </c>
    </row>
    <row r="1206" spans="3:21">
      <c r="C1206" s="73"/>
      <c r="T1206" s="1">
        <f>SUM(E1206:M1206)</f>
        <v>0</v>
      </c>
      <c r="U1206" s="1">
        <f>T1206-D1206</f>
        <v>0</v>
      </c>
    </row>
    <row r="1207" spans="3:21">
      <c r="C1207" s="73"/>
      <c r="T1207" s="1">
        <f>SUM(E1207:M1207)</f>
        <v>0</v>
      </c>
      <c r="U1207" s="1">
        <f>T1207-D1207</f>
        <v>0</v>
      </c>
    </row>
    <row r="1208" spans="3:21">
      <c r="C1208" s="73"/>
      <c r="T1208" s="1">
        <f>SUM(E1208:M1208)</f>
        <v>0</v>
      </c>
      <c r="U1208" s="1">
        <f>T1208-D1208</f>
        <v>0</v>
      </c>
    </row>
    <row r="1209" spans="3:21">
      <c r="C1209" s="73"/>
      <c r="T1209" s="1">
        <f>SUM(E1209:M1209)</f>
        <v>0</v>
      </c>
      <c r="U1209" s="1">
        <f>T1209-D1209</f>
        <v>0</v>
      </c>
    </row>
    <row r="1210" spans="3:21">
      <c r="C1210" s="73"/>
      <c r="T1210" s="1">
        <f>SUM(E1210:M1210)</f>
        <v>0</v>
      </c>
      <c r="U1210" s="1">
        <f>T1210-D1210</f>
        <v>0</v>
      </c>
    </row>
    <row r="1211" spans="3:21">
      <c r="C1211" s="73"/>
      <c r="T1211" s="1">
        <f>SUM(E1211:M1211)</f>
        <v>0</v>
      </c>
      <c r="U1211" s="1">
        <f>T1211-D1211</f>
        <v>0</v>
      </c>
    </row>
    <row r="1212" spans="3:21">
      <c r="C1212" s="73"/>
      <c r="T1212" s="1">
        <f>SUM(E1212:M1212)</f>
        <v>0</v>
      </c>
      <c r="U1212" s="1">
        <f>T1212-D1212</f>
        <v>0</v>
      </c>
    </row>
    <row r="1213" spans="3:21">
      <c r="C1213" s="73"/>
      <c r="T1213" s="1">
        <f>SUM(E1213:M1213)</f>
        <v>0</v>
      </c>
      <c r="U1213" s="1">
        <f>T1213-D1213</f>
        <v>0</v>
      </c>
    </row>
    <row r="1214" spans="3:21">
      <c r="C1214" s="73"/>
      <c r="T1214" s="1">
        <f>SUM(E1214:M1214)</f>
        <v>0</v>
      </c>
      <c r="U1214" s="1">
        <f>T1214-D1214</f>
        <v>0</v>
      </c>
    </row>
    <row r="1215" spans="3:21">
      <c r="C1215" s="73"/>
      <c r="T1215" s="1">
        <f>SUM(E1215:M1215)</f>
        <v>0</v>
      </c>
      <c r="U1215" s="1">
        <f>T1215-D1215</f>
        <v>0</v>
      </c>
    </row>
    <row r="1216" spans="3:21">
      <c r="C1216" s="73"/>
      <c r="T1216" s="1">
        <f>SUM(E1216:M1216)</f>
        <v>0</v>
      </c>
      <c r="U1216" s="1">
        <f>T1216-D1216</f>
        <v>0</v>
      </c>
    </row>
    <row r="1217" spans="3:21">
      <c r="C1217" s="73"/>
      <c r="T1217" s="1">
        <f>SUM(E1217:M1217)</f>
        <v>0</v>
      </c>
      <c r="U1217" s="1">
        <f>T1217-D1217</f>
        <v>0</v>
      </c>
    </row>
    <row r="1218" spans="3:21">
      <c r="C1218" s="73"/>
      <c r="T1218" s="1">
        <f>SUM(E1218:M1218)</f>
        <v>0</v>
      </c>
      <c r="U1218" s="1">
        <f>T1218-D1218</f>
        <v>0</v>
      </c>
    </row>
    <row r="1219" spans="3:21">
      <c r="C1219" s="73"/>
      <c r="T1219" s="1">
        <f>SUM(E1219:M1219)</f>
        <v>0</v>
      </c>
      <c r="U1219" s="1">
        <f>T1219-D1219</f>
        <v>0</v>
      </c>
    </row>
    <row r="1220" spans="3:21">
      <c r="C1220" s="73"/>
      <c r="T1220" s="1">
        <f>SUM(E1220:M1220)</f>
        <v>0</v>
      </c>
      <c r="U1220" s="1">
        <f>T1220-D1220</f>
        <v>0</v>
      </c>
    </row>
    <row r="1221" spans="3:21">
      <c r="C1221" s="73"/>
      <c r="T1221" s="1">
        <f>SUM(E1221:M1221)</f>
        <v>0</v>
      </c>
      <c r="U1221" s="1">
        <f>T1221-D1221</f>
        <v>0</v>
      </c>
    </row>
    <row r="1222" spans="3:21">
      <c r="C1222" s="73"/>
      <c r="T1222" s="1">
        <f>SUM(E1222:M1222)</f>
        <v>0</v>
      </c>
      <c r="U1222" s="1">
        <f>T1222-D1222</f>
        <v>0</v>
      </c>
    </row>
    <row r="1223" spans="3:21">
      <c r="C1223" s="73"/>
      <c r="T1223" s="1">
        <f>SUM(E1223:M1223)</f>
        <v>0</v>
      </c>
      <c r="U1223" s="1">
        <f>T1223-D1223</f>
        <v>0</v>
      </c>
    </row>
    <row r="1224" spans="3:21">
      <c r="C1224" s="73"/>
      <c r="T1224" s="1">
        <f>SUM(E1224:M1224)</f>
        <v>0</v>
      </c>
      <c r="U1224" s="1">
        <f>T1224-D1224</f>
        <v>0</v>
      </c>
    </row>
    <row r="1225" spans="3:21">
      <c r="C1225" s="73"/>
      <c r="T1225" s="1">
        <f>SUM(E1225:M1225)</f>
        <v>0</v>
      </c>
      <c r="U1225" s="1">
        <f>T1225-D1225</f>
        <v>0</v>
      </c>
    </row>
    <row r="1226" spans="3:21">
      <c r="C1226" s="73"/>
      <c r="T1226" s="1">
        <f>SUM(E1226:M1226)</f>
        <v>0</v>
      </c>
      <c r="U1226" s="1">
        <f>T1226-D1226</f>
        <v>0</v>
      </c>
    </row>
    <row r="1227" spans="3:21">
      <c r="C1227" s="73"/>
      <c r="T1227" s="1">
        <f>SUM(E1227:M1227)</f>
        <v>0</v>
      </c>
      <c r="U1227" s="1">
        <f>T1227-D1227</f>
        <v>0</v>
      </c>
    </row>
    <row r="1228" spans="3:21">
      <c r="C1228" s="73"/>
      <c r="T1228" s="1">
        <f>SUM(E1228:M1228)</f>
        <v>0</v>
      </c>
      <c r="U1228" s="1">
        <f>T1228-D1228</f>
        <v>0</v>
      </c>
    </row>
    <row r="1229" spans="3:21">
      <c r="C1229" s="73"/>
      <c r="T1229" s="1">
        <f>SUM(E1229:M1229)</f>
        <v>0</v>
      </c>
      <c r="U1229" s="1">
        <f>T1229-D1229</f>
        <v>0</v>
      </c>
    </row>
    <row r="1230" spans="3:21">
      <c r="C1230" s="73"/>
      <c r="T1230" s="1">
        <f>SUM(E1230:M1230)</f>
        <v>0</v>
      </c>
      <c r="U1230" s="1">
        <f>T1230-D1230</f>
        <v>0</v>
      </c>
    </row>
    <row r="1231" spans="3:21">
      <c r="C1231" s="73"/>
      <c r="T1231" s="1">
        <f>SUM(E1231:M1231)</f>
        <v>0</v>
      </c>
      <c r="U1231" s="1">
        <f>T1231-D1231</f>
        <v>0</v>
      </c>
    </row>
    <row r="1232" spans="3:21">
      <c r="C1232" s="73"/>
      <c r="T1232" s="1">
        <f>SUM(E1232:M1232)</f>
        <v>0</v>
      </c>
      <c r="U1232" s="1">
        <f>T1232-D1232</f>
        <v>0</v>
      </c>
    </row>
    <row r="1233" spans="3:21">
      <c r="C1233" s="73"/>
      <c r="T1233" s="1">
        <f>SUM(E1233:M1233)</f>
        <v>0</v>
      </c>
      <c r="U1233" s="1">
        <f>T1233-D1233</f>
        <v>0</v>
      </c>
    </row>
    <row r="1234" spans="3:21">
      <c r="C1234" s="73"/>
      <c r="T1234" s="1">
        <f>SUM(E1234:M1234)</f>
        <v>0</v>
      </c>
      <c r="U1234" s="1">
        <f>T1234-D1234</f>
        <v>0</v>
      </c>
    </row>
    <row r="1235" spans="3:21">
      <c r="C1235" s="73"/>
      <c r="T1235" s="1">
        <f>SUM(E1235:M1235)</f>
        <v>0</v>
      </c>
      <c r="U1235" s="1">
        <f>T1235-D1235</f>
        <v>0</v>
      </c>
    </row>
    <row r="1236" spans="3:21">
      <c r="C1236" s="73"/>
      <c r="T1236" s="1">
        <f>SUM(E1236:M1236)</f>
        <v>0</v>
      </c>
      <c r="U1236" s="1">
        <f>T1236-D1236</f>
        <v>0</v>
      </c>
    </row>
    <row r="1237" spans="3:21">
      <c r="C1237" s="73"/>
      <c r="T1237" s="1">
        <f>SUM(E1237:M1237)</f>
        <v>0</v>
      </c>
      <c r="U1237" s="1">
        <f>T1237-D1237</f>
        <v>0</v>
      </c>
    </row>
    <row r="1238" spans="3:21">
      <c r="C1238" s="73"/>
      <c r="T1238" s="1">
        <f>SUM(E1238:M1238)</f>
        <v>0</v>
      </c>
      <c r="U1238" s="1">
        <f>T1238-D1238</f>
        <v>0</v>
      </c>
    </row>
    <row r="1239" spans="3:21">
      <c r="C1239" s="73"/>
      <c r="T1239" s="1">
        <f>SUM(E1239:M1239)</f>
        <v>0</v>
      </c>
      <c r="U1239" s="1">
        <f>T1239-D1239</f>
        <v>0</v>
      </c>
    </row>
    <row r="1240" spans="3:21">
      <c r="C1240" s="73"/>
      <c r="T1240" s="1">
        <f>SUM(E1240:M1240)</f>
        <v>0</v>
      </c>
      <c r="U1240" s="1">
        <f>T1240-D1240</f>
        <v>0</v>
      </c>
    </row>
    <row r="1241" spans="3:21">
      <c r="C1241" s="73"/>
      <c r="T1241" s="1">
        <f>SUM(E1241:M1241)</f>
        <v>0</v>
      </c>
      <c r="U1241" s="1">
        <f>T1241-D1241</f>
        <v>0</v>
      </c>
    </row>
    <row r="1242" spans="3:21">
      <c r="C1242" s="73"/>
      <c r="T1242" s="1">
        <f>SUM(E1242:M1242)</f>
        <v>0</v>
      </c>
      <c r="U1242" s="1">
        <f>T1242-D1242</f>
        <v>0</v>
      </c>
    </row>
    <row r="1243" spans="3:21">
      <c r="C1243" s="73"/>
      <c r="T1243" s="1">
        <f>SUM(E1243:M1243)</f>
        <v>0</v>
      </c>
      <c r="U1243" s="1">
        <f>T1243-D1243</f>
        <v>0</v>
      </c>
    </row>
    <row r="1244" spans="3:21">
      <c r="C1244" s="73"/>
      <c r="T1244" s="1">
        <f>SUM(E1244:M1244)</f>
        <v>0</v>
      </c>
      <c r="U1244" s="1">
        <f>T1244-D1244</f>
        <v>0</v>
      </c>
    </row>
    <row r="1245" spans="3:21">
      <c r="C1245" s="73"/>
      <c r="T1245" s="1">
        <f>SUM(E1245:M1245)</f>
        <v>0</v>
      </c>
      <c r="U1245" s="1">
        <f>T1245-D1245</f>
        <v>0</v>
      </c>
    </row>
    <row r="1246" spans="3:21">
      <c r="C1246" s="73"/>
      <c r="T1246" s="1">
        <f>SUM(E1246:M1246)</f>
        <v>0</v>
      </c>
      <c r="U1246" s="1">
        <f>T1246-D1246</f>
        <v>0</v>
      </c>
    </row>
    <row r="1247" spans="3:21">
      <c r="C1247" s="73"/>
      <c r="T1247" s="1">
        <f>SUM(E1247:M1247)</f>
        <v>0</v>
      </c>
      <c r="U1247" s="1">
        <f>T1247-D1247</f>
        <v>0</v>
      </c>
    </row>
    <row r="1248" spans="3:21">
      <c r="C1248" s="73"/>
      <c r="T1248" s="1">
        <f>SUM(E1248:M1248)</f>
        <v>0</v>
      </c>
      <c r="U1248" s="1">
        <f>T1248-D1248</f>
        <v>0</v>
      </c>
    </row>
    <row r="1249" spans="3:21">
      <c r="C1249" s="73"/>
      <c r="T1249" s="1">
        <f>SUM(E1249:M1249)</f>
        <v>0</v>
      </c>
      <c r="U1249" s="1">
        <f>T1249-D1249</f>
        <v>0</v>
      </c>
    </row>
    <row r="1250" spans="3:21">
      <c r="C1250" s="73"/>
      <c r="T1250" s="1">
        <f>SUM(E1250:M1250)</f>
        <v>0</v>
      </c>
      <c r="U1250" s="1">
        <f>T1250-D1250</f>
        <v>0</v>
      </c>
    </row>
    <row r="1251" spans="3:21">
      <c r="C1251" s="73"/>
      <c r="T1251" s="1">
        <f>SUM(E1251:M1251)</f>
        <v>0</v>
      </c>
      <c r="U1251" s="1">
        <f>T1251-D1251</f>
        <v>0</v>
      </c>
    </row>
    <row r="1252" spans="3:21">
      <c r="C1252" s="73"/>
      <c r="T1252" s="1">
        <f>SUM(E1252:M1252)</f>
        <v>0</v>
      </c>
      <c r="U1252" s="1">
        <f>T1252-D1252</f>
        <v>0</v>
      </c>
    </row>
    <row r="1253" spans="3:21">
      <c r="C1253" s="73"/>
      <c r="T1253" s="1">
        <f>SUM(E1253:M1253)</f>
        <v>0</v>
      </c>
      <c r="U1253" s="1">
        <f>T1253-D1253</f>
        <v>0</v>
      </c>
    </row>
    <row r="1254" spans="3:21">
      <c r="C1254" s="73"/>
      <c r="T1254" s="1">
        <f>SUM(E1254:M1254)</f>
        <v>0</v>
      </c>
      <c r="U1254" s="1">
        <f>T1254-D1254</f>
        <v>0</v>
      </c>
    </row>
    <row r="1255" spans="3:21">
      <c r="C1255" s="73"/>
      <c r="T1255" s="1">
        <f>SUM(E1255:M1255)</f>
        <v>0</v>
      </c>
      <c r="U1255" s="1">
        <f>T1255-D1255</f>
        <v>0</v>
      </c>
    </row>
    <row r="1256" spans="3:21">
      <c r="C1256" s="73"/>
      <c r="T1256" s="1">
        <f>SUM(E1256:M1256)</f>
        <v>0</v>
      </c>
      <c r="U1256" s="1">
        <f>T1256-D1256</f>
        <v>0</v>
      </c>
    </row>
    <row r="1257" spans="3:21">
      <c r="C1257" s="73"/>
      <c r="T1257" s="1">
        <f>SUM(E1257:M1257)</f>
        <v>0</v>
      </c>
      <c r="U1257" s="1">
        <f>T1257-D1257</f>
        <v>0</v>
      </c>
    </row>
    <row r="1258" spans="3:21">
      <c r="C1258" s="73"/>
      <c r="T1258" s="1">
        <f>SUM(E1258:M1258)</f>
        <v>0</v>
      </c>
      <c r="U1258" s="1">
        <f>T1258-D1258</f>
        <v>0</v>
      </c>
    </row>
    <row r="1259" spans="3:21">
      <c r="C1259" s="73"/>
      <c r="T1259" s="1">
        <f>SUM(E1259:M1259)</f>
        <v>0</v>
      </c>
      <c r="U1259" s="1">
        <f>T1259-D1259</f>
        <v>0</v>
      </c>
    </row>
    <row r="1260" spans="3:21">
      <c r="C1260" s="73"/>
      <c r="T1260" s="1">
        <f>SUM(E1260:M1260)</f>
        <v>0</v>
      </c>
      <c r="U1260" s="1">
        <f>T1260-D1260</f>
        <v>0</v>
      </c>
    </row>
    <row r="1261" spans="3:21">
      <c r="C1261" s="73"/>
      <c r="T1261" s="1">
        <f>SUM(E1261:M1261)</f>
        <v>0</v>
      </c>
      <c r="U1261" s="1">
        <f>T1261-D1261</f>
        <v>0</v>
      </c>
    </row>
    <row r="1262" spans="3:21">
      <c r="C1262" s="73"/>
      <c r="T1262" s="1">
        <f>SUM(E1262:M1262)</f>
        <v>0</v>
      </c>
      <c r="U1262" s="1">
        <f>T1262-D1262</f>
        <v>0</v>
      </c>
    </row>
    <row r="1263" spans="3:21">
      <c r="C1263" s="73"/>
      <c r="T1263" s="1">
        <f>SUM(E1263:M1263)</f>
        <v>0</v>
      </c>
      <c r="U1263" s="1">
        <f>T1263-D1263</f>
        <v>0</v>
      </c>
    </row>
    <row r="1264" spans="3:21">
      <c r="C1264" s="73"/>
      <c r="T1264" s="1">
        <f>SUM(E1264:M1264)</f>
        <v>0</v>
      </c>
      <c r="U1264" s="1">
        <f>T1264-D1264</f>
        <v>0</v>
      </c>
    </row>
    <row r="1265" spans="3:21">
      <c r="C1265" s="73"/>
      <c r="T1265" s="1">
        <f>SUM(E1265:M1265)</f>
        <v>0</v>
      </c>
      <c r="U1265" s="1">
        <f>T1265-D1265</f>
        <v>0</v>
      </c>
    </row>
    <row r="1266" spans="3:21">
      <c r="C1266" s="73"/>
      <c r="T1266" s="1">
        <f>SUM(E1266:M1266)</f>
        <v>0</v>
      </c>
      <c r="U1266" s="1">
        <f>T1266-D1266</f>
        <v>0</v>
      </c>
    </row>
    <row r="1267" spans="3:21">
      <c r="C1267" s="73"/>
      <c r="T1267" s="1">
        <f>SUM(E1267:M1267)</f>
        <v>0</v>
      </c>
      <c r="U1267" s="1">
        <f>T1267-D1267</f>
        <v>0</v>
      </c>
    </row>
    <row r="1268" spans="3:21">
      <c r="C1268" s="73"/>
      <c r="T1268" s="1">
        <f>SUM(E1268:M1268)</f>
        <v>0</v>
      </c>
      <c r="U1268" s="1">
        <f>T1268-D1268</f>
        <v>0</v>
      </c>
    </row>
    <row r="1269" spans="3:21">
      <c r="C1269" s="73"/>
      <c r="T1269" s="1">
        <f>SUM(E1269:M1269)</f>
        <v>0</v>
      </c>
      <c r="U1269" s="1">
        <f>T1269-D1269</f>
        <v>0</v>
      </c>
    </row>
    <row r="1270" spans="3:21">
      <c r="C1270" s="73"/>
      <c r="T1270" s="1">
        <f>SUM(E1270:M1270)</f>
        <v>0</v>
      </c>
      <c r="U1270" s="1">
        <f>T1270-D1270</f>
        <v>0</v>
      </c>
    </row>
    <row r="1271" spans="3:21">
      <c r="C1271" s="73"/>
      <c r="T1271" s="1">
        <f>SUM(E1271:M1271)</f>
        <v>0</v>
      </c>
      <c r="U1271" s="1">
        <f>T1271-D1271</f>
        <v>0</v>
      </c>
    </row>
    <row r="1272" spans="3:21">
      <c r="C1272" s="73"/>
      <c r="T1272" s="1">
        <f>SUM(E1272:M1272)</f>
        <v>0</v>
      </c>
      <c r="U1272" s="1">
        <f>T1272-D1272</f>
        <v>0</v>
      </c>
    </row>
    <row r="1273" spans="3:21">
      <c r="C1273" s="73"/>
      <c r="T1273" s="1">
        <f>SUM(E1273:M1273)</f>
        <v>0</v>
      </c>
      <c r="U1273" s="1">
        <f>T1273-D1273</f>
        <v>0</v>
      </c>
    </row>
    <row r="1274" spans="3:21">
      <c r="C1274" s="73"/>
      <c r="T1274" s="1">
        <f>SUM(E1274:M1274)</f>
        <v>0</v>
      </c>
      <c r="U1274" s="1">
        <f>T1274-D1274</f>
        <v>0</v>
      </c>
    </row>
    <row r="1275" spans="3:21">
      <c r="C1275" s="73"/>
      <c r="T1275" s="1">
        <f>SUM(E1275:M1275)</f>
        <v>0</v>
      </c>
      <c r="U1275" s="1">
        <f>T1275-D1275</f>
        <v>0</v>
      </c>
    </row>
    <row r="1276" spans="3:21">
      <c r="C1276" s="73"/>
      <c r="T1276" s="1">
        <f>SUM(E1276:M1276)</f>
        <v>0</v>
      </c>
      <c r="U1276" s="1">
        <f>T1276-D1276</f>
        <v>0</v>
      </c>
    </row>
    <row r="1277" spans="3:21">
      <c r="C1277" s="73"/>
      <c r="T1277" s="1">
        <f>SUM(E1277:M1277)</f>
        <v>0</v>
      </c>
      <c r="U1277" s="1">
        <f>T1277-D1277</f>
        <v>0</v>
      </c>
    </row>
    <row r="1278" spans="3:21">
      <c r="C1278" s="73"/>
      <c r="T1278" s="1">
        <f>SUM(E1278:M1278)</f>
        <v>0</v>
      </c>
      <c r="U1278" s="1">
        <f>T1278-D1278</f>
        <v>0</v>
      </c>
    </row>
    <row r="1279" spans="3:21">
      <c r="C1279" s="73"/>
      <c r="T1279" s="1">
        <f>SUM(E1279:M1279)</f>
        <v>0</v>
      </c>
      <c r="U1279" s="1">
        <f>T1279-D1279</f>
        <v>0</v>
      </c>
    </row>
    <row r="1280" spans="3:21">
      <c r="C1280" s="73"/>
      <c r="T1280" s="1">
        <f>SUM(E1280:M1280)</f>
        <v>0</v>
      </c>
      <c r="U1280" s="1">
        <f>T1280-D1280</f>
        <v>0</v>
      </c>
    </row>
    <row r="1281" spans="3:21">
      <c r="C1281" s="73"/>
      <c r="T1281" s="1">
        <f>SUM(E1281:M1281)</f>
        <v>0</v>
      </c>
      <c r="U1281" s="1">
        <f>T1281-D1281</f>
        <v>0</v>
      </c>
    </row>
    <row r="1282" spans="3:21">
      <c r="C1282" s="73"/>
      <c r="T1282" s="1">
        <f>SUM(E1282:M1282)</f>
        <v>0</v>
      </c>
      <c r="U1282" s="1">
        <f>T1282-D1282</f>
        <v>0</v>
      </c>
    </row>
    <row r="1283" spans="3:21">
      <c r="C1283" s="73"/>
      <c r="T1283" s="1">
        <f>SUM(E1283:M1283)</f>
        <v>0</v>
      </c>
      <c r="U1283" s="1">
        <f>T1283-D1283</f>
        <v>0</v>
      </c>
    </row>
    <row r="1284" spans="3:21">
      <c r="C1284" s="73"/>
      <c r="T1284" s="1">
        <f>SUM(E1284:M1284)</f>
        <v>0</v>
      </c>
      <c r="U1284" s="1">
        <f>T1284-D1284</f>
        <v>0</v>
      </c>
    </row>
    <row r="1285" spans="3:21">
      <c r="C1285" s="73"/>
      <c r="T1285" s="1">
        <f>SUM(E1285:M1285)</f>
        <v>0</v>
      </c>
      <c r="U1285" s="1">
        <f>T1285-D1285</f>
        <v>0</v>
      </c>
    </row>
    <row r="1286" spans="3:21">
      <c r="C1286" s="73"/>
      <c r="T1286" s="1">
        <f>SUM(E1286:M1286)</f>
        <v>0</v>
      </c>
      <c r="U1286" s="1">
        <f>T1286-D1286</f>
        <v>0</v>
      </c>
    </row>
    <row r="1287" spans="3:21">
      <c r="C1287" s="73"/>
      <c r="T1287" s="1">
        <f>SUM(E1287:M1287)</f>
        <v>0</v>
      </c>
      <c r="U1287" s="1">
        <f>T1287-D1287</f>
        <v>0</v>
      </c>
    </row>
    <row r="1288" spans="3:21">
      <c r="C1288" s="73"/>
      <c r="T1288" s="1">
        <f>SUM(E1288:M1288)</f>
        <v>0</v>
      </c>
      <c r="U1288" s="1">
        <f>T1288-D1288</f>
        <v>0</v>
      </c>
    </row>
    <row r="1289" spans="3:21">
      <c r="C1289" s="73"/>
      <c r="T1289" s="1">
        <f>SUM(E1289:M1289)</f>
        <v>0</v>
      </c>
      <c r="U1289" s="1">
        <f>T1289-D1289</f>
        <v>0</v>
      </c>
    </row>
    <row r="1290" spans="3:21">
      <c r="C1290" s="73"/>
      <c r="T1290" s="1">
        <f>SUM(E1290:M1290)</f>
        <v>0</v>
      </c>
      <c r="U1290" s="1">
        <f>T1290-D1290</f>
        <v>0</v>
      </c>
    </row>
    <row r="1291" spans="3:21">
      <c r="C1291" s="73"/>
      <c r="T1291" s="1">
        <f>SUM(E1291:M1291)</f>
        <v>0</v>
      </c>
      <c r="U1291" s="1">
        <f>T1291-D1291</f>
        <v>0</v>
      </c>
    </row>
    <row r="1292" spans="3:21">
      <c r="C1292" s="73"/>
      <c r="T1292" s="1">
        <f>SUM(E1292:M1292)</f>
        <v>0</v>
      </c>
      <c r="U1292" s="1">
        <f>T1292-D1292</f>
        <v>0</v>
      </c>
    </row>
    <row r="1293" spans="3:21">
      <c r="C1293" s="73"/>
      <c r="T1293" s="1">
        <f>SUM(E1293:M1293)</f>
        <v>0</v>
      </c>
      <c r="U1293" s="1">
        <f>T1293-D1293</f>
        <v>0</v>
      </c>
    </row>
    <row r="1294" spans="3:21">
      <c r="C1294" s="73"/>
      <c r="T1294" s="1">
        <f>SUM(E1294:M1294)</f>
        <v>0</v>
      </c>
      <c r="U1294" s="1">
        <f>T1294-D1294</f>
        <v>0</v>
      </c>
    </row>
    <row r="1295" spans="3:21">
      <c r="C1295" s="73"/>
      <c r="T1295" s="1">
        <f>SUM(E1295:M1295)</f>
        <v>0</v>
      </c>
      <c r="U1295" s="1">
        <f>T1295-D1295</f>
        <v>0</v>
      </c>
    </row>
    <row r="1296" spans="3:21">
      <c r="C1296" s="73"/>
      <c r="T1296" s="1">
        <f>SUM(E1296:M1296)</f>
        <v>0</v>
      </c>
      <c r="U1296" s="1">
        <f>T1296-D1296</f>
        <v>0</v>
      </c>
    </row>
    <row r="1297" spans="3:21">
      <c r="C1297" s="73"/>
      <c r="T1297" s="1">
        <f>SUM(E1297:M1297)</f>
        <v>0</v>
      </c>
      <c r="U1297" s="1">
        <f>T1297-D1297</f>
        <v>0</v>
      </c>
    </row>
    <row r="1298" spans="3:21">
      <c r="C1298" s="73"/>
      <c r="T1298" s="1">
        <f>SUM(E1298:M1298)</f>
        <v>0</v>
      </c>
      <c r="U1298" s="1">
        <f>T1298-D1298</f>
        <v>0</v>
      </c>
    </row>
    <row r="1299" spans="3:21">
      <c r="C1299" s="73"/>
      <c r="T1299" s="1">
        <f>SUM(E1299:M1299)</f>
        <v>0</v>
      </c>
      <c r="U1299" s="1">
        <f>T1299-D1299</f>
        <v>0</v>
      </c>
    </row>
    <row r="1300" spans="3:21">
      <c r="C1300" s="73"/>
      <c r="T1300" s="1">
        <f>SUM(E1300:M1300)</f>
        <v>0</v>
      </c>
      <c r="U1300" s="1">
        <f>T1300-D1300</f>
        <v>0</v>
      </c>
    </row>
    <row r="1301" spans="3:21">
      <c r="C1301" s="73"/>
      <c r="T1301" s="1">
        <f>SUM(E1301:M1301)</f>
        <v>0</v>
      </c>
      <c r="U1301" s="1">
        <f>T1301-D1301</f>
        <v>0</v>
      </c>
    </row>
    <row r="1302" spans="3:21">
      <c r="C1302" s="73"/>
      <c r="T1302" s="1">
        <f>SUM(E1302:M1302)</f>
        <v>0</v>
      </c>
      <c r="U1302" s="1">
        <f>T1302-D1302</f>
        <v>0</v>
      </c>
    </row>
    <row r="1303" spans="3:21">
      <c r="C1303" s="73"/>
      <c r="T1303" s="1">
        <f>SUM(E1303:M1303)</f>
        <v>0</v>
      </c>
      <c r="U1303" s="1">
        <f>T1303-D1303</f>
        <v>0</v>
      </c>
    </row>
    <row r="1304" spans="3:21">
      <c r="C1304" s="73"/>
      <c r="T1304" s="1">
        <f>SUM(E1304:M1304)</f>
        <v>0</v>
      </c>
      <c r="U1304" s="1">
        <f>T1304-D1304</f>
        <v>0</v>
      </c>
    </row>
    <row r="1305" spans="3:21">
      <c r="C1305" s="73"/>
      <c r="T1305" s="1">
        <f>SUM(E1305:M1305)</f>
        <v>0</v>
      </c>
      <c r="U1305" s="1">
        <f>T1305-D1305</f>
        <v>0</v>
      </c>
    </row>
    <row r="1306" spans="3:21">
      <c r="C1306" s="73"/>
      <c r="T1306" s="1">
        <f>SUM(E1306:M1306)</f>
        <v>0</v>
      </c>
      <c r="U1306" s="1">
        <f>T1306-D1306</f>
        <v>0</v>
      </c>
    </row>
    <row r="1307" spans="3:21">
      <c r="C1307" s="73"/>
      <c r="T1307" s="1">
        <f>SUM(E1307:M1307)</f>
        <v>0</v>
      </c>
      <c r="U1307" s="1">
        <f>T1307-D1307</f>
        <v>0</v>
      </c>
    </row>
    <row r="1308" spans="3:21">
      <c r="C1308" s="73"/>
      <c r="T1308" s="1">
        <f>SUM(E1308:M1308)</f>
        <v>0</v>
      </c>
      <c r="U1308" s="1">
        <f>T1308-D1308</f>
        <v>0</v>
      </c>
    </row>
    <row r="1309" spans="3:21">
      <c r="C1309" s="73"/>
      <c r="T1309" s="1">
        <f>SUM(E1309:M1309)</f>
        <v>0</v>
      </c>
      <c r="U1309" s="1">
        <f>T1309-D1309</f>
        <v>0</v>
      </c>
    </row>
    <row r="1310" spans="3:21">
      <c r="C1310" s="73"/>
      <c r="T1310" s="1">
        <f>SUM(E1310:M1310)</f>
        <v>0</v>
      </c>
      <c r="U1310" s="1">
        <f>T1310-D1310</f>
        <v>0</v>
      </c>
    </row>
    <row r="1311" spans="3:21">
      <c r="C1311" s="73"/>
      <c r="T1311" s="1">
        <f>SUM(E1311:M1311)</f>
        <v>0</v>
      </c>
      <c r="U1311" s="1">
        <f>T1311-D1311</f>
        <v>0</v>
      </c>
    </row>
    <row r="1312" spans="3:21">
      <c r="C1312" s="73"/>
      <c r="T1312" s="1">
        <f>SUM(E1312:M1312)</f>
        <v>0</v>
      </c>
      <c r="U1312" s="1">
        <f>T1312-D1312</f>
        <v>0</v>
      </c>
    </row>
    <row r="1313" spans="3:21">
      <c r="C1313" s="73"/>
      <c r="T1313" s="1">
        <f>SUM(E1313:M1313)</f>
        <v>0</v>
      </c>
      <c r="U1313" s="1">
        <f>T1313-D1313</f>
        <v>0</v>
      </c>
    </row>
    <row r="1314" spans="3:21">
      <c r="C1314" s="73"/>
      <c r="T1314" s="1">
        <f>SUM(E1314:M1314)</f>
        <v>0</v>
      </c>
      <c r="U1314" s="1">
        <f>T1314-D1314</f>
        <v>0</v>
      </c>
    </row>
    <row r="1315" spans="3:21">
      <c r="C1315" s="73"/>
      <c r="T1315" s="1">
        <f>SUM(E1315:M1315)</f>
        <v>0</v>
      </c>
      <c r="U1315" s="1">
        <f>T1315-D1315</f>
        <v>0</v>
      </c>
    </row>
    <row r="1316" spans="3:21">
      <c r="C1316" s="73"/>
      <c r="T1316" s="1">
        <f>SUM(E1316:M1316)</f>
        <v>0</v>
      </c>
      <c r="U1316" s="1">
        <f>T1316-D1316</f>
        <v>0</v>
      </c>
    </row>
    <row r="1317" spans="3:21">
      <c r="C1317" s="73"/>
      <c r="T1317" s="1">
        <f>SUM(E1317:M1317)</f>
        <v>0</v>
      </c>
      <c r="U1317" s="1">
        <f>T1317-D1317</f>
        <v>0</v>
      </c>
    </row>
    <row r="1318" spans="3:21">
      <c r="C1318" s="73"/>
      <c r="T1318" s="1">
        <f>SUM(E1318:M1318)</f>
        <v>0</v>
      </c>
      <c r="U1318" s="1">
        <f>T1318-D1318</f>
        <v>0</v>
      </c>
    </row>
    <row r="1319" spans="3:21">
      <c r="C1319" s="73"/>
      <c r="T1319" s="1">
        <f>SUM(E1319:M1319)</f>
        <v>0</v>
      </c>
      <c r="U1319" s="1">
        <f>T1319-D1319</f>
        <v>0</v>
      </c>
    </row>
    <row r="1320" spans="3:21">
      <c r="C1320" s="73"/>
      <c r="T1320" s="1">
        <f>SUM(E1320:M1320)</f>
        <v>0</v>
      </c>
      <c r="U1320" s="1">
        <f>T1320-D1320</f>
        <v>0</v>
      </c>
    </row>
    <row r="1321" spans="3:21">
      <c r="C1321" s="73"/>
      <c r="T1321" s="1">
        <f>SUM(E1321:M1321)</f>
        <v>0</v>
      </c>
      <c r="U1321" s="1">
        <f>T1321-D1321</f>
        <v>0</v>
      </c>
    </row>
    <row r="1322" spans="3:21">
      <c r="C1322" s="73"/>
      <c r="T1322" s="1">
        <f>SUM(E1322:M1322)</f>
        <v>0</v>
      </c>
      <c r="U1322" s="1">
        <f>T1322-D1322</f>
        <v>0</v>
      </c>
    </row>
    <row r="1323" spans="3:21">
      <c r="C1323" s="73"/>
      <c r="T1323" s="1">
        <f>SUM(E1323:M1323)</f>
        <v>0</v>
      </c>
      <c r="U1323" s="1">
        <f>T1323-D1323</f>
        <v>0</v>
      </c>
    </row>
    <row r="1324" spans="3:21">
      <c r="C1324" s="73"/>
      <c r="T1324" s="1">
        <f>SUM(E1324:M1324)</f>
        <v>0</v>
      </c>
      <c r="U1324" s="1">
        <f>T1324-D1324</f>
        <v>0</v>
      </c>
    </row>
    <row r="1325" spans="3:21">
      <c r="C1325" s="73"/>
      <c r="T1325" s="1">
        <f>SUM(E1325:M1325)</f>
        <v>0</v>
      </c>
      <c r="U1325" s="1">
        <f>T1325-D1325</f>
        <v>0</v>
      </c>
    </row>
    <row r="1326" spans="3:21">
      <c r="C1326" s="73"/>
      <c r="T1326" s="1">
        <f>SUM(E1326:M1326)</f>
        <v>0</v>
      </c>
      <c r="U1326" s="1">
        <f>T1326-D1326</f>
        <v>0</v>
      </c>
    </row>
    <row r="1327" spans="3:21">
      <c r="C1327" s="73"/>
      <c r="T1327" s="1">
        <f>SUM(E1327:M1327)</f>
        <v>0</v>
      </c>
      <c r="U1327" s="1">
        <f>T1327-D1327</f>
        <v>0</v>
      </c>
    </row>
    <row r="1328" spans="3:21">
      <c r="C1328" s="73"/>
      <c r="T1328" s="1">
        <f>SUM(E1328:M1328)</f>
        <v>0</v>
      </c>
      <c r="U1328" s="1">
        <f>T1328-D1328</f>
        <v>0</v>
      </c>
    </row>
    <row r="1329" spans="3:21">
      <c r="C1329" s="73"/>
      <c r="T1329" s="1">
        <f>SUM(E1329:M1329)</f>
        <v>0</v>
      </c>
      <c r="U1329" s="1">
        <f>T1329-D1329</f>
        <v>0</v>
      </c>
    </row>
    <row r="1330" spans="3:21">
      <c r="C1330" s="73"/>
      <c r="T1330" s="1">
        <f>SUM(E1330:M1330)</f>
        <v>0</v>
      </c>
      <c r="U1330" s="1">
        <f>T1330-D1330</f>
        <v>0</v>
      </c>
    </row>
    <row r="1331" spans="3:21">
      <c r="C1331" s="73"/>
      <c r="T1331" s="1">
        <f>SUM(E1331:M1331)</f>
        <v>0</v>
      </c>
      <c r="U1331" s="1">
        <f>T1331-D1331</f>
        <v>0</v>
      </c>
    </row>
    <row r="1332" spans="3:21">
      <c r="C1332" s="73"/>
      <c r="T1332" s="1">
        <f>SUM(E1332:M1332)</f>
        <v>0</v>
      </c>
      <c r="U1332" s="1">
        <f>T1332-D1332</f>
        <v>0</v>
      </c>
    </row>
    <row r="1333" spans="3:21">
      <c r="C1333" s="73"/>
      <c r="T1333" s="1">
        <f>SUM(E1333:M1333)</f>
        <v>0</v>
      </c>
      <c r="U1333" s="1">
        <f>T1333-D1333</f>
        <v>0</v>
      </c>
    </row>
    <row r="1334" spans="3:21">
      <c r="C1334" s="73"/>
      <c r="T1334" s="1">
        <f>SUM(E1334:M1334)</f>
        <v>0</v>
      </c>
      <c r="U1334" s="1">
        <f>T1334-D1334</f>
        <v>0</v>
      </c>
    </row>
    <row r="1335" spans="3:21">
      <c r="C1335" s="73"/>
      <c r="T1335" s="1">
        <f>SUM(E1335:M1335)</f>
        <v>0</v>
      </c>
      <c r="U1335" s="1">
        <f>T1335-D1335</f>
        <v>0</v>
      </c>
    </row>
    <row r="1336" spans="3:21">
      <c r="C1336" s="73"/>
      <c r="T1336" s="1">
        <f>SUM(E1336:M1336)</f>
        <v>0</v>
      </c>
      <c r="U1336" s="1">
        <f>T1336-D1336</f>
        <v>0</v>
      </c>
    </row>
    <row r="1337" spans="3:21">
      <c r="C1337" s="73"/>
      <c r="T1337" s="1">
        <f>SUM(E1337:M1337)</f>
        <v>0</v>
      </c>
      <c r="U1337" s="1">
        <f>T1337-D1337</f>
        <v>0</v>
      </c>
    </row>
    <row r="1338" spans="3:21">
      <c r="C1338" s="73"/>
      <c r="T1338" s="1">
        <f>SUM(E1338:M1338)</f>
        <v>0</v>
      </c>
      <c r="U1338" s="1">
        <f>T1338-D1338</f>
        <v>0</v>
      </c>
    </row>
    <row r="1339" spans="3:21">
      <c r="C1339" s="73"/>
      <c r="T1339" s="1">
        <f>SUM(E1339:M1339)</f>
        <v>0</v>
      </c>
      <c r="U1339" s="1">
        <f>T1339-D1339</f>
        <v>0</v>
      </c>
    </row>
    <row r="1340" spans="3:21">
      <c r="C1340" s="73"/>
      <c r="T1340" s="1">
        <f>SUM(E1340:M1340)</f>
        <v>0</v>
      </c>
      <c r="U1340" s="1">
        <f>T1340-D1340</f>
        <v>0</v>
      </c>
    </row>
    <row r="1341" spans="3:21">
      <c r="C1341" s="73"/>
      <c r="T1341" s="1">
        <f>SUM(E1341:M1341)</f>
        <v>0</v>
      </c>
      <c r="U1341" s="1">
        <f>T1341-D1341</f>
        <v>0</v>
      </c>
    </row>
    <row r="1342" spans="3:21">
      <c r="C1342" s="73"/>
      <c r="T1342" s="1">
        <f>SUM(E1342:M1342)</f>
        <v>0</v>
      </c>
      <c r="U1342" s="1">
        <f>T1342-D1342</f>
        <v>0</v>
      </c>
    </row>
    <row r="1343" spans="3:21">
      <c r="C1343" s="73"/>
      <c r="T1343" s="1">
        <f>SUM(E1343:M1343)</f>
        <v>0</v>
      </c>
      <c r="U1343" s="1">
        <f>T1343-D1343</f>
        <v>0</v>
      </c>
    </row>
    <row r="1344" spans="3:21">
      <c r="C1344" s="73"/>
      <c r="T1344" s="1">
        <f>SUM(E1344:M1344)</f>
        <v>0</v>
      </c>
      <c r="U1344" s="1">
        <f>T1344-D1344</f>
        <v>0</v>
      </c>
    </row>
    <row r="1345" spans="3:21">
      <c r="C1345" s="73"/>
      <c r="T1345" s="1">
        <f>SUM(E1345:M1345)</f>
        <v>0</v>
      </c>
      <c r="U1345" s="1">
        <f>T1345-D1345</f>
        <v>0</v>
      </c>
    </row>
    <row r="1346" spans="3:21">
      <c r="C1346" s="73"/>
      <c r="T1346" s="1">
        <f>SUM(E1346:M1346)</f>
        <v>0</v>
      </c>
      <c r="U1346" s="1">
        <f>T1346-D1346</f>
        <v>0</v>
      </c>
    </row>
    <row r="1347" spans="3:21">
      <c r="C1347" s="73"/>
      <c r="T1347" s="1">
        <f>SUM(E1347:M1347)</f>
        <v>0</v>
      </c>
      <c r="U1347" s="1">
        <f>T1347-D1347</f>
        <v>0</v>
      </c>
    </row>
    <row r="1348" spans="3:21">
      <c r="C1348" s="73"/>
      <c r="T1348" s="1">
        <f>SUM(E1348:M1348)</f>
        <v>0</v>
      </c>
      <c r="U1348" s="1">
        <f>T1348-D1348</f>
        <v>0</v>
      </c>
    </row>
    <row r="1349" spans="3:21">
      <c r="C1349" s="73"/>
      <c r="T1349" s="1">
        <f>SUM(E1349:M1349)</f>
        <v>0</v>
      </c>
      <c r="U1349" s="1">
        <f>T1349-D1349</f>
        <v>0</v>
      </c>
    </row>
    <row r="1350" spans="3:21">
      <c r="C1350" s="73"/>
      <c r="T1350" s="1">
        <f>SUM(E1350:M1350)</f>
        <v>0</v>
      </c>
      <c r="U1350" s="1">
        <f>T1350-D1350</f>
        <v>0</v>
      </c>
    </row>
    <row r="1351" spans="3:21">
      <c r="C1351" s="73"/>
      <c r="T1351" s="1">
        <f>SUM(E1351:M1351)</f>
        <v>0</v>
      </c>
      <c r="U1351" s="1">
        <f>T1351-D1351</f>
        <v>0</v>
      </c>
    </row>
    <row r="1352" spans="3:21">
      <c r="C1352" s="73"/>
      <c r="T1352" s="1">
        <f>SUM(E1352:M1352)</f>
        <v>0</v>
      </c>
      <c r="U1352" s="1">
        <f>T1352-D1352</f>
        <v>0</v>
      </c>
    </row>
    <row r="1353" spans="3:21">
      <c r="C1353" s="73"/>
      <c r="T1353" s="1">
        <f>SUM(E1353:M1353)</f>
        <v>0</v>
      </c>
      <c r="U1353" s="1">
        <f>T1353-D1353</f>
        <v>0</v>
      </c>
    </row>
    <row r="1354" spans="3:21">
      <c r="C1354" s="73"/>
      <c r="T1354" s="1">
        <f>SUM(E1354:M1354)</f>
        <v>0</v>
      </c>
      <c r="U1354" s="1">
        <f>T1354-D1354</f>
        <v>0</v>
      </c>
    </row>
    <row r="1355" spans="3:21">
      <c r="C1355" s="73"/>
      <c r="T1355" s="1">
        <f>SUM(E1355:M1355)</f>
        <v>0</v>
      </c>
      <c r="U1355" s="1">
        <f>T1355-D1355</f>
        <v>0</v>
      </c>
    </row>
    <row r="1356" spans="3:21">
      <c r="C1356" s="73"/>
      <c r="T1356" s="1">
        <f>SUM(E1356:M1356)</f>
        <v>0</v>
      </c>
      <c r="U1356" s="1">
        <f>T1356-D1356</f>
        <v>0</v>
      </c>
    </row>
    <row r="1357" spans="3:21">
      <c r="C1357" s="73"/>
      <c r="T1357" s="1">
        <f>SUM(E1357:M1357)</f>
        <v>0</v>
      </c>
      <c r="U1357" s="1">
        <f>T1357-D1357</f>
        <v>0</v>
      </c>
    </row>
    <row r="1358" spans="3:21">
      <c r="C1358" s="73"/>
      <c r="T1358" s="1">
        <f>SUM(E1358:M1358)</f>
        <v>0</v>
      </c>
      <c r="U1358" s="1">
        <f>T1358-D1358</f>
        <v>0</v>
      </c>
    </row>
    <row r="1359" spans="3:21">
      <c r="C1359" s="73"/>
      <c r="T1359" s="1">
        <f>SUM(E1359:M1359)</f>
        <v>0</v>
      </c>
      <c r="U1359" s="1">
        <f>T1359-D1359</f>
        <v>0</v>
      </c>
    </row>
    <row r="1360" spans="3:21">
      <c r="C1360" s="73"/>
      <c r="T1360" s="1">
        <f>SUM(E1360:M1360)</f>
        <v>0</v>
      </c>
      <c r="U1360" s="1">
        <f>T1360-D1360</f>
        <v>0</v>
      </c>
    </row>
    <row r="1361" spans="3:21">
      <c r="C1361" s="73"/>
      <c r="T1361" s="1">
        <f>SUM(E1361:M1361)</f>
        <v>0</v>
      </c>
      <c r="U1361" s="1">
        <f>T1361-D1361</f>
        <v>0</v>
      </c>
    </row>
    <row r="1362" spans="3:21">
      <c r="C1362" s="73"/>
      <c r="T1362" s="1">
        <f>SUM(E1362:M1362)</f>
        <v>0</v>
      </c>
      <c r="U1362" s="1">
        <f>T1362-D1362</f>
        <v>0</v>
      </c>
    </row>
    <row r="1363" spans="3:21">
      <c r="C1363" s="73"/>
      <c r="T1363" s="1">
        <f>SUM(E1363:M1363)</f>
        <v>0</v>
      </c>
      <c r="U1363" s="1">
        <f>T1363-D1363</f>
        <v>0</v>
      </c>
    </row>
    <row r="1364" spans="3:21">
      <c r="C1364" s="73"/>
      <c r="T1364" s="1">
        <f>SUM(E1364:M1364)</f>
        <v>0</v>
      </c>
      <c r="U1364" s="1">
        <f>T1364-D1364</f>
        <v>0</v>
      </c>
    </row>
    <row r="1365" spans="3:21">
      <c r="C1365" s="73"/>
      <c r="T1365" s="1">
        <f>SUM(E1365:M1365)</f>
        <v>0</v>
      </c>
      <c r="U1365" s="1">
        <f>T1365-D1365</f>
        <v>0</v>
      </c>
    </row>
    <row r="1366" spans="3:21">
      <c r="C1366" s="73"/>
      <c r="T1366" s="1">
        <f>SUM(E1366:M1366)</f>
        <v>0</v>
      </c>
      <c r="U1366" s="1">
        <f>T1366-D1366</f>
        <v>0</v>
      </c>
    </row>
    <row r="1367" spans="3:21">
      <c r="C1367" s="73"/>
      <c r="T1367" s="1">
        <f>SUM(E1367:M1367)</f>
        <v>0</v>
      </c>
      <c r="U1367" s="1">
        <f>T1367-D1367</f>
        <v>0</v>
      </c>
    </row>
    <row r="1368" spans="3:21">
      <c r="C1368" s="73"/>
      <c r="T1368" s="1">
        <f>SUM(E1368:M1368)</f>
        <v>0</v>
      </c>
      <c r="U1368" s="1">
        <f>T1368-D1368</f>
        <v>0</v>
      </c>
    </row>
    <row r="1369" spans="3:21">
      <c r="C1369" s="73"/>
      <c r="T1369" s="1">
        <f>SUM(E1369:M1369)</f>
        <v>0</v>
      </c>
      <c r="U1369" s="1">
        <f>T1369-D1369</f>
        <v>0</v>
      </c>
    </row>
    <row r="1370" spans="3:21">
      <c r="C1370" s="73"/>
      <c r="T1370" s="1">
        <f>SUM(E1370:M1370)</f>
        <v>0</v>
      </c>
      <c r="U1370" s="1">
        <f>T1370-D1370</f>
        <v>0</v>
      </c>
    </row>
    <row r="1371" spans="3:21">
      <c r="C1371" s="73"/>
      <c r="T1371" s="1">
        <f>SUM(E1371:M1371)</f>
        <v>0</v>
      </c>
      <c r="U1371" s="1">
        <f>T1371-D1371</f>
        <v>0</v>
      </c>
    </row>
    <row r="1372" spans="3:21">
      <c r="C1372" s="73"/>
      <c r="T1372" s="1">
        <f>SUM(E1372:M1372)</f>
        <v>0</v>
      </c>
      <c r="U1372" s="1">
        <f>T1372-D1372</f>
        <v>0</v>
      </c>
    </row>
    <row r="1373" spans="3:21">
      <c r="C1373" s="73"/>
      <c r="T1373" s="1">
        <f>SUM(E1373:M1373)</f>
        <v>0</v>
      </c>
      <c r="U1373" s="1">
        <f>T1373-D1373</f>
        <v>0</v>
      </c>
    </row>
    <row r="1374" spans="3:21">
      <c r="C1374" s="73"/>
      <c r="T1374" s="1">
        <f>SUM(E1374:M1374)</f>
        <v>0</v>
      </c>
      <c r="U1374" s="1">
        <f>T1374-D1374</f>
        <v>0</v>
      </c>
    </row>
    <row r="1375" spans="3:21">
      <c r="C1375" s="73"/>
      <c r="T1375" s="1">
        <f>SUM(E1375:M1375)</f>
        <v>0</v>
      </c>
      <c r="U1375" s="1">
        <f>T1375-D1375</f>
        <v>0</v>
      </c>
    </row>
    <row r="1376" spans="3:21">
      <c r="C1376" s="73"/>
      <c r="T1376" s="1">
        <f>SUM(E1376:M1376)</f>
        <v>0</v>
      </c>
      <c r="U1376" s="1">
        <f>T1376-D1376</f>
        <v>0</v>
      </c>
    </row>
    <row r="1377" spans="3:21">
      <c r="C1377" s="73"/>
      <c r="T1377" s="1">
        <f>SUM(E1377:M1377)</f>
        <v>0</v>
      </c>
      <c r="U1377" s="1">
        <f>T1377-D1377</f>
        <v>0</v>
      </c>
    </row>
    <row r="1378" spans="3:21">
      <c r="C1378" s="73"/>
      <c r="T1378" s="1">
        <f>SUM(E1378:M1378)</f>
        <v>0</v>
      </c>
      <c r="U1378" s="1">
        <f>T1378-D1378</f>
        <v>0</v>
      </c>
    </row>
    <row r="1379" spans="3:21">
      <c r="C1379" s="73"/>
      <c r="T1379" s="1">
        <f>SUM(E1379:M1379)</f>
        <v>0</v>
      </c>
      <c r="U1379" s="1">
        <f>T1379-D1379</f>
        <v>0</v>
      </c>
    </row>
    <row r="1380" spans="3:21">
      <c r="C1380" s="73"/>
      <c r="T1380" s="1">
        <f>SUM(E1380:M1380)</f>
        <v>0</v>
      </c>
      <c r="U1380" s="1">
        <f>T1380-D1380</f>
        <v>0</v>
      </c>
    </row>
    <row r="1381" spans="3:21">
      <c r="C1381" s="73"/>
      <c r="T1381" s="1">
        <f>SUM(E1381:M1381)</f>
        <v>0</v>
      </c>
      <c r="U1381" s="1">
        <f>T1381-D1381</f>
        <v>0</v>
      </c>
    </row>
    <row r="1382" spans="3:21">
      <c r="C1382" s="73"/>
      <c r="T1382" s="1">
        <f>SUM(E1382:M1382)</f>
        <v>0</v>
      </c>
      <c r="U1382" s="1">
        <f>T1382-D1382</f>
        <v>0</v>
      </c>
    </row>
    <row r="1383" spans="3:21">
      <c r="C1383" s="73"/>
      <c r="T1383" s="1">
        <f>SUM(E1383:M1383)</f>
        <v>0</v>
      </c>
      <c r="U1383" s="1">
        <f>T1383-D1383</f>
        <v>0</v>
      </c>
    </row>
    <row r="1384" spans="3:21">
      <c r="C1384" s="73"/>
      <c r="T1384" s="1">
        <f>SUM(E1384:M1384)</f>
        <v>0</v>
      </c>
      <c r="U1384" s="1">
        <f>T1384-D1384</f>
        <v>0</v>
      </c>
    </row>
    <row r="1385" spans="3:21">
      <c r="C1385" s="73"/>
      <c r="T1385" s="1">
        <f>SUM(E1385:M1385)</f>
        <v>0</v>
      </c>
      <c r="U1385" s="1">
        <f>T1385-D1385</f>
        <v>0</v>
      </c>
    </row>
    <row r="1386" spans="3:21">
      <c r="C1386" s="73"/>
      <c r="T1386" s="1">
        <f>SUM(E1386:M1386)</f>
        <v>0</v>
      </c>
      <c r="U1386" s="1">
        <f>T1386-D1386</f>
        <v>0</v>
      </c>
    </row>
    <row r="1387" spans="3:21">
      <c r="C1387" s="73"/>
      <c r="T1387" s="1">
        <f>SUM(E1387:M1387)</f>
        <v>0</v>
      </c>
      <c r="U1387" s="1">
        <f>T1387-D1387</f>
        <v>0</v>
      </c>
    </row>
    <row r="1388" spans="3:21">
      <c r="C1388" s="73"/>
      <c r="T1388" s="1">
        <f>SUM(E1388:M1388)</f>
        <v>0</v>
      </c>
      <c r="U1388" s="1">
        <f>T1388-D1388</f>
        <v>0</v>
      </c>
    </row>
    <row r="1389" spans="3:21">
      <c r="C1389" s="73"/>
      <c r="T1389" s="1">
        <f>SUM(E1389:M1389)</f>
        <v>0</v>
      </c>
      <c r="U1389" s="1">
        <f>T1389-D1389</f>
        <v>0</v>
      </c>
    </row>
    <row r="1390" spans="3:21">
      <c r="C1390" s="73"/>
      <c r="T1390" s="1">
        <f>SUM(E1390:M1390)</f>
        <v>0</v>
      </c>
      <c r="U1390" s="1">
        <f>T1390-D1390</f>
        <v>0</v>
      </c>
    </row>
    <row r="1391" spans="3:21">
      <c r="C1391" s="73"/>
      <c r="T1391" s="1">
        <f>SUM(E1391:M1391)</f>
        <v>0</v>
      </c>
      <c r="U1391" s="1">
        <f>T1391-D1391</f>
        <v>0</v>
      </c>
    </row>
    <row r="1392" spans="3:21">
      <c r="C1392" s="73"/>
      <c r="T1392" s="1">
        <f>SUM(E1392:M1392)</f>
        <v>0</v>
      </c>
      <c r="U1392" s="1">
        <f>T1392-D1392</f>
        <v>0</v>
      </c>
    </row>
    <row r="1393" spans="3:21">
      <c r="C1393" s="73"/>
      <c r="T1393" s="1">
        <f>SUM(E1393:M1393)</f>
        <v>0</v>
      </c>
      <c r="U1393" s="1">
        <f>T1393-D1393</f>
        <v>0</v>
      </c>
    </row>
    <row r="1394" spans="3:21">
      <c r="C1394" s="73"/>
      <c r="T1394" s="1">
        <f>SUM(E1394:M1394)</f>
        <v>0</v>
      </c>
      <c r="U1394" s="1">
        <f>T1394-D1394</f>
        <v>0</v>
      </c>
    </row>
    <row r="1395" spans="3:21">
      <c r="C1395" s="73"/>
      <c r="T1395" s="1">
        <f>SUM(E1395:M1395)</f>
        <v>0</v>
      </c>
      <c r="U1395" s="1">
        <f>T1395-D1395</f>
        <v>0</v>
      </c>
    </row>
    <row r="1396" spans="3:21">
      <c r="C1396" s="73"/>
      <c r="T1396" s="1">
        <f>SUM(E1396:M1396)</f>
        <v>0</v>
      </c>
      <c r="U1396" s="1">
        <f>T1396-D1396</f>
        <v>0</v>
      </c>
    </row>
    <row r="1397" spans="3:21">
      <c r="C1397" s="73"/>
      <c r="T1397" s="1">
        <f>SUM(E1397:M1397)</f>
        <v>0</v>
      </c>
      <c r="U1397" s="1">
        <f>T1397-D1397</f>
        <v>0</v>
      </c>
    </row>
    <row r="1398" spans="3:21">
      <c r="C1398" s="73"/>
      <c r="T1398" s="1">
        <f>SUM(E1398:M1398)</f>
        <v>0</v>
      </c>
      <c r="U1398" s="1">
        <f>T1398-D1398</f>
        <v>0</v>
      </c>
    </row>
    <row r="1399" spans="3:21">
      <c r="C1399" s="73"/>
      <c r="T1399" s="1">
        <f>SUM(E1399:M1399)</f>
        <v>0</v>
      </c>
      <c r="U1399" s="1">
        <f>T1399-D1399</f>
        <v>0</v>
      </c>
    </row>
    <row r="1400" spans="3:21">
      <c r="C1400" s="73"/>
      <c r="T1400" s="1">
        <f>SUM(E1400:M1400)</f>
        <v>0</v>
      </c>
      <c r="U1400" s="1">
        <f>T1400-D1400</f>
        <v>0</v>
      </c>
    </row>
    <row r="1401" spans="3:21">
      <c r="C1401" s="73"/>
      <c r="T1401" s="1">
        <f>SUM(E1401:M1401)</f>
        <v>0</v>
      </c>
      <c r="U1401" s="1">
        <f>T1401-D1401</f>
        <v>0</v>
      </c>
    </row>
    <row r="1402" spans="3:21">
      <c r="C1402" s="73"/>
      <c r="T1402" s="1">
        <f>SUM(E1402:M1402)</f>
        <v>0</v>
      </c>
      <c r="U1402" s="1">
        <f>T1402-D1402</f>
        <v>0</v>
      </c>
    </row>
    <row r="1403" spans="3:21">
      <c r="C1403" s="73"/>
      <c r="T1403" s="1">
        <f>SUM(E1403:M1403)</f>
        <v>0</v>
      </c>
      <c r="U1403" s="1">
        <f>T1403-D1403</f>
        <v>0</v>
      </c>
    </row>
    <row r="1404" spans="3:21">
      <c r="C1404" s="73"/>
      <c r="T1404" s="1">
        <f>SUM(E1404:M1404)</f>
        <v>0</v>
      </c>
      <c r="U1404" s="1">
        <f>T1404-D1404</f>
        <v>0</v>
      </c>
    </row>
    <row r="1405" spans="3:21">
      <c r="C1405" s="73"/>
      <c r="T1405" s="1">
        <f>SUM(E1405:M1405)</f>
        <v>0</v>
      </c>
      <c r="U1405" s="1">
        <f>T1405-D1405</f>
        <v>0</v>
      </c>
    </row>
    <row r="1406" spans="3:21">
      <c r="C1406" s="73"/>
      <c r="T1406" s="1">
        <f>SUM(E1406:M1406)</f>
        <v>0</v>
      </c>
      <c r="U1406" s="1">
        <f>T1406-D1406</f>
        <v>0</v>
      </c>
    </row>
    <row r="1407" spans="3:21">
      <c r="C1407" s="73"/>
      <c r="T1407" s="1">
        <f>SUM(E1407:M1407)</f>
        <v>0</v>
      </c>
      <c r="U1407" s="1">
        <f>T1407-D1407</f>
        <v>0</v>
      </c>
    </row>
    <row r="1408" spans="3:21">
      <c r="C1408" s="73"/>
      <c r="T1408" s="1">
        <f>SUM(E1408:M1408)</f>
        <v>0</v>
      </c>
      <c r="U1408" s="1">
        <f>T1408-D1408</f>
        <v>0</v>
      </c>
    </row>
    <row r="1409" spans="3:21">
      <c r="C1409" s="73"/>
      <c r="T1409" s="1">
        <f>SUM(E1409:M1409)</f>
        <v>0</v>
      </c>
      <c r="U1409" s="1">
        <f>T1409-D1409</f>
        <v>0</v>
      </c>
    </row>
    <row r="1410" spans="3:21">
      <c r="C1410" s="73"/>
      <c r="T1410" s="1">
        <f>SUM(E1410:M1410)</f>
        <v>0</v>
      </c>
      <c r="U1410" s="1">
        <f>T1410-D1410</f>
        <v>0</v>
      </c>
    </row>
    <row r="1411" spans="3:21">
      <c r="C1411" s="73"/>
      <c r="T1411" s="1">
        <f>SUM(E1411:M1411)</f>
        <v>0</v>
      </c>
      <c r="U1411" s="1">
        <f>T1411-D1411</f>
        <v>0</v>
      </c>
    </row>
    <row r="1412" spans="3:21">
      <c r="C1412" s="73"/>
      <c r="T1412" s="1">
        <f>SUM(E1412:M1412)</f>
        <v>0</v>
      </c>
      <c r="U1412" s="1">
        <f>T1412-D1412</f>
        <v>0</v>
      </c>
    </row>
    <row r="1413" spans="3:21">
      <c r="C1413" s="73"/>
      <c r="T1413" s="1">
        <f>SUM(E1413:M1413)</f>
        <v>0</v>
      </c>
      <c r="U1413" s="1">
        <f>T1413-D1413</f>
        <v>0</v>
      </c>
    </row>
    <row r="1414" spans="3:21">
      <c r="C1414" s="73"/>
      <c r="T1414" s="1">
        <f>SUM(E1414:M1414)</f>
        <v>0</v>
      </c>
      <c r="U1414" s="1">
        <f>T1414-D1414</f>
        <v>0</v>
      </c>
    </row>
    <row r="1415" spans="3:21">
      <c r="C1415" s="73"/>
      <c r="T1415" s="1">
        <f>SUM(E1415:M1415)</f>
        <v>0</v>
      </c>
      <c r="U1415" s="1">
        <f>T1415-D1415</f>
        <v>0</v>
      </c>
    </row>
    <row r="1416" spans="3:21">
      <c r="C1416" s="73"/>
      <c r="T1416" s="1">
        <f>SUM(E1416:M1416)</f>
        <v>0</v>
      </c>
      <c r="U1416" s="1">
        <f>T1416-D1416</f>
        <v>0</v>
      </c>
    </row>
    <row r="1417" spans="3:21">
      <c r="C1417" s="73"/>
      <c r="T1417" s="1">
        <f>SUM(E1417:M1417)</f>
        <v>0</v>
      </c>
      <c r="U1417" s="1">
        <f>T1417-D1417</f>
        <v>0</v>
      </c>
    </row>
    <row r="1418" spans="3:21">
      <c r="C1418" s="73"/>
      <c r="T1418" s="1">
        <f>SUM(E1418:M1418)</f>
        <v>0</v>
      </c>
      <c r="U1418" s="1">
        <f>T1418-D1418</f>
        <v>0</v>
      </c>
    </row>
    <row r="1419" spans="3:21">
      <c r="C1419" s="73"/>
      <c r="T1419" s="1">
        <f>SUM(E1419:M1419)</f>
        <v>0</v>
      </c>
      <c r="U1419" s="1">
        <f>T1419-D1419</f>
        <v>0</v>
      </c>
    </row>
    <row r="1420" spans="3:21">
      <c r="C1420" s="73"/>
      <c r="T1420" s="1">
        <f>SUM(E1420:M1420)</f>
        <v>0</v>
      </c>
      <c r="U1420" s="1">
        <f>T1420-D1420</f>
        <v>0</v>
      </c>
    </row>
    <row r="1421" spans="3:21">
      <c r="C1421" s="73"/>
      <c r="T1421" s="1">
        <f>SUM(E1421:M1421)</f>
        <v>0</v>
      </c>
      <c r="U1421" s="1">
        <f>T1421-D1421</f>
        <v>0</v>
      </c>
    </row>
    <row r="1422" spans="3:21">
      <c r="C1422" s="73"/>
      <c r="T1422" s="1">
        <f>SUM(E1422:M1422)</f>
        <v>0</v>
      </c>
      <c r="U1422" s="1">
        <f>T1422-D1422</f>
        <v>0</v>
      </c>
    </row>
    <row r="1423" spans="3:21">
      <c r="C1423" s="73"/>
      <c r="T1423" s="1">
        <f>SUM(E1423:M1423)</f>
        <v>0</v>
      </c>
      <c r="U1423" s="1">
        <f>T1423-D1423</f>
        <v>0</v>
      </c>
    </row>
    <row r="1424" spans="3:21">
      <c r="C1424" s="73"/>
      <c r="T1424" s="1">
        <f>SUM(E1424:M1424)</f>
        <v>0</v>
      </c>
      <c r="U1424" s="1">
        <f>T1424-D1424</f>
        <v>0</v>
      </c>
    </row>
    <row r="1425" spans="3:21">
      <c r="C1425" s="73"/>
      <c r="T1425" s="1">
        <f>SUM(E1425:M1425)</f>
        <v>0</v>
      </c>
      <c r="U1425" s="1">
        <f>T1425-D1425</f>
        <v>0</v>
      </c>
    </row>
    <row r="1426" spans="3:21">
      <c r="C1426" s="73"/>
      <c r="T1426" s="1">
        <f>SUM(E1426:M1426)</f>
        <v>0</v>
      </c>
      <c r="U1426" s="1">
        <f>T1426-D1426</f>
        <v>0</v>
      </c>
    </row>
    <row r="1427" spans="3:21">
      <c r="C1427" s="73"/>
      <c r="T1427" s="1">
        <f>SUM(E1427:M1427)</f>
        <v>0</v>
      </c>
      <c r="U1427" s="1">
        <f>T1427-D1427</f>
        <v>0</v>
      </c>
    </row>
    <row r="1428" spans="3:21">
      <c r="C1428" s="73"/>
      <c r="T1428" s="1">
        <f>SUM(E1428:M1428)</f>
        <v>0</v>
      </c>
      <c r="U1428" s="1">
        <f>T1428-D1428</f>
        <v>0</v>
      </c>
    </row>
    <row r="1429" spans="3:21">
      <c r="C1429" s="73"/>
      <c r="T1429" s="1">
        <f>SUM(E1429:M1429)</f>
        <v>0</v>
      </c>
      <c r="U1429" s="1">
        <f>T1429-D1429</f>
        <v>0</v>
      </c>
    </row>
    <row r="1430" spans="3:21">
      <c r="C1430" s="73"/>
      <c r="T1430" s="1">
        <f>SUM(E1430:M1430)</f>
        <v>0</v>
      </c>
      <c r="U1430" s="1">
        <f>T1430-D1430</f>
        <v>0</v>
      </c>
    </row>
    <row r="1431" spans="3:21">
      <c r="C1431" s="73"/>
      <c r="T1431" s="1">
        <f>SUM(E1431:M1431)</f>
        <v>0</v>
      </c>
      <c r="U1431" s="1">
        <f>T1431-D1431</f>
        <v>0</v>
      </c>
    </row>
    <row r="1432" spans="3:21">
      <c r="C1432" s="73"/>
      <c r="T1432" s="1">
        <f>SUM(E1432:M1432)</f>
        <v>0</v>
      </c>
      <c r="U1432" s="1">
        <f>T1432-D1432</f>
        <v>0</v>
      </c>
    </row>
    <row r="1433" spans="3:21">
      <c r="C1433" s="73"/>
      <c r="T1433" s="1">
        <f>SUM(E1433:M1433)</f>
        <v>0</v>
      </c>
      <c r="U1433" s="1">
        <f>T1433-D1433</f>
        <v>0</v>
      </c>
    </row>
    <row r="1434" spans="3:21">
      <c r="C1434" s="73"/>
      <c r="T1434" s="1">
        <f>SUM(E1434:M1434)</f>
        <v>0</v>
      </c>
      <c r="U1434" s="1">
        <f>T1434-D1434</f>
        <v>0</v>
      </c>
    </row>
    <row r="1435" spans="3:21">
      <c r="C1435" s="73"/>
      <c r="T1435" s="1">
        <f>SUM(E1435:M1435)</f>
        <v>0</v>
      </c>
      <c r="U1435" s="1">
        <f>T1435-D1435</f>
        <v>0</v>
      </c>
    </row>
    <row r="1436" spans="3:21">
      <c r="C1436" s="73"/>
      <c r="T1436" s="1">
        <f>SUM(E1436:M1436)</f>
        <v>0</v>
      </c>
      <c r="U1436" s="1">
        <f>T1436-D1436</f>
        <v>0</v>
      </c>
    </row>
    <row r="1437" spans="3:21">
      <c r="C1437" s="73"/>
      <c r="T1437" s="1">
        <f>SUM(E1437:M1437)</f>
        <v>0</v>
      </c>
      <c r="U1437" s="1">
        <f>T1437-D1437</f>
        <v>0</v>
      </c>
    </row>
    <row r="1438" spans="3:21">
      <c r="C1438" s="73"/>
      <c r="T1438" s="1">
        <f>SUM(E1438:M1438)</f>
        <v>0</v>
      </c>
      <c r="U1438" s="1">
        <f>T1438-D1438</f>
        <v>0</v>
      </c>
    </row>
    <row r="1439" spans="3:21">
      <c r="C1439" s="73"/>
      <c r="T1439" s="1">
        <f>SUM(E1439:M1439)</f>
        <v>0</v>
      </c>
      <c r="U1439" s="1">
        <f>T1439-D1439</f>
        <v>0</v>
      </c>
    </row>
    <row r="1440" spans="3:21">
      <c r="C1440" s="73"/>
      <c r="T1440" s="1">
        <f>SUM(E1440:M1440)</f>
        <v>0</v>
      </c>
      <c r="U1440" s="1">
        <f>T1440-D1440</f>
        <v>0</v>
      </c>
    </row>
    <row r="1441" spans="3:21">
      <c r="C1441" s="73"/>
      <c r="T1441" s="1">
        <f>SUM(E1441:M1441)</f>
        <v>0</v>
      </c>
      <c r="U1441" s="1">
        <f>T1441-D1441</f>
        <v>0</v>
      </c>
    </row>
    <row r="1442" spans="3:21">
      <c r="C1442" s="73"/>
      <c r="T1442" s="1">
        <f>SUM(E1442:M1442)</f>
        <v>0</v>
      </c>
      <c r="U1442" s="1">
        <f>T1442-D1442</f>
        <v>0</v>
      </c>
    </row>
    <row r="1443" spans="3:21">
      <c r="C1443" s="73"/>
      <c r="T1443" s="1">
        <f>SUM(E1443:M1443)</f>
        <v>0</v>
      </c>
      <c r="U1443" s="1">
        <f>T1443-D1443</f>
        <v>0</v>
      </c>
    </row>
    <row r="1444" spans="3:21">
      <c r="C1444" s="73"/>
      <c r="T1444" s="1">
        <f>SUM(E1444:M1444)</f>
        <v>0</v>
      </c>
      <c r="U1444" s="1">
        <f>T1444-D1444</f>
        <v>0</v>
      </c>
    </row>
    <row r="1445" spans="3:21">
      <c r="C1445" s="73"/>
      <c r="T1445" s="1">
        <f>SUM(E1445:M1445)</f>
        <v>0</v>
      </c>
      <c r="U1445" s="1">
        <f>T1445-D1445</f>
        <v>0</v>
      </c>
    </row>
    <row r="1446" spans="3:21">
      <c r="C1446" s="73"/>
      <c r="T1446" s="1">
        <f>SUM(E1446:M1446)</f>
        <v>0</v>
      </c>
      <c r="U1446" s="1">
        <f>T1446-D1446</f>
        <v>0</v>
      </c>
    </row>
    <row r="1447" spans="3:21">
      <c r="C1447" s="73"/>
      <c r="T1447" s="1">
        <f>SUM(E1447:M1447)</f>
        <v>0</v>
      </c>
      <c r="U1447" s="1">
        <f>T1447-D1447</f>
        <v>0</v>
      </c>
    </row>
    <row r="1448" spans="3:21">
      <c r="C1448" s="73"/>
      <c r="T1448" s="1">
        <f>SUM(E1448:M1448)</f>
        <v>0</v>
      </c>
      <c r="U1448" s="1">
        <f>T1448-D1448</f>
        <v>0</v>
      </c>
    </row>
    <row r="1449" spans="3:21">
      <c r="C1449" s="73"/>
      <c r="T1449" s="1">
        <f>SUM(E1449:M1449)</f>
        <v>0</v>
      </c>
      <c r="U1449" s="1">
        <f>T1449-D1449</f>
        <v>0</v>
      </c>
    </row>
    <row r="1450" spans="3:21">
      <c r="C1450" s="73"/>
      <c r="T1450" s="1">
        <f>SUM(E1450:M1450)</f>
        <v>0</v>
      </c>
      <c r="U1450" s="1">
        <f>T1450-D1450</f>
        <v>0</v>
      </c>
    </row>
    <row r="1451" spans="3:21">
      <c r="C1451" s="73"/>
      <c r="T1451" s="1">
        <f>SUM(E1451:M1451)</f>
        <v>0</v>
      </c>
      <c r="U1451" s="1">
        <f>T1451-D1451</f>
        <v>0</v>
      </c>
    </row>
    <row r="1452" spans="3:21">
      <c r="C1452" s="73"/>
      <c r="T1452" s="1">
        <f>SUM(E1452:M1452)</f>
        <v>0</v>
      </c>
      <c r="U1452" s="1">
        <f>T1452-D1452</f>
        <v>0</v>
      </c>
    </row>
    <row r="1453" spans="3:21">
      <c r="C1453" s="73"/>
      <c r="T1453" s="1">
        <f>SUM(E1453:M1453)</f>
        <v>0</v>
      </c>
      <c r="U1453" s="1">
        <f>T1453-D1453</f>
        <v>0</v>
      </c>
    </row>
    <row r="1454" spans="3:21">
      <c r="C1454" s="73"/>
      <c r="T1454" s="1">
        <f>SUM(E1454:M1454)</f>
        <v>0</v>
      </c>
      <c r="U1454" s="1">
        <f>T1454-D1454</f>
        <v>0</v>
      </c>
    </row>
    <row r="1455" spans="3:21">
      <c r="C1455" s="73"/>
      <c r="T1455" s="1">
        <f>SUM(E1455:M1455)</f>
        <v>0</v>
      </c>
      <c r="U1455" s="1">
        <f>T1455-D1455</f>
        <v>0</v>
      </c>
    </row>
    <row r="1456" spans="3:21">
      <c r="C1456" s="73"/>
      <c r="T1456" s="1">
        <f>SUM(E1456:M1456)</f>
        <v>0</v>
      </c>
      <c r="U1456" s="1">
        <f>T1456-D1456</f>
        <v>0</v>
      </c>
    </row>
    <row r="1457" spans="3:21">
      <c r="C1457" s="73"/>
      <c r="T1457" s="1">
        <f>SUM(E1457:M1457)</f>
        <v>0</v>
      </c>
      <c r="U1457" s="1">
        <f>T1457-D1457</f>
        <v>0</v>
      </c>
    </row>
    <row r="1458" spans="3:21">
      <c r="C1458" s="73"/>
      <c r="T1458" s="1">
        <f>SUM(E1458:M1458)</f>
        <v>0</v>
      </c>
      <c r="U1458" s="1">
        <f>T1458-D1458</f>
        <v>0</v>
      </c>
    </row>
    <row r="1459" spans="3:21">
      <c r="C1459" s="73"/>
      <c r="T1459" s="1">
        <f>SUM(E1459:M1459)</f>
        <v>0</v>
      </c>
      <c r="U1459" s="1">
        <f>T1459-D1459</f>
        <v>0</v>
      </c>
    </row>
    <row r="1460" spans="3:21">
      <c r="C1460" s="73"/>
      <c r="T1460" s="1">
        <f>SUM(E1460:M1460)</f>
        <v>0</v>
      </c>
      <c r="U1460" s="1">
        <f>T1460-D1460</f>
        <v>0</v>
      </c>
    </row>
    <row r="1461" spans="3:21">
      <c r="C1461" s="73"/>
      <c r="T1461" s="1">
        <f>SUM(E1461:M1461)</f>
        <v>0</v>
      </c>
      <c r="U1461" s="1">
        <f>T1461-D1461</f>
        <v>0</v>
      </c>
    </row>
    <row r="1462" spans="3:21">
      <c r="C1462" s="73"/>
      <c r="T1462" s="1">
        <f>SUM(E1462:M1462)</f>
        <v>0</v>
      </c>
      <c r="U1462" s="1">
        <f>T1462-D1462</f>
        <v>0</v>
      </c>
    </row>
    <row r="1463" spans="3:21">
      <c r="C1463" s="73"/>
      <c r="T1463" s="1">
        <f>SUM(E1463:M1463)</f>
        <v>0</v>
      </c>
      <c r="U1463" s="1">
        <f>T1463-D1463</f>
        <v>0</v>
      </c>
    </row>
    <row r="1464" spans="3:21">
      <c r="C1464" s="73"/>
      <c r="T1464" s="1">
        <f>SUM(E1464:M1464)</f>
        <v>0</v>
      </c>
      <c r="U1464" s="1">
        <f>T1464-D1464</f>
        <v>0</v>
      </c>
    </row>
    <row r="1465" spans="3:21">
      <c r="C1465" s="73"/>
      <c r="T1465" s="1">
        <f>SUM(E1465:M1465)</f>
        <v>0</v>
      </c>
      <c r="U1465" s="1">
        <f>T1465-D1465</f>
        <v>0</v>
      </c>
    </row>
    <row r="1466" spans="3:21">
      <c r="C1466" s="73"/>
      <c r="T1466" s="1">
        <f>SUM(E1466:M1466)</f>
        <v>0</v>
      </c>
      <c r="U1466" s="1">
        <f>T1466-D1466</f>
        <v>0</v>
      </c>
    </row>
    <row r="1467" spans="3:21">
      <c r="C1467" s="73"/>
      <c r="T1467" s="1">
        <f>SUM(E1467:M1467)</f>
        <v>0</v>
      </c>
      <c r="U1467" s="1">
        <f>T1467-D1467</f>
        <v>0</v>
      </c>
    </row>
    <row r="1468" spans="3:21">
      <c r="C1468" s="73"/>
      <c r="T1468" s="1">
        <f>SUM(E1468:M1468)</f>
        <v>0</v>
      </c>
      <c r="U1468" s="1">
        <f>T1468-D1468</f>
        <v>0</v>
      </c>
    </row>
    <row r="1469" spans="3:21">
      <c r="C1469" s="73"/>
      <c r="T1469" s="1">
        <f>SUM(E1469:M1469)</f>
        <v>0</v>
      </c>
      <c r="U1469" s="1">
        <f>T1469-D1469</f>
        <v>0</v>
      </c>
    </row>
    <row r="1470" spans="3:21">
      <c r="C1470" s="73"/>
      <c r="T1470" s="1">
        <f>SUM(E1470:M1470)</f>
        <v>0</v>
      </c>
      <c r="U1470" s="1">
        <f>T1470-D1470</f>
        <v>0</v>
      </c>
    </row>
    <row r="1471" spans="3:21">
      <c r="C1471" s="73"/>
      <c r="T1471" s="1">
        <f>SUM(E1471:M1471)</f>
        <v>0</v>
      </c>
      <c r="U1471" s="1">
        <f>T1471-D1471</f>
        <v>0</v>
      </c>
    </row>
    <row r="1472" spans="3:21">
      <c r="C1472" s="73"/>
      <c r="T1472" s="1">
        <f>SUM(E1472:M1472)</f>
        <v>0</v>
      </c>
      <c r="U1472" s="1">
        <f>T1472-D1472</f>
        <v>0</v>
      </c>
    </row>
    <row r="1473" spans="3:21">
      <c r="C1473" s="73"/>
      <c r="T1473" s="1">
        <f>SUM(E1473:M1473)</f>
        <v>0</v>
      </c>
      <c r="U1473" s="1">
        <f>T1473-D1473</f>
        <v>0</v>
      </c>
    </row>
    <row r="1474" spans="3:21">
      <c r="C1474" s="73"/>
      <c r="T1474" s="1">
        <f>SUM(E1474:M1474)</f>
        <v>0</v>
      </c>
      <c r="U1474" s="1">
        <f>T1474-D1474</f>
        <v>0</v>
      </c>
    </row>
    <row r="1475" spans="3:21">
      <c r="C1475" s="73"/>
      <c r="T1475" s="1">
        <f>SUM(E1475:M1475)</f>
        <v>0</v>
      </c>
      <c r="U1475" s="1">
        <f>T1475-D1475</f>
        <v>0</v>
      </c>
    </row>
    <row r="1476" spans="3:21">
      <c r="C1476" s="73"/>
      <c r="T1476" s="1">
        <f>SUM(E1476:M1476)</f>
        <v>0</v>
      </c>
      <c r="U1476" s="1">
        <f>T1476-D1476</f>
        <v>0</v>
      </c>
    </row>
    <row r="1477" spans="3:21">
      <c r="C1477" s="73"/>
      <c r="T1477" s="1">
        <f>SUM(E1477:M1477)</f>
        <v>0</v>
      </c>
      <c r="U1477" s="1">
        <f>T1477-D1477</f>
        <v>0</v>
      </c>
    </row>
    <row r="1478" spans="3:21">
      <c r="C1478" s="73"/>
      <c r="T1478" s="1">
        <f>SUM(E1478:M1478)</f>
        <v>0</v>
      </c>
      <c r="U1478" s="1">
        <f>T1478-D1478</f>
        <v>0</v>
      </c>
    </row>
    <row r="1479" spans="3:21">
      <c r="C1479" s="73"/>
      <c r="T1479" s="1">
        <f>SUM(E1479:M1479)</f>
        <v>0</v>
      </c>
      <c r="U1479" s="1">
        <f>T1479-D1479</f>
        <v>0</v>
      </c>
    </row>
    <row r="1480" spans="3:21">
      <c r="C1480" s="73"/>
      <c r="T1480" s="1">
        <f>SUM(E1480:M1480)</f>
        <v>0</v>
      </c>
      <c r="U1480" s="1">
        <f>T1480-D1480</f>
        <v>0</v>
      </c>
    </row>
    <row r="1481" spans="3:21">
      <c r="C1481" s="73"/>
      <c r="T1481" s="1">
        <f>SUM(E1481:M1481)</f>
        <v>0</v>
      </c>
      <c r="U1481" s="1">
        <f>T1481-D1481</f>
        <v>0</v>
      </c>
    </row>
    <row r="1482" spans="3:21">
      <c r="C1482" s="73"/>
      <c r="T1482" s="1">
        <f>SUM(E1482:M1482)</f>
        <v>0</v>
      </c>
      <c r="U1482" s="1">
        <f>T1482-D1482</f>
        <v>0</v>
      </c>
    </row>
    <row r="1483" spans="3:21">
      <c r="C1483" s="73"/>
      <c r="T1483" s="1">
        <f>SUM(E1483:M1483)</f>
        <v>0</v>
      </c>
      <c r="U1483" s="1">
        <f>T1483-D1483</f>
        <v>0</v>
      </c>
    </row>
    <row r="1484" spans="3:21">
      <c r="C1484" s="73"/>
      <c r="T1484" s="1">
        <f>SUM(E1484:M1484)</f>
        <v>0</v>
      </c>
      <c r="U1484" s="1">
        <f>T1484-D1484</f>
        <v>0</v>
      </c>
    </row>
    <row r="1485" spans="3:21">
      <c r="C1485" s="73"/>
      <c r="T1485" s="1">
        <f>SUM(E1485:M1485)</f>
        <v>0</v>
      </c>
      <c r="U1485" s="1">
        <f>T1485-D1485</f>
        <v>0</v>
      </c>
    </row>
    <row r="1486" spans="3:21">
      <c r="C1486" s="73"/>
      <c r="T1486" s="1">
        <f>SUM(E1486:M1486)</f>
        <v>0</v>
      </c>
      <c r="U1486" s="1">
        <f>T1486-D1486</f>
        <v>0</v>
      </c>
    </row>
    <row r="1487" spans="3:21">
      <c r="C1487" s="73"/>
      <c r="T1487" s="1">
        <f>SUM(E1487:M1487)</f>
        <v>0</v>
      </c>
      <c r="U1487" s="1">
        <f>T1487-D1487</f>
        <v>0</v>
      </c>
    </row>
    <row r="1488" spans="3:21">
      <c r="C1488" s="73"/>
      <c r="T1488" s="1">
        <f>SUM(E1488:M1488)</f>
        <v>0</v>
      </c>
      <c r="U1488" s="1">
        <f>T1488-D1488</f>
        <v>0</v>
      </c>
    </row>
    <row r="1489" spans="3:21">
      <c r="C1489" s="73"/>
      <c r="T1489" s="1">
        <f>SUM(E1489:M1489)</f>
        <v>0</v>
      </c>
      <c r="U1489" s="1">
        <f>T1489-D1489</f>
        <v>0</v>
      </c>
    </row>
    <row r="1490" spans="3:21">
      <c r="C1490" s="73"/>
      <c r="T1490" s="1">
        <f>SUM(E1490:M1490)</f>
        <v>0</v>
      </c>
      <c r="U1490" s="1">
        <f>T1490-D1490</f>
        <v>0</v>
      </c>
    </row>
    <row r="1491" spans="3:21">
      <c r="C1491" s="73"/>
      <c r="T1491" s="1">
        <f>SUM(E1491:M1491)</f>
        <v>0</v>
      </c>
      <c r="U1491" s="1">
        <f>T1491-D1491</f>
        <v>0</v>
      </c>
    </row>
    <row r="1492" spans="3:21">
      <c r="C1492" s="73"/>
      <c r="T1492" s="1">
        <f>SUM(E1492:M1492)</f>
        <v>0</v>
      </c>
      <c r="U1492" s="1">
        <f>T1492-D1492</f>
        <v>0</v>
      </c>
    </row>
    <row r="1493" spans="3:21">
      <c r="C1493" s="73"/>
      <c r="T1493" s="1">
        <f>SUM(E1493:M1493)</f>
        <v>0</v>
      </c>
      <c r="U1493" s="1">
        <f>T1493-D1493</f>
        <v>0</v>
      </c>
    </row>
    <row r="1494" spans="3:21">
      <c r="C1494" s="73"/>
      <c r="T1494" s="1">
        <f>SUM(E1494:M1494)</f>
        <v>0</v>
      </c>
      <c r="U1494" s="1">
        <f>T1494-D1494</f>
        <v>0</v>
      </c>
    </row>
    <row r="1495" spans="3:21">
      <c r="C1495" s="73"/>
      <c r="T1495" s="1">
        <f>SUM(E1495:M1495)</f>
        <v>0</v>
      </c>
      <c r="U1495" s="1">
        <f>T1495-D1495</f>
        <v>0</v>
      </c>
    </row>
    <row r="1496" spans="3:21">
      <c r="C1496" s="73"/>
      <c r="T1496" s="1">
        <f>SUM(E1496:M1496)</f>
        <v>0</v>
      </c>
      <c r="U1496" s="1">
        <f>T1496-D1496</f>
        <v>0</v>
      </c>
    </row>
    <row r="1497" spans="3:21">
      <c r="C1497" s="73"/>
      <c r="T1497" s="1">
        <f>SUM(E1497:M1497)</f>
        <v>0</v>
      </c>
      <c r="U1497" s="1">
        <f>T1497-D1497</f>
        <v>0</v>
      </c>
    </row>
    <row r="1498" spans="3:21">
      <c r="C1498" s="73"/>
      <c r="T1498" s="1">
        <f>SUM(E1498:M1498)</f>
        <v>0</v>
      </c>
      <c r="U1498" s="1">
        <f>T1498-D1498</f>
        <v>0</v>
      </c>
    </row>
    <row r="1499" spans="3:21">
      <c r="C1499" s="73"/>
      <c r="T1499" s="1">
        <f>SUM(E1499:M1499)</f>
        <v>0</v>
      </c>
      <c r="U1499" s="1">
        <f>T1499-D1499</f>
        <v>0</v>
      </c>
    </row>
    <row r="1500" spans="3:21">
      <c r="C1500" s="73"/>
      <c r="T1500" s="1">
        <f>SUM(E1500:M1500)</f>
        <v>0</v>
      </c>
      <c r="U1500" s="1">
        <f>T1500-D1500</f>
        <v>0</v>
      </c>
    </row>
    <row r="1501" spans="3:21">
      <c r="C1501" s="73"/>
      <c r="T1501" s="1">
        <f>SUM(E1501:M1501)</f>
        <v>0</v>
      </c>
      <c r="U1501" s="1">
        <f>T1501-D1501</f>
        <v>0</v>
      </c>
    </row>
    <row r="1502" spans="3:21">
      <c r="C1502" s="73"/>
      <c r="T1502" s="1">
        <f>SUM(E1502:M1502)</f>
        <v>0</v>
      </c>
      <c r="U1502" s="1">
        <f>T1502-D1502</f>
        <v>0</v>
      </c>
    </row>
    <row r="1503" spans="3:21">
      <c r="C1503" s="73"/>
      <c r="T1503" s="1">
        <f>SUM(E1503:M1503)</f>
        <v>0</v>
      </c>
      <c r="U1503" s="1">
        <f>T1503-D1503</f>
        <v>0</v>
      </c>
    </row>
    <row r="1504" spans="3:21">
      <c r="C1504" s="73"/>
      <c r="T1504" s="1">
        <f>SUM(E1504:M1504)</f>
        <v>0</v>
      </c>
      <c r="U1504" s="1">
        <f>T1504-D1504</f>
        <v>0</v>
      </c>
    </row>
    <row r="1505" spans="3:21">
      <c r="C1505" s="73"/>
      <c r="T1505" s="1">
        <f>SUM(E1505:M1505)</f>
        <v>0</v>
      </c>
      <c r="U1505" s="1">
        <f>T1505-D1505</f>
        <v>0</v>
      </c>
    </row>
    <row r="1506" spans="3:21">
      <c r="C1506" s="73"/>
      <c r="T1506" s="1">
        <f>SUM(E1506:M1506)</f>
        <v>0</v>
      </c>
      <c r="U1506" s="1">
        <f>T1506-D1506</f>
        <v>0</v>
      </c>
    </row>
    <row r="1507" spans="3:21">
      <c r="C1507" s="73"/>
      <c r="T1507" s="1">
        <f>SUM(E1507:M1507)</f>
        <v>0</v>
      </c>
      <c r="U1507" s="1">
        <f>T1507-D1507</f>
        <v>0</v>
      </c>
    </row>
    <row r="1508" spans="3:21">
      <c r="C1508" s="73"/>
      <c r="T1508" s="1">
        <f>SUM(E1508:M1508)</f>
        <v>0</v>
      </c>
      <c r="U1508" s="1">
        <f>T1508-D1508</f>
        <v>0</v>
      </c>
    </row>
    <row r="1509" spans="3:21">
      <c r="C1509" s="73"/>
      <c r="T1509" s="1">
        <f>SUM(E1509:M1509)</f>
        <v>0</v>
      </c>
      <c r="U1509" s="1">
        <f>T1509-D1509</f>
        <v>0</v>
      </c>
    </row>
    <row r="1510" spans="3:21">
      <c r="C1510" s="73"/>
      <c r="T1510" s="1">
        <f>SUM(E1510:M1510)</f>
        <v>0</v>
      </c>
      <c r="U1510" s="1">
        <f>T1510-D1510</f>
        <v>0</v>
      </c>
    </row>
    <row r="1511" spans="3:21">
      <c r="C1511" s="73"/>
      <c r="T1511" s="1">
        <f>SUM(E1511:M1511)</f>
        <v>0</v>
      </c>
      <c r="U1511" s="1">
        <f>T1511-D1511</f>
        <v>0</v>
      </c>
    </row>
    <row r="1512" spans="3:21">
      <c r="C1512" s="73"/>
      <c r="T1512" s="1">
        <f>SUM(E1512:M1512)</f>
        <v>0</v>
      </c>
      <c r="U1512" s="1">
        <f>T1512-D1512</f>
        <v>0</v>
      </c>
    </row>
    <row r="1513" spans="3:21">
      <c r="C1513" s="73"/>
      <c r="T1513" s="1">
        <f>SUM(E1513:M1513)</f>
        <v>0</v>
      </c>
      <c r="U1513" s="1">
        <f>T1513-D1513</f>
        <v>0</v>
      </c>
    </row>
    <row r="1514" spans="3:21">
      <c r="C1514" s="73"/>
      <c r="T1514" s="1">
        <f>SUM(E1514:M1514)</f>
        <v>0</v>
      </c>
      <c r="U1514" s="1">
        <f>T1514-D1514</f>
        <v>0</v>
      </c>
    </row>
    <row r="1515" spans="3:21">
      <c r="C1515" s="73"/>
      <c r="T1515" s="1">
        <f>SUM(E1515:M1515)</f>
        <v>0</v>
      </c>
      <c r="U1515" s="1">
        <f>T1515-D1515</f>
        <v>0</v>
      </c>
    </row>
    <row r="1516" spans="3:21">
      <c r="C1516" s="73"/>
      <c r="T1516" s="1">
        <f>SUM(E1516:M1516)</f>
        <v>0</v>
      </c>
      <c r="U1516" s="1">
        <f>T1516-D1516</f>
        <v>0</v>
      </c>
    </row>
    <row r="1517" spans="3:21">
      <c r="C1517" s="73"/>
      <c r="T1517" s="1">
        <f>SUM(E1517:M1517)</f>
        <v>0</v>
      </c>
      <c r="U1517" s="1">
        <f>T1517-D1517</f>
        <v>0</v>
      </c>
    </row>
    <row r="1518" spans="3:21">
      <c r="C1518" s="73"/>
      <c r="T1518" s="1">
        <f>SUM(E1518:M1518)</f>
        <v>0</v>
      </c>
      <c r="U1518" s="1">
        <f>T1518-D1518</f>
        <v>0</v>
      </c>
    </row>
    <row r="1519" spans="3:21">
      <c r="C1519" s="73"/>
      <c r="T1519" s="1">
        <f>SUM(E1519:M1519)</f>
        <v>0</v>
      </c>
      <c r="U1519" s="1">
        <f>T1519-D1519</f>
        <v>0</v>
      </c>
    </row>
    <row r="1520" spans="3:21">
      <c r="C1520" s="73"/>
      <c r="T1520" s="1">
        <f>SUM(E1520:M1520)</f>
        <v>0</v>
      </c>
      <c r="U1520" s="1">
        <f>T1520-D1520</f>
        <v>0</v>
      </c>
    </row>
    <row r="1521" spans="3:21">
      <c r="C1521" s="73"/>
      <c r="T1521" s="1">
        <f>SUM(E1521:M1521)</f>
        <v>0</v>
      </c>
      <c r="U1521" s="1">
        <f>T1521-D1521</f>
        <v>0</v>
      </c>
    </row>
    <row r="1522" spans="3:21">
      <c r="C1522" s="73"/>
      <c r="T1522" s="1">
        <f>SUM(E1522:M1522)</f>
        <v>0</v>
      </c>
      <c r="U1522" s="1">
        <f>T1522-D1522</f>
        <v>0</v>
      </c>
    </row>
    <row r="1523" spans="3:21">
      <c r="C1523" s="73"/>
      <c r="T1523" s="1">
        <f>SUM(E1523:M1523)</f>
        <v>0</v>
      </c>
      <c r="U1523" s="1">
        <f>T1523-D1523</f>
        <v>0</v>
      </c>
    </row>
    <row r="1524" spans="3:21">
      <c r="C1524" s="73"/>
      <c r="T1524" s="1">
        <f>SUM(E1524:M1524)</f>
        <v>0</v>
      </c>
      <c r="U1524" s="1">
        <f>T1524-D1524</f>
        <v>0</v>
      </c>
    </row>
    <row r="1525" spans="3:21">
      <c r="C1525" s="73"/>
      <c r="T1525" s="1">
        <f>SUM(E1525:M1525)</f>
        <v>0</v>
      </c>
      <c r="U1525" s="1">
        <f>T1525-D1525</f>
        <v>0</v>
      </c>
    </row>
    <row r="1526" spans="3:21">
      <c r="C1526" s="73"/>
      <c r="T1526" s="1">
        <f>SUM(E1526:M1526)</f>
        <v>0</v>
      </c>
      <c r="U1526" s="1">
        <f>T1526-D1526</f>
        <v>0</v>
      </c>
    </row>
    <row r="1527" spans="3:21">
      <c r="C1527" s="73"/>
      <c r="T1527" s="1">
        <f>SUM(E1527:M1527)</f>
        <v>0</v>
      </c>
      <c r="U1527" s="1">
        <f>T1527-D1527</f>
        <v>0</v>
      </c>
    </row>
    <row r="1528" spans="3:21">
      <c r="C1528" s="73"/>
      <c r="T1528" s="1">
        <f>SUM(E1528:M1528)</f>
        <v>0</v>
      </c>
      <c r="U1528" s="1">
        <f>T1528-D1528</f>
        <v>0</v>
      </c>
    </row>
    <row r="1529" spans="3:21">
      <c r="C1529" s="73"/>
      <c r="T1529" s="1">
        <f>SUM(E1529:M1529)</f>
        <v>0</v>
      </c>
      <c r="U1529" s="1">
        <f>T1529-D1529</f>
        <v>0</v>
      </c>
    </row>
    <row r="1530" spans="3:21">
      <c r="C1530" s="73"/>
      <c r="T1530" s="1">
        <f>SUM(E1530:M1530)</f>
        <v>0</v>
      </c>
      <c r="U1530" s="1">
        <f>T1530-D1530</f>
        <v>0</v>
      </c>
    </row>
    <row r="1531" spans="3:21">
      <c r="C1531" s="73"/>
      <c r="T1531" s="1">
        <f>SUM(E1531:M1531)</f>
        <v>0</v>
      </c>
      <c r="U1531" s="1">
        <f>T1531-D1531</f>
        <v>0</v>
      </c>
    </row>
    <row r="1532" spans="3:21">
      <c r="C1532" s="73"/>
      <c r="T1532" s="1">
        <f>SUM(E1532:M1532)</f>
        <v>0</v>
      </c>
      <c r="U1532" s="1">
        <f>T1532-D1532</f>
        <v>0</v>
      </c>
    </row>
    <row r="1533" spans="3:21">
      <c r="C1533" s="73"/>
      <c r="T1533" s="1">
        <f>SUM(E1533:M1533)</f>
        <v>0</v>
      </c>
      <c r="U1533" s="1">
        <f>T1533-D1533</f>
        <v>0</v>
      </c>
    </row>
    <row r="1534" spans="3:21">
      <c r="C1534" s="73"/>
      <c r="T1534" s="1">
        <f>SUM(E1534:M1534)</f>
        <v>0</v>
      </c>
      <c r="U1534" s="1">
        <f>T1534-D1534</f>
        <v>0</v>
      </c>
    </row>
    <row r="1535" spans="3:21">
      <c r="C1535" s="73"/>
      <c r="T1535" s="1">
        <f>SUM(E1535:M1535)</f>
        <v>0</v>
      </c>
      <c r="U1535" s="1">
        <f>T1535-D1535</f>
        <v>0</v>
      </c>
    </row>
    <row r="1536" spans="3:21">
      <c r="C1536" s="73"/>
      <c r="T1536" s="1">
        <f>SUM(E1536:M1536)</f>
        <v>0</v>
      </c>
      <c r="U1536" s="1">
        <f>T1536-D1536</f>
        <v>0</v>
      </c>
    </row>
    <row r="1537" spans="3:21">
      <c r="C1537" s="73"/>
      <c r="T1537" s="1">
        <f>SUM(E1537:M1537)</f>
        <v>0</v>
      </c>
      <c r="U1537" s="1">
        <f>T1537-D1537</f>
        <v>0</v>
      </c>
    </row>
    <row r="1538" spans="3:21">
      <c r="C1538" s="73"/>
      <c r="T1538" s="1">
        <f>SUM(E1538:M1538)</f>
        <v>0</v>
      </c>
      <c r="U1538" s="1">
        <f>T1538-D1538</f>
        <v>0</v>
      </c>
    </row>
    <row r="1539" spans="3:21">
      <c r="C1539" s="73"/>
      <c r="T1539" s="1">
        <f>SUM(E1539:M1539)</f>
        <v>0</v>
      </c>
      <c r="U1539" s="1">
        <f>T1539-D1539</f>
        <v>0</v>
      </c>
    </row>
    <row r="1540" spans="3:21">
      <c r="C1540" s="73"/>
      <c r="T1540" s="1">
        <f>SUM(E1540:M1540)</f>
        <v>0</v>
      </c>
      <c r="U1540" s="1">
        <f>T1540-D1540</f>
        <v>0</v>
      </c>
    </row>
    <row r="1541" spans="3:21">
      <c r="C1541" s="73"/>
      <c r="T1541" s="1">
        <f>SUM(E1541:M1541)</f>
        <v>0</v>
      </c>
      <c r="U1541" s="1">
        <f>T1541-D1541</f>
        <v>0</v>
      </c>
    </row>
    <row r="1542" spans="3:21">
      <c r="C1542" s="73"/>
      <c r="T1542" s="1">
        <f>SUM(E1542:M1542)</f>
        <v>0</v>
      </c>
      <c r="U1542" s="1">
        <f>T1542-D1542</f>
        <v>0</v>
      </c>
    </row>
    <row r="1543" spans="3:21">
      <c r="C1543" s="73"/>
      <c r="T1543" s="1">
        <f>SUM(E1543:M1543)</f>
        <v>0</v>
      </c>
      <c r="U1543" s="1">
        <f>T1543-D1543</f>
        <v>0</v>
      </c>
    </row>
    <row r="1544" spans="3:21">
      <c r="C1544" s="73"/>
      <c r="T1544" s="1">
        <f>SUM(E1544:M1544)</f>
        <v>0</v>
      </c>
      <c r="U1544" s="1">
        <f>T1544-D1544</f>
        <v>0</v>
      </c>
    </row>
    <row r="1545" spans="3:21">
      <c r="C1545" s="73"/>
      <c r="T1545" s="1">
        <f>SUM(E1545:M1545)</f>
        <v>0</v>
      </c>
      <c r="U1545" s="1">
        <f>T1545-D1545</f>
        <v>0</v>
      </c>
    </row>
    <row r="1546" spans="3:21">
      <c r="C1546" s="73"/>
      <c r="T1546" s="1">
        <f>SUM(E1546:M1546)</f>
        <v>0</v>
      </c>
      <c r="U1546" s="1">
        <f>T1546-D1546</f>
        <v>0</v>
      </c>
    </row>
    <row r="1547" spans="3:21">
      <c r="C1547" s="73"/>
      <c r="T1547" s="1">
        <f>SUM(E1547:M1547)</f>
        <v>0</v>
      </c>
      <c r="U1547" s="1">
        <f>T1547-D1547</f>
        <v>0</v>
      </c>
    </row>
    <row r="1548" spans="3:21">
      <c r="C1548" s="73"/>
      <c r="T1548" s="1">
        <f>SUM(E1548:M1548)</f>
        <v>0</v>
      </c>
      <c r="U1548" s="1">
        <f>T1548-D1548</f>
        <v>0</v>
      </c>
    </row>
    <row r="1549" spans="3:21">
      <c r="C1549" s="73"/>
      <c r="T1549" s="1">
        <f>SUM(E1549:M1549)</f>
        <v>0</v>
      </c>
      <c r="U1549" s="1">
        <f>T1549-D1549</f>
        <v>0</v>
      </c>
    </row>
    <row r="1550" spans="3:21">
      <c r="C1550" s="73"/>
      <c r="T1550" s="1">
        <f>SUM(E1550:M1550)</f>
        <v>0</v>
      </c>
      <c r="U1550" s="1">
        <f>T1550-D1550</f>
        <v>0</v>
      </c>
    </row>
    <row r="1551" spans="3:21">
      <c r="C1551" s="73"/>
      <c r="T1551" s="1">
        <f>SUM(E1551:M1551)</f>
        <v>0</v>
      </c>
      <c r="U1551" s="1">
        <f>T1551-D1551</f>
        <v>0</v>
      </c>
    </row>
    <row r="1552" spans="3:21">
      <c r="C1552" s="73"/>
      <c r="T1552" s="1">
        <f>SUM(E1552:M1552)</f>
        <v>0</v>
      </c>
      <c r="U1552" s="1">
        <f>T1552-D1552</f>
        <v>0</v>
      </c>
    </row>
    <row r="1553" spans="3:21">
      <c r="C1553" s="73"/>
      <c r="T1553" s="1">
        <f>SUM(E1553:M1553)</f>
        <v>0</v>
      </c>
      <c r="U1553" s="1">
        <f>T1553-D1553</f>
        <v>0</v>
      </c>
    </row>
    <row r="1554" spans="3:21">
      <c r="C1554" s="73"/>
      <c r="T1554" s="1">
        <f>SUM(E1554:M1554)</f>
        <v>0</v>
      </c>
      <c r="U1554" s="1">
        <f>T1554-D1554</f>
        <v>0</v>
      </c>
    </row>
    <row r="1555" spans="3:21">
      <c r="C1555" s="73"/>
      <c r="T1555" s="1">
        <f>SUM(E1555:M1555)</f>
        <v>0</v>
      </c>
      <c r="U1555" s="1">
        <f>T1555-D1555</f>
        <v>0</v>
      </c>
    </row>
    <row r="1556" spans="3:21">
      <c r="C1556" s="73"/>
      <c r="T1556" s="1">
        <f>SUM(E1556:M1556)</f>
        <v>0</v>
      </c>
      <c r="U1556" s="1">
        <f>T1556-D1556</f>
        <v>0</v>
      </c>
    </row>
    <row r="1557" spans="3:21">
      <c r="C1557" s="73"/>
      <c r="T1557" s="1">
        <f>SUM(E1557:M1557)</f>
        <v>0</v>
      </c>
      <c r="U1557" s="1">
        <f>T1557-D1557</f>
        <v>0</v>
      </c>
    </row>
    <row r="1558" spans="3:21">
      <c r="C1558" s="73"/>
      <c r="T1558" s="1">
        <f>SUM(E1558:M1558)</f>
        <v>0</v>
      </c>
      <c r="U1558" s="1">
        <f>T1558-D1558</f>
        <v>0</v>
      </c>
    </row>
    <row r="1559" spans="3:21">
      <c r="C1559" s="73"/>
      <c r="T1559" s="1">
        <f>SUM(E1559:M1559)</f>
        <v>0</v>
      </c>
      <c r="U1559" s="1">
        <f>T1559-D1559</f>
        <v>0</v>
      </c>
    </row>
    <row r="1560" spans="3:21">
      <c r="C1560" s="73"/>
      <c r="T1560" s="1">
        <f>SUM(E1560:M1560)</f>
        <v>0</v>
      </c>
      <c r="U1560" s="1">
        <f>T1560-D1560</f>
        <v>0</v>
      </c>
    </row>
    <row r="1561" spans="3:21">
      <c r="C1561" s="73"/>
      <c r="T1561" s="1">
        <f>SUM(E1561:M1561)</f>
        <v>0</v>
      </c>
      <c r="U1561" s="1">
        <f>T1561-D1561</f>
        <v>0</v>
      </c>
    </row>
    <row r="1562" spans="3:21">
      <c r="C1562" s="73"/>
      <c r="T1562" s="1">
        <f>SUM(E1562:M1562)</f>
        <v>0</v>
      </c>
      <c r="U1562" s="1">
        <f>T1562-D1562</f>
        <v>0</v>
      </c>
    </row>
    <row r="1563" spans="3:21">
      <c r="C1563" s="73"/>
      <c r="T1563" s="1">
        <f>SUM(E1563:M1563)</f>
        <v>0</v>
      </c>
      <c r="U1563" s="1">
        <f>T1563-D1563</f>
        <v>0</v>
      </c>
    </row>
    <row r="1564" spans="3:21">
      <c r="C1564" s="73"/>
      <c r="T1564" s="1">
        <f>SUM(E1564:M1564)</f>
        <v>0</v>
      </c>
      <c r="U1564" s="1">
        <f>T1564-D1564</f>
        <v>0</v>
      </c>
    </row>
    <row r="1565" spans="3:21">
      <c r="C1565" s="73"/>
      <c r="T1565" s="1">
        <f>SUM(E1565:M1565)</f>
        <v>0</v>
      </c>
      <c r="U1565" s="1">
        <f>T1565-D1565</f>
        <v>0</v>
      </c>
    </row>
    <row r="1566" spans="3:21">
      <c r="C1566" s="73"/>
      <c r="T1566" s="1">
        <f>SUM(E1566:M1566)</f>
        <v>0</v>
      </c>
      <c r="U1566" s="1">
        <f>T1566-D1566</f>
        <v>0</v>
      </c>
    </row>
    <row r="1567" spans="3:21">
      <c r="C1567" s="73"/>
      <c r="T1567" s="1">
        <f>SUM(E1567:M1567)</f>
        <v>0</v>
      </c>
      <c r="U1567" s="1">
        <f>T1567-D1567</f>
        <v>0</v>
      </c>
    </row>
    <row r="1568" spans="3:21">
      <c r="C1568" s="73"/>
      <c r="T1568" s="1">
        <f>SUM(E1568:M1568)</f>
        <v>0</v>
      </c>
      <c r="U1568" s="1">
        <f>T1568-D1568</f>
        <v>0</v>
      </c>
    </row>
    <row r="1569" spans="3:21">
      <c r="C1569" s="73"/>
      <c r="T1569" s="1">
        <f>SUM(E1569:M1569)</f>
        <v>0</v>
      </c>
      <c r="U1569" s="1">
        <f>T1569-D1569</f>
        <v>0</v>
      </c>
    </row>
    <row r="1570" spans="3:21">
      <c r="C1570" s="73"/>
      <c r="T1570" s="1">
        <f>SUM(E1570:M1570)</f>
        <v>0</v>
      </c>
      <c r="U1570" s="1">
        <f>T1570-D1570</f>
        <v>0</v>
      </c>
    </row>
    <row r="1571" spans="3:21">
      <c r="C1571" s="73"/>
      <c r="T1571" s="1">
        <f>SUM(E1571:M1571)</f>
        <v>0</v>
      </c>
      <c r="U1571" s="1">
        <f>T1571-D1571</f>
        <v>0</v>
      </c>
    </row>
    <row r="1572" spans="3:21">
      <c r="C1572" s="73"/>
      <c r="T1572" s="1">
        <f>SUM(E1572:M1572)</f>
        <v>0</v>
      </c>
      <c r="U1572" s="1">
        <f>T1572-D1572</f>
        <v>0</v>
      </c>
    </row>
    <row r="1573" spans="3:21">
      <c r="C1573" s="73"/>
      <c r="T1573" s="1">
        <f>SUM(E1573:M1573)</f>
        <v>0</v>
      </c>
      <c r="U1573" s="1">
        <f>T1573-D1573</f>
        <v>0</v>
      </c>
    </row>
    <row r="1574" spans="3:21">
      <c r="C1574" s="73"/>
      <c r="T1574" s="1">
        <f>SUM(E1574:M1574)</f>
        <v>0</v>
      </c>
      <c r="U1574" s="1">
        <f>T1574-D1574</f>
        <v>0</v>
      </c>
    </row>
    <row r="1575" spans="3:21">
      <c r="C1575" s="73"/>
      <c r="T1575" s="1">
        <f>SUM(E1575:M1575)</f>
        <v>0</v>
      </c>
      <c r="U1575" s="1">
        <f>T1575-D1575</f>
        <v>0</v>
      </c>
    </row>
    <row r="1576" spans="3:21">
      <c r="C1576" s="73"/>
      <c r="T1576" s="1">
        <f>SUM(E1576:M1576)</f>
        <v>0</v>
      </c>
      <c r="U1576" s="1">
        <f>T1576-D1576</f>
        <v>0</v>
      </c>
    </row>
    <row r="1577" spans="3:21">
      <c r="C1577" s="73"/>
      <c r="T1577" s="1">
        <f>SUM(E1577:M1577)</f>
        <v>0</v>
      </c>
      <c r="U1577" s="1">
        <f>T1577-D1577</f>
        <v>0</v>
      </c>
    </row>
    <row r="1578" spans="3:21">
      <c r="C1578" s="73"/>
      <c r="T1578" s="1">
        <f>SUM(E1578:M1578)</f>
        <v>0</v>
      </c>
      <c r="U1578" s="1">
        <f>T1578-D1578</f>
        <v>0</v>
      </c>
    </row>
    <row r="1579" spans="3:21">
      <c r="C1579" s="73"/>
      <c r="T1579" s="1">
        <f>SUM(E1579:M1579)</f>
        <v>0</v>
      </c>
      <c r="U1579" s="1">
        <f>T1579-D1579</f>
        <v>0</v>
      </c>
    </row>
    <row r="1580" spans="3:21">
      <c r="C1580" s="73"/>
      <c r="T1580" s="1">
        <f>SUM(E1580:M1580)</f>
        <v>0</v>
      </c>
      <c r="U1580" s="1">
        <f>T1580-D1580</f>
        <v>0</v>
      </c>
    </row>
    <row r="1581" spans="3:21">
      <c r="C1581" s="73"/>
      <c r="T1581" s="1">
        <f>SUM(E1581:M1581)</f>
        <v>0</v>
      </c>
      <c r="U1581" s="1">
        <f>T1581-D1581</f>
        <v>0</v>
      </c>
    </row>
    <row r="1582" spans="3:21">
      <c r="C1582" s="73"/>
      <c r="T1582" s="1">
        <f>SUM(E1582:M1582)</f>
        <v>0</v>
      </c>
      <c r="U1582" s="1">
        <f>T1582-D1582</f>
        <v>0</v>
      </c>
    </row>
    <row r="1583" spans="3:21">
      <c r="C1583" s="73"/>
      <c r="T1583" s="1">
        <f>SUM(E1583:M1583)</f>
        <v>0</v>
      </c>
      <c r="U1583" s="1">
        <f>T1583-D1583</f>
        <v>0</v>
      </c>
    </row>
    <row r="1584" spans="3:21">
      <c r="C1584" s="73"/>
      <c r="T1584" s="1">
        <f>SUM(E1584:M1584)</f>
        <v>0</v>
      </c>
      <c r="U1584" s="1">
        <f>T1584-D1584</f>
        <v>0</v>
      </c>
    </row>
    <row r="1585" spans="3:21">
      <c r="C1585" s="73"/>
      <c r="T1585" s="1">
        <f>SUM(E1585:M1585)</f>
        <v>0</v>
      </c>
      <c r="U1585" s="1">
        <f>T1585-D1585</f>
        <v>0</v>
      </c>
    </row>
    <row r="1586" spans="3:21">
      <c r="C1586" s="73"/>
      <c r="T1586" s="1">
        <f>SUM(E1586:M1586)</f>
        <v>0</v>
      </c>
      <c r="U1586" s="1">
        <f>T1586-D1586</f>
        <v>0</v>
      </c>
    </row>
    <row r="1587" spans="3:21">
      <c r="C1587" s="73"/>
      <c r="T1587" s="1">
        <f>SUM(E1587:M1587)</f>
        <v>0</v>
      </c>
      <c r="U1587" s="1">
        <f>T1587-D1587</f>
        <v>0</v>
      </c>
    </row>
    <row r="1588" spans="3:21">
      <c r="C1588" s="73"/>
      <c r="T1588" s="1">
        <f>SUM(E1588:M1588)</f>
        <v>0</v>
      </c>
      <c r="U1588" s="1">
        <f>T1588-D1588</f>
        <v>0</v>
      </c>
    </row>
    <row r="1589" spans="3:21">
      <c r="C1589" s="73"/>
      <c r="T1589" s="1">
        <f>SUM(E1589:M1589)</f>
        <v>0</v>
      </c>
      <c r="U1589" s="1">
        <f>T1589-D1589</f>
        <v>0</v>
      </c>
    </row>
    <row r="1590" spans="3:21">
      <c r="C1590" s="73"/>
      <c r="T1590" s="1">
        <f>SUM(E1590:M1590)</f>
        <v>0</v>
      </c>
      <c r="U1590" s="1">
        <f>T1590-D1590</f>
        <v>0</v>
      </c>
    </row>
    <row r="1591" spans="3:21">
      <c r="C1591" s="73"/>
      <c r="T1591" s="1">
        <f>SUM(E1591:M1591)</f>
        <v>0</v>
      </c>
      <c r="U1591" s="1">
        <f>T1591-D1591</f>
        <v>0</v>
      </c>
    </row>
    <row r="1592" spans="3:21">
      <c r="C1592" s="73"/>
      <c r="T1592" s="1">
        <f>SUM(E1592:M1592)</f>
        <v>0</v>
      </c>
      <c r="U1592" s="1">
        <f>T1592-D1592</f>
        <v>0</v>
      </c>
    </row>
    <row r="1593" spans="3:21">
      <c r="C1593" s="73"/>
      <c r="T1593" s="1">
        <f>SUM(E1593:M1593)</f>
        <v>0</v>
      </c>
      <c r="U1593" s="1">
        <f>T1593-D1593</f>
        <v>0</v>
      </c>
    </row>
    <row r="1594" spans="3:21">
      <c r="C1594" s="73"/>
      <c r="T1594" s="1">
        <f>SUM(E1594:M1594)</f>
        <v>0</v>
      </c>
      <c r="U1594" s="1">
        <f>T1594-D1594</f>
        <v>0</v>
      </c>
    </row>
    <row r="1595" spans="3:21">
      <c r="C1595" s="73"/>
      <c r="T1595" s="1">
        <f>SUM(E1595:M1595)</f>
        <v>0</v>
      </c>
      <c r="U1595" s="1">
        <f>T1595-D1595</f>
        <v>0</v>
      </c>
    </row>
    <row r="1596" spans="3:21">
      <c r="C1596" s="73"/>
      <c r="T1596" s="1">
        <f>SUM(E1596:M1596)</f>
        <v>0</v>
      </c>
      <c r="U1596" s="1">
        <f>T1596-D1596</f>
        <v>0</v>
      </c>
    </row>
    <row r="1597" spans="3:21">
      <c r="C1597" s="73"/>
      <c r="T1597" s="1">
        <f>SUM(E1597:M1597)</f>
        <v>0</v>
      </c>
      <c r="U1597" s="1">
        <f>T1597-D1597</f>
        <v>0</v>
      </c>
    </row>
    <row r="1598" spans="3:21">
      <c r="C1598" s="73"/>
      <c r="T1598" s="1">
        <f>SUM(E1598:M1598)</f>
        <v>0</v>
      </c>
      <c r="U1598" s="1">
        <f>T1598-D1598</f>
        <v>0</v>
      </c>
    </row>
    <row r="1599" spans="3:21">
      <c r="C1599" s="73"/>
      <c r="T1599" s="1">
        <f>SUM(E1599:M1599)</f>
        <v>0</v>
      </c>
      <c r="U1599" s="1">
        <f>T1599-D1599</f>
        <v>0</v>
      </c>
    </row>
    <row r="1600" spans="3:21">
      <c r="C1600" s="73"/>
      <c r="T1600" s="1">
        <f>SUM(E1600:M1600)</f>
        <v>0</v>
      </c>
      <c r="U1600" s="1">
        <f>T1600-D1600</f>
        <v>0</v>
      </c>
    </row>
    <row r="1601" spans="3:21">
      <c r="C1601" s="73"/>
      <c r="T1601" s="1">
        <f>SUM(E1601:M1601)</f>
        <v>0</v>
      </c>
      <c r="U1601" s="1">
        <f>T1601-D1601</f>
        <v>0</v>
      </c>
    </row>
    <row r="1602" spans="3:21">
      <c r="C1602" s="73"/>
      <c r="T1602" s="1">
        <f>SUM(E1602:M1602)</f>
        <v>0</v>
      </c>
      <c r="U1602" s="1">
        <f>T1602-D1602</f>
        <v>0</v>
      </c>
    </row>
    <row r="1603" spans="3:21">
      <c r="C1603" s="73"/>
      <c r="T1603" s="1">
        <f>SUM(E1603:M1603)</f>
        <v>0</v>
      </c>
      <c r="U1603" s="1">
        <f>T1603-D1603</f>
        <v>0</v>
      </c>
    </row>
    <row r="1604" spans="3:21">
      <c r="C1604" s="73"/>
      <c r="T1604" s="1">
        <f>SUM(E1604:M1604)</f>
        <v>0</v>
      </c>
      <c r="U1604" s="1">
        <f>T1604-D1604</f>
        <v>0</v>
      </c>
    </row>
    <row r="1605" spans="3:21">
      <c r="C1605" s="73"/>
      <c r="T1605" s="1">
        <f>SUM(E1605:M1605)</f>
        <v>0</v>
      </c>
      <c r="U1605" s="1">
        <f>T1605-D1605</f>
        <v>0</v>
      </c>
    </row>
    <row r="1606" spans="3:21">
      <c r="C1606" s="73"/>
      <c r="T1606" s="1">
        <f>SUM(E1606:M1606)</f>
        <v>0</v>
      </c>
      <c r="U1606" s="1">
        <f>T1606-D1606</f>
        <v>0</v>
      </c>
    </row>
    <row r="1607" spans="3:21">
      <c r="C1607" s="73"/>
      <c r="T1607" s="1">
        <f>SUM(E1607:M1607)</f>
        <v>0</v>
      </c>
      <c r="U1607" s="1">
        <f>T1607-D1607</f>
        <v>0</v>
      </c>
    </row>
    <row r="1608" spans="3:21">
      <c r="C1608" s="73"/>
      <c r="T1608" s="1">
        <f>SUM(E1608:M1608)</f>
        <v>0</v>
      </c>
      <c r="U1608" s="1">
        <f>T1608-D1608</f>
        <v>0</v>
      </c>
    </row>
    <row r="1609" spans="3:21">
      <c r="C1609" s="73"/>
      <c r="T1609" s="1">
        <f>SUM(E1609:M1609)</f>
        <v>0</v>
      </c>
      <c r="U1609" s="1">
        <f>T1609-D1609</f>
        <v>0</v>
      </c>
    </row>
    <row r="1610" spans="3:21">
      <c r="C1610" s="73"/>
      <c r="T1610" s="1">
        <f>SUM(E1610:M1610)</f>
        <v>0</v>
      </c>
      <c r="U1610" s="1">
        <f>T1610-D1610</f>
        <v>0</v>
      </c>
    </row>
    <row r="1611" spans="3:21">
      <c r="C1611" s="73"/>
      <c r="T1611" s="1">
        <f>SUM(E1611:M1611)</f>
        <v>0</v>
      </c>
      <c r="U1611" s="1">
        <f>T1611-D1611</f>
        <v>0</v>
      </c>
    </row>
    <row r="1612" spans="3:21">
      <c r="C1612" s="73"/>
      <c r="T1612" s="1">
        <f>SUM(E1612:M1612)</f>
        <v>0</v>
      </c>
      <c r="U1612" s="1">
        <f>T1612-D1612</f>
        <v>0</v>
      </c>
    </row>
    <row r="1613" spans="3:21">
      <c r="C1613" s="73"/>
      <c r="T1613" s="1">
        <f>SUM(E1613:M1613)</f>
        <v>0</v>
      </c>
      <c r="U1613" s="1">
        <f>T1613-D1613</f>
        <v>0</v>
      </c>
    </row>
    <row r="1614" spans="3:21">
      <c r="C1614" s="73"/>
      <c r="T1614" s="1">
        <f>SUM(E1614:M1614)</f>
        <v>0</v>
      </c>
      <c r="U1614" s="1">
        <f>T1614-D1614</f>
        <v>0</v>
      </c>
    </row>
    <row r="1615" spans="3:21">
      <c r="C1615" s="73"/>
      <c r="T1615" s="1">
        <f>SUM(E1615:M1615)</f>
        <v>0</v>
      </c>
      <c r="U1615" s="1">
        <f>T1615-D1615</f>
        <v>0</v>
      </c>
    </row>
    <row r="1616" spans="3:21">
      <c r="C1616" s="73"/>
      <c r="T1616" s="1">
        <f>SUM(E1616:M1616)</f>
        <v>0</v>
      </c>
      <c r="U1616" s="1">
        <f>T1616-D1616</f>
        <v>0</v>
      </c>
    </row>
    <row r="1617" spans="3:21">
      <c r="C1617" s="73"/>
      <c r="T1617" s="1">
        <f>SUM(E1617:M1617)</f>
        <v>0</v>
      </c>
      <c r="U1617" s="1">
        <f>T1617-D1617</f>
        <v>0</v>
      </c>
    </row>
    <row r="1618" spans="3:21">
      <c r="C1618" s="73"/>
      <c r="T1618" s="1">
        <f>SUM(E1618:M1618)</f>
        <v>0</v>
      </c>
      <c r="U1618" s="1">
        <f>T1618-D1618</f>
        <v>0</v>
      </c>
    </row>
    <row r="1619" spans="3:21">
      <c r="C1619" s="73"/>
      <c r="T1619" s="1">
        <f>SUM(E1619:M1619)</f>
        <v>0</v>
      </c>
      <c r="U1619" s="1">
        <f>T1619-D1619</f>
        <v>0</v>
      </c>
    </row>
    <row r="1620" spans="3:21">
      <c r="C1620" s="73"/>
      <c r="T1620" s="1">
        <f>SUM(E1620:M1620)</f>
        <v>0</v>
      </c>
      <c r="U1620" s="1">
        <f>T1620-D1620</f>
        <v>0</v>
      </c>
    </row>
    <row r="1621" spans="3:21">
      <c r="C1621" s="73"/>
      <c r="T1621" s="1">
        <f>SUM(E1621:M1621)</f>
        <v>0</v>
      </c>
      <c r="U1621" s="1">
        <f>T1621-D1621</f>
        <v>0</v>
      </c>
    </row>
    <row r="1622" spans="3:21">
      <c r="C1622" s="73"/>
      <c r="T1622" s="1">
        <f>SUM(E1622:M1622)</f>
        <v>0</v>
      </c>
      <c r="U1622" s="1">
        <f>T1622-D1622</f>
        <v>0</v>
      </c>
    </row>
    <row r="1623" spans="3:21">
      <c r="C1623" s="73"/>
      <c r="T1623" s="1">
        <f>SUM(E1623:M1623)</f>
        <v>0</v>
      </c>
      <c r="U1623" s="1">
        <f>T1623-D1623</f>
        <v>0</v>
      </c>
    </row>
    <row r="1624" spans="3:21">
      <c r="C1624" s="73"/>
      <c r="T1624" s="1">
        <f>SUM(E1624:M1624)</f>
        <v>0</v>
      </c>
      <c r="U1624" s="1">
        <f>T1624-D1624</f>
        <v>0</v>
      </c>
    </row>
    <row r="1625" spans="3:21">
      <c r="C1625" s="73"/>
      <c r="T1625" s="1">
        <f>SUM(E1625:M1625)</f>
        <v>0</v>
      </c>
      <c r="U1625" s="1">
        <f>T1625-D1625</f>
        <v>0</v>
      </c>
    </row>
    <row r="1626" spans="3:21">
      <c r="C1626" s="73"/>
      <c r="T1626" s="1">
        <f>SUM(E1626:M1626)</f>
        <v>0</v>
      </c>
      <c r="U1626" s="1">
        <f>T1626-D1626</f>
        <v>0</v>
      </c>
    </row>
    <row r="1627" spans="3:21">
      <c r="C1627" s="73"/>
      <c r="T1627" s="1">
        <f>SUM(E1627:M1627)</f>
        <v>0</v>
      </c>
      <c r="U1627" s="1">
        <f>T1627-D1627</f>
        <v>0</v>
      </c>
    </row>
    <row r="1628" spans="3:21">
      <c r="C1628" s="73"/>
      <c r="T1628" s="1">
        <f>SUM(E1628:M1628)</f>
        <v>0</v>
      </c>
      <c r="U1628" s="1">
        <f>T1628-D1628</f>
        <v>0</v>
      </c>
    </row>
    <row r="1629" spans="3:21">
      <c r="C1629" s="73"/>
      <c r="T1629" s="1">
        <f>SUM(E1629:M1629)</f>
        <v>0</v>
      </c>
      <c r="U1629" s="1">
        <f>T1629-D1629</f>
        <v>0</v>
      </c>
    </row>
    <row r="1630" spans="3:21">
      <c r="C1630" s="73"/>
      <c r="T1630" s="1">
        <f>SUM(E1630:M1630)</f>
        <v>0</v>
      </c>
      <c r="U1630" s="1">
        <f>T1630-D1630</f>
        <v>0</v>
      </c>
    </row>
    <row r="1631" spans="3:21">
      <c r="C1631" s="73"/>
      <c r="T1631" s="1">
        <f>SUM(E1631:M1631)</f>
        <v>0</v>
      </c>
      <c r="U1631" s="1">
        <f>T1631-D1631</f>
        <v>0</v>
      </c>
    </row>
    <row r="1632" spans="3:21">
      <c r="C1632" s="73"/>
      <c r="T1632" s="1">
        <f>SUM(E1632:M1632)</f>
        <v>0</v>
      </c>
      <c r="U1632" s="1">
        <f>T1632-D1632</f>
        <v>0</v>
      </c>
    </row>
    <row r="1633" spans="3:21">
      <c r="C1633" s="73"/>
      <c r="T1633" s="1">
        <f>SUM(E1633:M1633)</f>
        <v>0</v>
      </c>
      <c r="U1633" s="1">
        <f>T1633-D1633</f>
        <v>0</v>
      </c>
    </row>
    <row r="1634" spans="3:21">
      <c r="C1634" s="73"/>
      <c r="T1634" s="1">
        <f>SUM(E1634:M1634)</f>
        <v>0</v>
      </c>
      <c r="U1634" s="1">
        <f>T1634-D1634</f>
        <v>0</v>
      </c>
    </row>
    <row r="1635" spans="3:21">
      <c r="C1635" s="73"/>
      <c r="T1635" s="1">
        <f>SUM(E1635:M1635)</f>
        <v>0</v>
      </c>
      <c r="U1635" s="1">
        <f>T1635-D1635</f>
        <v>0</v>
      </c>
    </row>
    <row r="1636" spans="3:21">
      <c r="C1636" s="73"/>
      <c r="T1636" s="1">
        <f>SUM(E1636:M1636)</f>
        <v>0</v>
      </c>
      <c r="U1636" s="1">
        <f>T1636-D1636</f>
        <v>0</v>
      </c>
    </row>
    <row r="1637" spans="3:21">
      <c r="C1637" s="73"/>
      <c r="T1637" s="1">
        <f>SUM(E1637:M1637)</f>
        <v>0</v>
      </c>
      <c r="U1637" s="1">
        <f>T1637-D1637</f>
        <v>0</v>
      </c>
    </row>
    <row r="1638" spans="3:21">
      <c r="C1638" s="73"/>
      <c r="T1638" s="1">
        <f>SUM(E1638:M1638)</f>
        <v>0</v>
      </c>
      <c r="U1638" s="1">
        <f>T1638-D1638</f>
        <v>0</v>
      </c>
    </row>
    <row r="1639" spans="3:21">
      <c r="C1639" s="73"/>
      <c r="T1639" s="1">
        <f>SUM(E1639:M1639)</f>
        <v>0</v>
      </c>
      <c r="U1639" s="1">
        <f>T1639-D1639</f>
        <v>0</v>
      </c>
    </row>
    <row r="1640" spans="3:21">
      <c r="C1640" s="73"/>
      <c r="T1640" s="1">
        <f>SUM(E1640:M1640)</f>
        <v>0</v>
      </c>
      <c r="U1640" s="1">
        <f>T1640-D1640</f>
        <v>0</v>
      </c>
    </row>
    <row r="1641" spans="3:21">
      <c r="C1641" s="73"/>
      <c r="T1641" s="1">
        <f>SUM(E1641:M1641)</f>
        <v>0</v>
      </c>
      <c r="U1641" s="1">
        <f>T1641-D1641</f>
        <v>0</v>
      </c>
    </row>
    <row r="1642" spans="3:21">
      <c r="C1642" s="73"/>
      <c r="T1642" s="1">
        <f>SUM(E1642:M1642)</f>
        <v>0</v>
      </c>
      <c r="U1642" s="1">
        <f>T1642-D1642</f>
        <v>0</v>
      </c>
    </row>
    <row r="1643" spans="3:21">
      <c r="C1643" s="73"/>
      <c r="T1643" s="1">
        <f>SUM(E1643:M1643)</f>
        <v>0</v>
      </c>
      <c r="U1643" s="1">
        <f>T1643-D1643</f>
        <v>0</v>
      </c>
    </row>
    <row r="1644" spans="3:21">
      <c r="C1644" s="73"/>
      <c r="T1644" s="1">
        <f>SUM(E1644:M1644)</f>
        <v>0</v>
      </c>
      <c r="U1644" s="1">
        <f>T1644-D1644</f>
        <v>0</v>
      </c>
    </row>
    <row r="1645" spans="3:21">
      <c r="C1645" s="73"/>
      <c r="T1645" s="1">
        <f>SUM(E1645:M1645)</f>
        <v>0</v>
      </c>
      <c r="U1645" s="1">
        <f>T1645-D1645</f>
        <v>0</v>
      </c>
    </row>
    <row r="1646" spans="3:21">
      <c r="C1646" s="73"/>
      <c r="T1646" s="1">
        <f>SUM(E1646:M1646)</f>
        <v>0</v>
      </c>
      <c r="U1646" s="1">
        <f>T1646-D1646</f>
        <v>0</v>
      </c>
    </row>
    <row r="1647" spans="3:21">
      <c r="C1647" s="73"/>
      <c r="T1647" s="1">
        <f>SUM(E1647:M1647)</f>
        <v>0</v>
      </c>
      <c r="U1647" s="1">
        <f>T1647-D1647</f>
        <v>0</v>
      </c>
    </row>
    <row r="1648" spans="3:21">
      <c r="C1648" s="73"/>
      <c r="T1648" s="1">
        <f>SUM(E1648:M1648)</f>
        <v>0</v>
      </c>
      <c r="U1648" s="1">
        <f>T1648-D1648</f>
        <v>0</v>
      </c>
    </row>
    <row r="1649" spans="3:21">
      <c r="C1649" s="73"/>
      <c r="T1649" s="1">
        <f>SUM(E1649:M1649)</f>
        <v>0</v>
      </c>
      <c r="U1649" s="1">
        <f>T1649-D1649</f>
        <v>0</v>
      </c>
    </row>
    <row r="1650" spans="3:21">
      <c r="C1650" s="73"/>
      <c r="T1650" s="1">
        <f>SUM(E1650:M1650)</f>
        <v>0</v>
      </c>
      <c r="U1650" s="1">
        <f>T1650-D1650</f>
        <v>0</v>
      </c>
    </row>
    <row r="1651" spans="3:21">
      <c r="C1651" s="73"/>
      <c r="T1651" s="1">
        <f>SUM(E1651:M1651)</f>
        <v>0</v>
      </c>
      <c r="U1651" s="1">
        <f>T1651-D1651</f>
        <v>0</v>
      </c>
    </row>
    <row r="1652" spans="3:21">
      <c r="C1652" s="73"/>
      <c r="T1652" s="1">
        <f>SUM(E1652:M1652)</f>
        <v>0</v>
      </c>
      <c r="U1652" s="1">
        <f>T1652-D1652</f>
        <v>0</v>
      </c>
    </row>
    <row r="1653" spans="3:21">
      <c r="C1653" s="73"/>
      <c r="T1653" s="1">
        <f>SUM(E1653:M1653)</f>
        <v>0</v>
      </c>
      <c r="U1653" s="1">
        <f>T1653-D1653</f>
        <v>0</v>
      </c>
    </row>
    <row r="1654" spans="3:21">
      <c r="C1654" s="73"/>
      <c r="T1654" s="1">
        <f>SUM(E1654:M1654)</f>
        <v>0</v>
      </c>
      <c r="U1654" s="1">
        <f>T1654-D1654</f>
        <v>0</v>
      </c>
    </row>
    <row r="1655" spans="3:21">
      <c r="C1655" s="73"/>
      <c r="T1655" s="1">
        <f>SUM(E1655:M1655)</f>
        <v>0</v>
      </c>
      <c r="U1655" s="1">
        <f>T1655-D1655</f>
        <v>0</v>
      </c>
    </row>
    <row r="1656" spans="3:21">
      <c r="C1656" s="73"/>
      <c r="T1656" s="1">
        <f>SUM(E1656:M1656)</f>
        <v>0</v>
      </c>
      <c r="U1656" s="1">
        <f>T1656-D1656</f>
        <v>0</v>
      </c>
    </row>
    <row r="1657" spans="3:21">
      <c r="C1657" s="73"/>
      <c r="T1657" s="1">
        <f>SUM(E1657:M1657)</f>
        <v>0</v>
      </c>
      <c r="U1657" s="1">
        <f>T1657-D1657</f>
        <v>0</v>
      </c>
    </row>
    <row r="1658" spans="3:21">
      <c r="C1658" s="73"/>
      <c r="T1658" s="1">
        <f>SUM(E1658:M1658)</f>
        <v>0</v>
      </c>
      <c r="U1658" s="1">
        <f>T1658-D1658</f>
        <v>0</v>
      </c>
    </row>
    <row r="1659" spans="3:21">
      <c r="C1659" s="73"/>
      <c r="T1659" s="1">
        <f>SUM(E1659:M1659)</f>
        <v>0</v>
      </c>
      <c r="U1659" s="1">
        <f>T1659-D1659</f>
        <v>0</v>
      </c>
    </row>
    <row r="1660" spans="3:21">
      <c r="C1660" s="73"/>
      <c r="T1660" s="1">
        <f>SUM(E1660:M1660)</f>
        <v>0</v>
      </c>
      <c r="U1660" s="1">
        <f>T1660-D1660</f>
        <v>0</v>
      </c>
    </row>
    <row r="1661" spans="3:21">
      <c r="C1661" s="73"/>
      <c r="T1661" s="1">
        <f>SUM(E1661:M1661)</f>
        <v>0</v>
      </c>
      <c r="U1661" s="1">
        <f>T1661-D1661</f>
        <v>0</v>
      </c>
    </row>
    <row r="1662" spans="3:21">
      <c r="C1662" s="73"/>
      <c r="T1662" s="1">
        <f>SUM(E1662:M1662)</f>
        <v>0</v>
      </c>
      <c r="U1662" s="1">
        <f>T1662-D1662</f>
        <v>0</v>
      </c>
    </row>
    <row r="1663" spans="3:21">
      <c r="C1663" s="73"/>
      <c r="T1663" s="1">
        <f>SUM(E1663:M1663)</f>
        <v>0</v>
      </c>
      <c r="U1663" s="1">
        <f>T1663-D1663</f>
        <v>0</v>
      </c>
    </row>
    <row r="1664" spans="3:21">
      <c r="C1664" s="73"/>
      <c r="T1664" s="1">
        <f>SUM(E1664:M1664)</f>
        <v>0</v>
      </c>
      <c r="U1664" s="1">
        <f>T1664-D1664</f>
        <v>0</v>
      </c>
    </row>
    <row r="1665" spans="3:21">
      <c r="C1665" s="73"/>
      <c r="T1665" s="1">
        <f>SUM(E1665:M1665)</f>
        <v>0</v>
      </c>
      <c r="U1665" s="1">
        <f>T1665-D1665</f>
        <v>0</v>
      </c>
    </row>
    <row r="1666" spans="3:21">
      <c r="C1666" s="73"/>
      <c r="T1666" s="1">
        <f>SUM(E1666:M1666)</f>
        <v>0</v>
      </c>
      <c r="U1666" s="1">
        <f>T1666-D1666</f>
        <v>0</v>
      </c>
    </row>
    <row r="1667" spans="3:21">
      <c r="C1667" s="73"/>
      <c r="T1667" s="1">
        <f>SUM(E1667:M1667)</f>
        <v>0</v>
      </c>
      <c r="U1667" s="1">
        <f>T1667-D1667</f>
        <v>0</v>
      </c>
    </row>
    <row r="1668" spans="3:21">
      <c r="C1668" s="73"/>
      <c r="T1668" s="1">
        <f>SUM(E1668:M1668)</f>
        <v>0</v>
      </c>
      <c r="U1668" s="1">
        <f>T1668-D1668</f>
        <v>0</v>
      </c>
    </row>
    <row r="1669" spans="3:21">
      <c r="C1669" s="73"/>
      <c r="T1669" s="1">
        <f>SUM(E1669:M1669)</f>
        <v>0</v>
      </c>
      <c r="U1669" s="1">
        <f>T1669-D1669</f>
        <v>0</v>
      </c>
    </row>
    <row r="1670" spans="3:21">
      <c r="C1670" s="73"/>
      <c r="T1670" s="1">
        <f>SUM(E1670:M1670)</f>
        <v>0</v>
      </c>
      <c r="U1670" s="1">
        <f>T1670-D1670</f>
        <v>0</v>
      </c>
    </row>
    <row r="1671" spans="3:21">
      <c r="C1671" s="73"/>
      <c r="T1671" s="1">
        <f>SUM(E1671:M1671)</f>
        <v>0</v>
      </c>
      <c r="U1671" s="1">
        <f>T1671-D1671</f>
        <v>0</v>
      </c>
    </row>
    <row r="1672" spans="3:21">
      <c r="C1672" s="73"/>
      <c r="T1672" s="1">
        <f>SUM(E1672:M1672)</f>
        <v>0</v>
      </c>
      <c r="U1672" s="1">
        <f>T1672-D1672</f>
        <v>0</v>
      </c>
    </row>
    <row r="1673" spans="3:21">
      <c r="C1673" s="73"/>
      <c r="T1673" s="1">
        <f>SUM(E1673:M1673)</f>
        <v>0</v>
      </c>
      <c r="U1673" s="1">
        <f>T1673-D1673</f>
        <v>0</v>
      </c>
    </row>
    <row r="1674" spans="3:21">
      <c r="C1674" s="73"/>
      <c r="T1674" s="1">
        <f>SUM(E1674:M1674)</f>
        <v>0</v>
      </c>
      <c r="U1674" s="1">
        <f>T1674-D1674</f>
        <v>0</v>
      </c>
    </row>
    <row r="1675" spans="3:21">
      <c r="C1675" s="73"/>
      <c r="T1675" s="1">
        <f>SUM(E1675:M1675)</f>
        <v>0</v>
      </c>
      <c r="U1675" s="1">
        <f>T1675-D1675</f>
        <v>0</v>
      </c>
    </row>
    <row r="1676" spans="3:21">
      <c r="C1676" s="73"/>
      <c r="T1676" s="1">
        <f>SUM(E1676:M1676)</f>
        <v>0</v>
      </c>
      <c r="U1676" s="1">
        <f>T1676-D1676</f>
        <v>0</v>
      </c>
    </row>
    <row r="1677" spans="3:21">
      <c r="C1677" s="73"/>
      <c r="T1677" s="1">
        <f>SUM(E1677:M1677)</f>
        <v>0</v>
      </c>
      <c r="U1677" s="1">
        <f>T1677-D1677</f>
        <v>0</v>
      </c>
    </row>
    <row r="1678" spans="3:21">
      <c r="C1678" s="73"/>
      <c r="T1678" s="1">
        <f>SUM(E1678:M1678)</f>
        <v>0</v>
      </c>
      <c r="U1678" s="1">
        <f>T1678-D1678</f>
        <v>0</v>
      </c>
    </row>
    <row r="1679" spans="3:21">
      <c r="C1679" s="73"/>
      <c r="T1679" s="1">
        <f>SUM(E1679:M1679)</f>
        <v>0</v>
      </c>
      <c r="U1679" s="1">
        <f>T1679-D1679</f>
        <v>0</v>
      </c>
    </row>
    <row r="1680" spans="3:21">
      <c r="C1680" s="73"/>
      <c r="T1680" s="1">
        <f>SUM(E1680:M1680)</f>
        <v>0</v>
      </c>
      <c r="U1680" s="1">
        <f>T1680-D1680</f>
        <v>0</v>
      </c>
    </row>
    <row r="1681" spans="3:21">
      <c r="C1681" s="73"/>
      <c r="T1681" s="1">
        <f>SUM(E1681:M1681)</f>
        <v>0</v>
      </c>
      <c r="U1681" s="1">
        <f>T1681-D1681</f>
        <v>0</v>
      </c>
    </row>
    <row r="1682" spans="3:21">
      <c r="C1682" s="73"/>
      <c r="T1682" s="1">
        <f>SUM(E1682:M1682)</f>
        <v>0</v>
      </c>
      <c r="U1682" s="1">
        <f>T1682-D1682</f>
        <v>0</v>
      </c>
    </row>
    <row r="1683" spans="3:21">
      <c r="C1683" s="73"/>
      <c r="T1683" s="1">
        <f>SUM(E1683:M1683)</f>
        <v>0</v>
      </c>
      <c r="U1683" s="1">
        <f>T1683-D1683</f>
        <v>0</v>
      </c>
    </row>
    <row r="1684" spans="3:21">
      <c r="C1684" s="73"/>
      <c r="T1684" s="1">
        <f>SUM(E1684:M1684)</f>
        <v>0</v>
      </c>
      <c r="U1684" s="1">
        <f>T1684-D1684</f>
        <v>0</v>
      </c>
    </row>
    <row r="1685" spans="3:21">
      <c r="C1685" s="73"/>
      <c r="T1685" s="1">
        <f>SUM(E1685:M1685)</f>
        <v>0</v>
      </c>
      <c r="U1685" s="1">
        <f>T1685-D1685</f>
        <v>0</v>
      </c>
    </row>
    <row r="1686" spans="3:21">
      <c r="C1686" s="73"/>
      <c r="T1686" s="1">
        <f>SUM(E1686:M1686)</f>
        <v>0</v>
      </c>
      <c r="U1686" s="1">
        <f>T1686-D1686</f>
        <v>0</v>
      </c>
    </row>
    <row r="1687" spans="3:21">
      <c r="C1687" s="73"/>
      <c r="T1687" s="1">
        <f>SUM(E1687:M1687)</f>
        <v>0</v>
      </c>
      <c r="U1687" s="1">
        <f>T1687-D1687</f>
        <v>0</v>
      </c>
    </row>
    <row r="1688" spans="3:21">
      <c r="C1688" s="73"/>
      <c r="T1688" s="1">
        <f>SUM(E1688:M1688)</f>
        <v>0</v>
      </c>
      <c r="U1688" s="1">
        <f>T1688-D1688</f>
        <v>0</v>
      </c>
    </row>
    <row r="1689" spans="3:21">
      <c r="C1689" s="73"/>
      <c r="T1689" s="1">
        <f>SUM(E1689:M1689)</f>
        <v>0</v>
      </c>
      <c r="U1689" s="1">
        <f>T1689-D1689</f>
        <v>0</v>
      </c>
    </row>
    <row r="1690" spans="3:21">
      <c r="C1690" s="73"/>
      <c r="T1690" s="1">
        <f>SUM(E1690:M1690)</f>
        <v>0</v>
      </c>
      <c r="U1690" s="1">
        <f>T1690-D1690</f>
        <v>0</v>
      </c>
    </row>
    <row r="1691" spans="3:21">
      <c r="C1691" s="73"/>
      <c r="T1691" s="1">
        <f>SUM(E1691:M1691)</f>
        <v>0</v>
      </c>
      <c r="U1691" s="1">
        <f>T1691-D1691</f>
        <v>0</v>
      </c>
    </row>
    <row r="1692" spans="3:21">
      <c r="C1692" s="73"/>
      <c r="T1692" s="1">
        <f>SUM(E1692:M1692)</f>
        <v>0</v>
      </c>
      <c r="U1692" s="1">
        <f>T1692-D1692</f>
        <v>0</v>
      </c>
    </row>
    <row r="1693" spans="3:21">
      <c r="C1693" s="73"/>
      <c r="T1693" s="1">
        <f>SUM(E1693:M1693)</f>
        <v>0</v>
      </c>
      <c r="U1693" s="1">
        <f>T1693-D1693</f>
        <v>0</v>
      </c>
    </row>
    <row r="1694" spans="3:21">
      <c r="C1694" s="73"/>
      <c r="T1694" s="1">
        <f>SUM(E1694:M1694)</f>
        <v>0</v>
      </c>
      <c r="U1694" s="1">
        <f>T1694-D1694</f>
        <v>0</v>
      </c>
    </row>
    <row r="1695" spans="3:21">
      <c r="C1695" s="73"/>
      <c r="T1695" s="1">
        <f>SUM(E1695:M1695)</f>
        <v>0</v>
      </c>
      <c r="U1695" s="1">
        <f>T1695-D1695</f>
        <v>0</v>
      </c>
    </row>
    <row r="1696" spans="3:21">
      <c r="C1696" s="73"/>
      <c r="T1696" s="1">
        <f>SUM(E1696:M1696)</f>
        <v>0</v>
      </c>
      <c r="U1696" s="1">
        <f>T1696-D1696</f>
        <v>0</v>
      </c>
    </row>
    <row r="1697" spans="3:21">
      <c r="C1697" s="73"/>
      <c r="T1697" s="1">
        <f>SUM(E1697:M1697)</f>
        <v>0</v>
      </c>
      <c r="U1697" s="1">
        <f>T1697-D1697</f>
        <v>0</v>
      </c>
    </row>
    <row r="1698" spans="3:21">
      <c r="C1698" s="73"/>
      <c r="T1698" s="1">
        <f>SUM(E1698:M1698)</f>
        <v>0</v>
      </c>
      <c r="U1698" s="1">
        <f>T1698-D1698</f>
        <v>0</v>
      </c>
    </row>
    <row r="1699" spans="3:21">
      <c r="C1699" s="73"/>
      <c r="T1699" s="1">
        <f>SUM(E1699:M1699)</f>
        <v>0</v>
      </c>
      <c r="U1699" s="1">
        <f>T1699-D1699</f>
        <v>0</v>
      </c>
    </row>
    <row r="1700" spans="3:21">
      <c r="C1700" s="73"/>
      <c r="T1700" s="1">
        <f>SUM(E1700:M1700)</f>
        <v>0</v>
      </c>
      <c r="U1700" s="1">
        <f>T1700-D1700</f>
        <v>0</v>
      </c>
    </row>
    <row r="1701" spans="3:21">
      <c r="C1701" s="73"/>
      <c r="T1701" s="1">
        <f>SUM(E1701:M1701)</f>
        <v>0</v>
      </c>
      <c r="U1701" s="1">
        <f>T1701-D1701</f>
        <v>0</v>
      </c>
    </row>
    <row r="1702" spans="3:21">
      <c r="C1702" s="73"/>
      <c r="T1702" s="1">
        <f>SUM(E1702:M1702)</f>
        <v>0</v>
      </c>
      <c r="U1702" s="1">
        <f>T1702-D1702</f>
        <v>0</v>
      </c>
    </row>
    <row r="1703" spans="3:21">
      <c r="C1703" s="73"/>
      <c r="T1703" s="1">
        <f>SUM(E1703:M1703)</f>
        <v>0</v>
      </c>
      <c r="U1703" s="1">
        <f>T1703-D1703</f>
        <v>0</v>
      </c>
    </row>
    <row r="1704" spans="3:21">
      <c r="C1704" s="73"/>
      <c r="T1704" s="1">
        <f>SUM(E1704:M1704)</f>
        <v>0</v>
      </c>
      <c r="U1704" s="1">
        <f>T1704-D1704</f>
        <v>0</v>
      </c>
    </row>
    <row r="1705" spans="3:21">
      <c r="C1705" s="73"/>
      <c r="T1705" s="1">
        <f>SUM(E1705:M1705)</f>
        <v>0</v>
      </c>
      <c r="U1705" s="1">
        <f>T1705-D1705</f>
        <v>0</v>
      </c>
    </row>
    <row r="1706" spans="3:21">
      <c r="C1706" s="73"/>
      <c r="T1706" s="1">
        <f>SUM(E1706:M1706)</f>
        <v>0</v>
      </c>
      <c r="U1706" s="1">
        <f>T1706-D1706</f>
        <v>0</v>
      </c>
    </row>
    <row r="1707" spans="3:21">
      <c r="C1707" s="73"/>
      <c r="T1707" s="1">
        <f>SUM(E1707:M1707)</f>
        <v>0</v>
      </c>
      <c r="U1707" s="1">
        <f>T1707-D1707</f>
        <v>0</v>
      </c>
    </row>
    <row r="1708" spans="3:21">
      <c r="C1708" s="73"/>
      <c r="T1708" s="1">
        <f>SUM(E1708:M1708)</f>
        <v>0</v>
      </c>
      <c r="U1708" s="1">
        <f>T1708-D1708</f>
        <v>0</v>
      </c>
    </row>
    <row r="1709" spans="3:21">
      <c r="C1709" s="73"/>
      <c r="T1709" s="1">
        <f>SUM(E1709:M1709)</f>
        <v>0</v>
      </c>
      <c r="U1709" s="1">
        <f>T1709-D1709</f>
        <v>0</v>
      </c>
    </row>
    <row r="1710" spans="3:21">
      <c r="C1710" s="73"/>
      <c r="T1710" s="1">
        <f>SUM(E1710:M1710)</f>
        <v>0</v>
      </c>
      <c r="U1710" s="1">
        <f>T1710-D1710</f>
        <v>0</v>
      </c>
    </row>
    <row r="1711" spans="3:21">
      <c r="C1711" s="73"/>
      <c r="T1711" s="1">
        <f>SUM(E1711:M1711)</f>
        <v>0</v>
      </c>
      <c r="U1711" s="1">
        <f>T1711-D1711</f>
        <v>0</v>
      </c>
    </row>
    <row r="1712" spans="3:21">
      <c r="C1712" s="73"/>
      <c r="T1712" s="1">
        <f>SUM(E1712:M1712)</f>
        <v>0</v>
      </c>
      <c r="U1712" s="1">
        <f>T1712-D1712</f>
        <v>0</v>
      </c>
    </row>
    <row r="1713" spans="3:21">
      <c r="C1713" s="73"/>
      <c r="T1713" s="1">
        <f>SUM(E1713:M1713)</f>
        <v>0</v>
      </c>
      <c r="U1713" s="1">
        <f>T1713-D1713</f>
        <v>0</v>
      </c>
    </row>
    <row r="1714" spans="3:21">
      <c r="C1714" s="73"/>
      <c r="T1714" s="1">
        <f>SUM(E1714:M1714)</f>
        <v>0</v>
      </c>
      <c r="U1714" s="1">
        <f>T1714-D1714</f>
        <v>0</v>
      </c>
    </row>
    <row r="1715" spans="3:21">
      <c r="C1715" s="73"/>
      <c r="T1715" s="1">
        <f>SUM(E1715:M1715)</f>
        <v>0</v>
      </c>
      <c r="U1715" s="1">
        <f>T1715-D1715</f>
        <v>0</v>
      </c>
    </row>
    <row r="1716" spans="3:21">
      <c r="C1716" s="73"/>
      <c r="T1716" s="1">
        <f>SUM(E1716:M1716)</f>
        <v>0</v>
      </c>
      <c r="U1716" s="1">
        <f>T1716-D1716</f>
        <v>0</v>
      </c>
    </row>
    <row r="1717" spans="3:21">
      <c r="C1717" s="73"/>
      <c r="T1717" s="1">
        <f>SUM(E1717:M1717)</f>
        <v>0</v>
      </c>
      <c r="U1717" s="1">
        <f>T1717-D1717</f>
        <v>0</v>
      </c>
    </row>
    <row r="1718" spans="3:21">
      <c r="C1718" s="73"/>
      <c r="T1718" s="1">
        <f>SUM(E1718:M1718)</f>
        <v>0</v>
      </c>
      <c r="U1718" s="1">
        <f>T1718-D1718</f>
        <v>0</v>
      </c>
    </row>
    <row r="1719" spans="3:21">
      <c r="C1719" s="73"/>
      <c r="T1719" s="1">
        <f>SUM(E1719:M1719)</f>
        <v>0</v>
      </c>
      <c r="U1719" s="1">
        <f>T1719-D1719</f>
        <v>0</v>
      </c>
    </row>
    <row r="1720" spans="3:21">
      <c r="C1720" s="73"/>
      <c r="T1720" s="1">
        <f>SUM(E1720:M1720)</f>
        <v>0</v>
      </c>
      <c r="U1720" s="1">
        <f>T1720-D1720</f>
        <v>0</v>
      </c>
    </row>
    <row r="1721" spans="3:21">
      <c r="C1721" s="73"/>
      <c r="T1721" s="1">
        <f>SUM(E1721:M1721)</f>
        <v>0</v>
      </c>
      <c r="U1721" s="1">
        <f>T1721-D1721</f>
        <v>0</v>
      </c>
    </row>
    <row r="1722" spans="3:21">
      <c r="C1722" s="73"/>
      <c r="T1722" s="1">
        <f>SUM(E1722:M1722)</f>
        <v>0</v>
      </c>
      <c r="U1722" s="1">
        <f>T1722-D1722</f>
        <v>0</v>
      </c>
    </row>
    <row r="1723" spans="3:21">
      <c r="C1723" s="73"/>
      <c r="T1723" s="1">
        <f>SUM(E1723:M1723)</f>
        <v>0</v>
      </c>
      <c r="U1723" s="1">
        <f>T1723-D1723</f>
        <v>0</v>
      </c>
    </row>
    <row r="1724" spans="3:21">
      <c r="C1724" s="73"/>
      <c r="T1724" s="1">
        <f>SUM(E1724:M1724)</f>
        <v>0</v>
      </c>
      <c r="U1724" s="1">
        <f>T1724-D1724</f>
        <v>0</v>
      </c>
    </row>
    <row r="1725" spans="3:21">
      <c r="C1725" s="73"/>
      <c r="T1725" s="1">
        <f>SUM(E1725:M1725)</f>
        <v>0</v>
      </c>
      <c r="U1725" s="1">
        <f>T1725-D1725</f>
        <v>0</v>
      </c>
    </row>
    <row r="1726" spans="3:21">
      <c r="C1726" s="73"/>
      <c r="T1726" s="1">
        <f>SUM(E1726:M1726)</f>
        <v>0</v>
      </c>
      <c r="U1726" s="1">
        <f>T1726-D1726</f>
        <v>0</v>
      </c>
    </row>
    <row r="1727" spans="3:21">
      <c r="C1727" s="73"/>
      <c r="T1727" s="1">
        <f>SUM(E1727:M1727)</f>
        <v>0</v>
      </c>
      <c r="U1727" s="1">
        <f>T1727-D1727</f>
        <v>0</v>
      </c>
    </row>
    <row r="1728" spans="3:21">
      <c r="C1728" s="73"/>
      <c r="T1728" s="1">
        <f>SUM(E1728:M1728)</f>
        <v>0</v>
      </c>
      <c r="U1728" s="1">
        <f>T1728-D1728</f>
        <v>0</v>
      </c>
    </row>
    <row r="1729" spans="3:21">
      <c r="C1729" s="73"/>
      <c r="T1729" s="1">
        <f>SUM(E1729:M1729)</f>
        <v>0</v>
      </c>
      <c r="U1729" s="1">
        <f>T1729-D1729</f>
        <v>0</v>
      </c>
    </row>
    <row r="1730" spans="3:21">
      <c r="C1730" s="73"/>
      <c r="T1730" s="1">
        <f>SUM(E1730:M1730)</f>
        <v>0</v>
      </c>
      <c r="U1730" s="1">
        <f>T1730-D1730</f>
        <v>0</v>
      </c>
    </row>
    <row r="1731" spans="3:21">
      <c r="C1731" s="73"/>
      <c r="T1731" s="1">
        <f>SUM(E1731:M1731)</f>
        <v>0</v>
      </c>
      <c r="U1731" s="1">
        <f>T1731-D1731</f>
        <v>0</v>
      </c>
    </row>
    <row r="1732" spans="3:21">
      <c r="C1732" s="73"/>
      <c r="T1732" s="1">
        <f>SUM(E1732:M1732)</f>
        <v>0</v>
      </c>
      <c r="U1732" s="1">
        <f>T1732-D1732</f>
        <v>0</v>
      </c>
    </row>
    <row r="1733" spans="3:21">
      <c r="C1733" s="73"/>
      <c r="T1733" s="1">
        <f>SUM(E1733:M1733)</f>
        <v>0</v>
      </c>
      <c r="U1733" s="1">
        <f>T1733-D1733</f>
        <v>0</v>
      </c>
    </row>
    <row r="1734" spans="3:21">
      <c r="C1734" s="73"/>
      <c r="T1734" s="1">
        <f>SUM(E1734:M1734)</f>
        <v>0</v>
      </c>
      <c r="U1734" s="1">
        <f>T1734-D1734</f>
        <v>0</v>
      </c>
    </row>
    <row r="1735" spans="3:21">
      <c r="C1735" s="73"/>
      <c r="T1735" s="1">
        <f>SUM(E1735:M1735)</f>
        <v>0</v>
      </c>
      <c r="U1735" s="1">
        <f>T1735-D1735</f>
        <v>0</v>
      </c>
    </row>
    <row r="1736" spans="3:21">
      <c r="C1736" s="73"/>
      <c r="T1736" s="1">
        <f>SUM(E1736:M1736)</f>
        <v>0</v>
      </c>
      <c r="U1736" s="1">
        <f>T1736-D1736</f>
        <v>0</v>
      </c>
    </row>
    <row r="1737" spans="3:21">
      <c r="C1737" s="73"/>
      <c r="T1737" s="1">
        <f>SUM(E1737:M1737)</f>
        <v>0</v>
      </c>
      <c r="U1737" s="1">
        <f>T1737-D1737</f>
        <v>0</v>
      </c>
    </row>
    <row r="1738" spans="3:21">
      <c r="C1738" s="73"/>
      <c r="T1738" s="1">
        <f>SUM(E1738:M1738)</f>
        <v>0</v>
      </c>
      <c r="U1738" s="1">
        <f>T1738-D1738</f>
        <v>0</v>
      </c>
    </row>
    <row r="1739" spans="3:21">
      <c r="C1739" s="73"/>
      <c r="T1739" s="1">
        <f>SUM(E1739:M1739)</f>
        <v>0</v>
      </c>
      <c r="U1739" s="1">
        <f>T1739-D1739</f>
        <v>0</v>
      </c>
    </row>
    <row r="1740" spans="3:21">
      <c r="C1740" s="73"/>
      <c r="T1740" s="1">
        <f>SUM(E1740:M1740)</f>
        <v>0</v>
      </c>
      <c r="U1740" s="1">
        <f>T1740-D1740</f>
        <v>0</v>
      </c>
    </row>
    <row r="1741" spans="3:21">
      <c r="C1741" s="73"/>
      <c r="T1741" s="1">
        <f>SUM(E1741:M1741)</f>
        <v>0</v>
      </c>
      <c r="U1741" s="1">
        <f>T1741-D1741</f>
        <v>0</v>
      </c>
    </row>
    <row r="1742" spans="3:21">
      <c r="C1742" s="73"/>
      <c r="T1742" s="1">
        <f>SUM(E1742:M1742)</f>
        <v>0</v>
      </c>
      <c r="U1742" s="1">
        <f>T1742-D1742</f>
        <v>0</v>
      </c>
    </row>
    <row r="1743" spans="3:21">
      <c r="C1743" s="73"/>
      <c r="T1743" s="1">
        <f>SUM(E1743:M1743)</f>
        <v>0</v>
      </c>
      <c r="U1743" s="1">
        <f>T1743-D1743</f>
        <v>0</v>
      </c>
    </row>
    <row r="1744" spans="3:21">
      <c r="C1744" s="73"/>
      <c r="T1744" s="1">
        <f>SUM(E1744:M1744)</f>
        <v>0</v>
      </c>
      <c r="U1744" s="1">
        <f>T1744-D1744</f>
        <v>0</v>
      </c>
    </row>
    <row r="1745" spans="3:21">
      <c r="C1745" s="73"/>
      <c r="T1745" s="1">
        <f>SUM(E1745:M1745)</f>
        <v>0</v>
      </c>
      <c r="U1745" s="1">
        <f>T1745-D1745</f>
        <v>0</v>
      </c>
    </row>
    <row r="1746" spans="3:21">
      <c r="C1746" s="73"/>
      <c r="T1746" s="1">
        <f>SUM(E1746:M1746)</f>
        <v>0</v>
      </c>
      <c r="U1746" s="1">
        <f>T1746-D1746</f>
        <v>0</v>
      </c>
    </row>
    <row r="1747" spans="3:21">
      <c r="C1747" s="73"/>
      <c r="T1747" s="1">
        <f>SUM(E1747:M1747)</f>
        <v>0</v>
      </c>
      <c r="U1747" s="1">
        <f>T1747-D1747</f>
        <v>0</v>
      </c>
    </row>
    <row r="1748" spans="3:21">
      <c r="C1748" s="73"/>
      <c r="T1748" s="1">
        <f>SUM(E1748:M1748)</f>
        <v>0</v>
      </c>
      <c r="U1748" s="1">
        <f>T1748-D1748</f>
        <v>0</v>
      </c>
    </row>
    <row r="1749" spans="3:21">
      <c r="C1749" s="73"/>
      <c r="T1749" s="1">
        <f>SUM(E1749:M1749)</f>
        <v>0</v>
      </c>
      <c r="U1749" s="1">
        <f>T1749-D1749</f>
        <v>0</v>
      </c>
    </row>
    <row r="1750" spans="3:21">
      <c r="C1750" s="73"/>
      <c r="T1750" s="1">
        <f>SUM(E1750:M1750)</f>
        <v>0</v>
      </c>
      <c r="U1750" s="1">
        <f>T1750-D1750</f>
        <v>0</v>
      </c>
    </row>
    <row r="1751" spans="3:21">
      <c r="C1751" s="73"/>
      <c r="T1751" s="1">
        <f>SUM(E1751:M1751)</f>
        <v>0</v>
      </c>
      <c r="U1751" s="1">
        <f>T1751-D1751</f>
        <v>0</v>
      </c>
    </row>
    <row r="1752" spans="3:21">
      <c r="C1752" s="73"/>
      <c r="T1752" s="1">
        <f>SUM(E1752:M1752)</f>
        <v>0</v>
      </c>
      <c r="U1752" s="1">
        <f>T1752-D1752</f>
        <v>0</v>
      </c>
    </row>
    <row r="1753" spans="3:21">
      <c r="C1753" s="73"/>
      <c r="T1753" s="1">
        <f>SUM(E1753:M1753)</f>
        <v>0</v>
      </c>
      <c r="U1753" s="1">
        <f>T1753-D1753</f>
        <v>0</v>
      </c>
    </row>
    <row r="1754" spans="3:21">
      <c r="C1754" s="73"/>
      <c r="T1754" s="1">
        <f>SUM(E1754:M1754)</f>
        <v>0</v>
      </c>
      <c r="U1754" s="1">
        <f>T1754-D1754</f>
        <v>0</v>
      </c>
    </row>
    <row r="1755" spans="3:21">
      <c r="C1755" s="73"/>
      <c r="T1755" s="1">
        <f>SUM(E1755:M1755)</f>
        <v>0</v>
      </c>
      <c r="U1755" s="1">
        <f>T1755-D1755</f>
        <v>0</v>
      </c>
    </row>
    <row r="1756" spans="3:21">
      <c r="C1756" s="73"/>
      <c r="T1756" s="1">
        <f>SUM(E1756:M1756)</f>
        <v>0</v>
      </c>
      <c r="U1756" s="1">
        <f>T1756-D1756</f>
        <v>0</v>
      </c>
    </row>
    <row r="1757" spans="3:21">
      <c r="C1757" s="73"/>
      <c r="T1757" s="1">
        <f>SUM(E1757:M1757)</f>
        <v>0</v>
      </c>
      <c r="U1757" s="1">
        <f>T1757-D1757</f>
        <v>0</v>
      </c>
    </row>
    <row r="1758" spans="3:21">
      <c r="C1758" s="73"/>
      <c r="T1758" s="1">
        <f>SUM(E1758:M1758)</f>
        <v>0</v>
      </c>
      <c r="U1758" s="1">
        <f>T1758-D1758</f>
        <v>0</v>
      </c>
    </row>
    <row r="1759" spans="3:21">
      <c r="C1759" s="73"/>
      <c r="T1759" s="1">
        <f>SUM(E1759:M1759)</f>
        <v>0</v>
      </c>
      <c r="U1759" s="1">
        <f>T1759-D1759</f>
        <v>0</v>
      </c>
    </row>
    <row r="1760" spans="3:21">
      <c r="C1760" s="73"/>
      <c r="T1760" s="1">
        <f>SUM(E1760:M1760)</f>
        <v>0</v>
      </c>
      <c r="U1760" s="1">
        <f>T1760-D1760</f>
        <v>0</v>
      </c>
    </row>
    <row r="1761" spans="3:21">
      <c r="C1761" s="73"/>
      <c r="T1761" s="1">
        <f>SUM(E1761:M1761)</f>
        <v>0</v>
      </c>
      <c r="U1761" s="1">
        <f>T1761-D1761</f>
        <v>0</v>
      </c>
    </row>
    <row r="1762" spans="3:21">
      <c r="C1762" s="73"/>
      <c r="T1762" s="1">
        <f>SUM(E1762:M1762)</f>
        <v>0</v>
      </c>
      <c r="U1762" s="1">
        <f>T1762-D1762</f>
        <v>0</v>
      </c>
    </row>
    <row r="1763" spans="3:21">
      <c r="C1763" s="73"/>
      <c r="T1763" s="1">
        <f>SUM(E1763:M1763)</f>
        <v>0</v>
      </c>
      <c r="U1763" s="1">
        <f>T1763-D1763</f>
        <v>0</v>
      </c>
    </row>
    <row r="1764" spans="3:21">
      <c r="C1764" s="73"/>
      <c r="T1764" s="1">
        <f>SUM(E1764:M1764)</f>
        <v>0</v>
      </c>
      <c r="U1764" s="1">
        <f>T1764-D1764</f>
        <v>0</v>
      </c>
    </row>
    <row r="1765" spans="3:21">
      <c r="C1765" s="73"/>
      <c r="T1765" s="1">
        <f>SUM(E1765:M1765)</f>
        <v>0</v>
      </c>
      <c r="U1765" s="1">
        <f>T1765-D1765</f>
        <v>0</v>
      </c>
    </row>
    <row r="1766" spans="3:21">
      <c r="C1766" s="73"/>
      <c r="T1766" s="1">
        <f>SUM(E1766:M1766)</f>
        <v>0</v>
      </c>
      <c r="U1766" s="1">
        <f>T1766-D1766</f>
        <v>0</v>
      </c>
    </row>
    <row r="1767" spans="3:21">
      <c r="C1767" s="73"/>
      <c r="T1767" s="1">
        <f>SUM(E1767:M1767)</f>
        <v>0</v>
      </c>
      <c r="U1767" s="1">
        <f>T1767-D1767</f>
        <v>0</v>
      </c>
    </row>
    <row r="1768" spans="3:21">
      <c r="C1768" s="73"/>
      <c r="T1768" s="1">
        <f>SUM(E1768:M1768)</f>
        <v>0</v>
      </c>
      <c r="U1768" s="1">
        <f>T1768-D1768</f>
        <v>0</v>
      </c>
    </row>
    <row r="1769" spans="3:21">
      <c r="C1769" s="73"/>
      <c r="T1769" s="1">
        <f>SUM(E1769:M1769)</f>
        <v>0</v>
      </c>
      <c r="U1769" s="1">
        <f>T1769-D1769</f>
        <v>0</v>
      </c>
    </row>
    <row r="1770" spans="3:21">
      <c r="C1770" s="73"/>
      <c r="T1770" s="1">
        <f>SUM(E1770:M1770)</f>
        <v>0</v>
      </c>
      <c r="U1770" s="1">
        <f>T1770-D1770</f>
        <v>0</v>
      </c>
    </row>
    <row r="1771" spans="3:21">
      <c r="C1771" s="73"/>
      <c r="T1771" s="1">
        <f>SUM(E1771:M1771)</f>
        <v>0</v>
      </c>
      <c r="U1771" s="1">
        <f>T1771-D1771</f>
        <v>0</v>
      </c>
    </row>
    <row r="1772" spans="3:21">
      <c r="C1772" s="73"/>
      <c r="T1772" s="1">
        <f>SUM(E1772:M1772)</f>
        <v>0</v>
      </c>
      <c r="U1772" s="1">
        <f>T1772-D1772</f>
        <v>0</v>
      </c>
    </row>
    <row r="1773" spans="3:21">
      <c r="C1773" s="73"/>
      <c r="T1773" s="1">
        <f>SUM(E1773:M1773)</f>
        <v>0</v>
      </c>
      <c r="U1773" s="1">
        <f>T1773-D1773</f>
        <v>0</v>
      </c>
    </row>
    <row r="1774" spans="3:21">
      <c r="C1774" s="73"/>
      <c r="T1774" s="1">
        <f>SUM(E1774:M1774)</f>
        <v>0</v>
      </c>
      <c r="U1774" s="1">
        <f>T1774-D1774</f>
        <v>0</v>
      </c>
    </row>
    <row r="1775" spans="3:21">
      <c r="C1775" s="73"/>
      <c r="T1775" s="1">
        <f>SUM(E1775:M1775)</f>
        <v>0</v>
      </c>
      <c r="U1775" s="1">
        <f>T1775-D1775</f>
        <v>0</v>
      </c>
    </row>
    <row r="1776" spans="3:21">
      <c r="C1776" s="73"/>
      <c r="T1776" s="1">
        <f>SUM(E1776:M1776)</f>
        <v>0</v>
      </c>
      <c r="U1776" s="1">
        <f>T1776-D1776</f>
        <v>0</v>
      </c>
    </row>
    <row r="1777" spans="3:21">
      <c r="C1777" s="73"/>
      <c r="T1777" s="1">
        <f>SUM(E1777:M1777)</f>
        <v>0</v>
      </c>
      <c r="U1777" s="1">
        <f>T1777-D1777</f>
        <v>0</v>
      </c>
    </row>
    <row r="1778" spans="3:21">
      <c r="C1778" s="73"/>
      <c r="T1778" s="1">
        <f>SUM(E1778:M1778)</f>
        <v>0</v>
      </c>
      <c r="U1778" s="1">
        <f>T1778-D1778</f>
        <v>0</v>
      </c>
    </row>
    <row r="1779" spans="3:21">
      <c r="C1779" s="73"/>
      <c r="T1779" s="1">
        <f>SUM(E1779:M1779)</f>
        <v>0</v>
      </c>
      <c r="U1779" s="1">
        <f>T1779-D1779</f>
        <v>0</v>
      </c>
    </row>
    <row r="1780" spans="3:21">
      <c r="C1780" s="73"/>
      <c r="T1780" s="1">
        <f>SUM(E1780:M1780)</f>
        <v>0</v>
      </c>
      <c r="U1780" s="1">
        <f>T1780-D1780</f>
        <v>0</v>
      </c>
    </row>
    <row r="1781" spans="3:21">
      <c r="C1781" s="73"/>
      <c r="T1781" s="1">
        <f>SUM(E1781:M1781)</f>
        <v>0</v>
      </c>
      <c r="U1781" s="1">
        <f>T1781-D1781</f>
        <v>0</v>
      </c>
    </row>
    <row r="1782" spans="3:21">
      <c r="C1782" s="73"/>
      <c r="T1782" s="1">
        <f>SUM(E1782:M1782)</f>
        <v>0</v>
      </c>
      <c r="U1782" s="1">
        <f>T1782-D1782</f>
        <v>0</v>
      </c>
    </row>
    <row r="1783" spans="3:21">
      <c r="C1783" s="73"/>
      <c r="T1783" s="1">
        <f>SUM(E1783:M1783)</f>
        <v>0</v>
      </c>
      <c r="U1783" s="1">
        <f>T1783-D1783</f>
        <v>0</v>
      </c>
    </row>
    <row r="1784" spans="3:21">
      <c r="C1784" s="73"/>
      <c r="T1784" s="1">
        <f>SUM(E1784:M1784)</f>
        <v>0</v>
      </c>
      <c r="U1784" s="1">
        <f>T1784-D1784</f>
        <v>0</v>
      </c>
    </row>
    <row r="1785" spans="3:21">
      <c r="C1785" s="73"/>
      <c r="T1785" s="1">
        <f>SUM(E1785:M1785)</f>
        <v>0</v>
      </c>
      <c r="U1785" s="1">
        <f>T1785-D1785</f>
        <v>0</v>
      </c>
    </row>
    <row r="1786" spans="3:21">
      <c r="C1786" s="73"/>
      <c r="T1786" s="1">
        <f>SUM(E1786:M1786)</f>
        <v>0</v>
      </c>
      <c r="U1786" s="1">
        <f>T1786-D1786</f>
        <v>0</v>
      </c>
    </row>
    <row r="1787" spans="3:21">
      <c r="C1787" s="73"/>
      <c r="T1787" s="1">
        <f>SUM(E1787:M1787)</f>
        <v>0</v>
      </c>
      <c r="U1787" s="1">
        <f>T1787-D1787</f>
        <v>0</v>
      </c>
    </row>
    <row r="1788" spans="3:21">
      <c r="C1788" s="73"/>
      <c r="T1788" s="1">
        <f>SUM(E1788:M1788)</f>
        <v>0</v>
      </c>
      <c r="U1788" s="1">
        <f>T1788-D1788</f>
        <v>0</v>
      </c>
    </row>
    <row r="1789" spans="3:21">
      <c r="C1789" s="73"/>
      <c r="T1789" s="1">
        <f>SUM(E1789:M1789)</f>
        <v>0</v>
      </c>
      <c r="U1789" s="1">
        <f>T1789-D1789</f>
        <v>0</v>
      </c>
    </row>
    <row r="1790" spans="3:21">
      <c r="C1790" s="73"/>
      <c r="T1790" s="1">
        <f>SUM(E1790:M1790)</f>
        <v>0</v>
      </c>
      <c r="U1790" s="1">
        <f>T1790-D1790</f>
        <v>0</v>
      </c>
    </row>
    <row r="1791" spans="3:21">
      <c r="C1791" s="73"/>
      <c r="T1791" s="1">
        <f>SUM(E1791:M1791)</f>
        <v>0</v>
      </c>
      <c r="U1791" s="1">
        <f>T1791-D1791</f>
        <v>0</v>
      </c>
    </row>
    <row r="1792" spans="3:21">
      <c r="C1792" s="73"/>
      <c r="T1792" s="1">
        <f>SUM(E1792:M1792)</f>
        <v>0</v>
      </c>
      <c r="U1792" s="1">
        <f>T1792-D1792</f>
        <v>0</v>
      </c>
    </row>
    <row r="1793" spans="3:21">
      <c r="C1793" s="73"/>
      <c r="T1793" s="1">
        <f>SUM(E1793:M1793)</f>
        <v>0</v>
      </c>
      <c r="U1793" s="1">
        <f>T1793-D1793</f>
        <v>0</v>
      </c>
    </row>
    <row r="1794" spans="3:21">
      <c r="C1794" s="73"/>
      <c r="T1794" s="1">
        <f>SUM(E1794:M1794)</f>
        <v>0</v>
      </c>
      <c r="U1794" s="1">
        <f>T1794-D1794</f>
        <v>0</v>
      </c>
    </row>
    <row r="1795" spans="3:21">
      <c r="C1795" s="73"/>
      <c r="T1795" s="1">
        <f>SUM(E1795:M1795)</f>
        <v>0</v>
      </c>
      <c r="U1795" s="1">
        <f>T1795-D1795</f>
        <v>0</v>
      </c>
    </row>
    <row r="1796" spans="3:21">
      <c r="C1796" s="73"/>
      <c r="T1796" s="1">
        <f>SUM(E1796:M1796)</f>
        <v>0</v>
      </c>
      <c r="U1796" s="1">
        <f>T1796-D1796</f>
        <v>0</v>
      </c>
    </row>
    <row r="1797" spans="3:21">
      <c r="C1797" s="73"/>
      <c r="T1797" s="1">
        <f>SUM(E1797:M1797)</f>
        <v>0</v>
      </c>
      <c r="U1797" s="1">
        <f>T1797-D1797</f>
        <v>0</v>
      </c>
    </row>
    <row r="1798" spans="3:21">
      <c r="C1798" s="73"/>
      <c r="T1798" s="1">
        <f>SUM(E1798:M1798)</f>
        <v>0</v>
      </c>
      <c r="U1798" s="1">
        <f>T1798-D1798</f>
        <v>0</v>
      </c>
    </row>
    <row r="1799" spans="3:21">
      <c r="C1799" s="73"/>
      <c r="T1799" s="1">
        <f>SUM(E1799:M1799)</f>
        <v>0</v>
      </c>
      <c r="U1799" s="1">
        <f>T1799-D1799</f>
        <v>0</v>
      </c>
    </row>
    <row r="1800" spans="3:21">
      <c r="C1800" s="73"/>
      <c r="T1800" s="1">
        <f>SUM(E1800:M1800)</f>
        <v>0</v>
      </c>
      <c r="U1800" s="1">
        <f>T1800-D1800</f>
        <v>0</v>
      </c>
    </row>
    <row r="1801" spans="3:21">
      <c r="C1801" s="73"/>
      <c r="T1801" s="1">
        <f>SUM(E1801:M1801)</f>
        <v>0</v>
      </c>
      <c r="U1801" s="1">
        <f>T1801-D1801</f>
        <v>0</v>
      </c>
    </row>
    <row r="1802" spans="3:21">
      <c r="C1802" s="73"/>
      <c r="T1802" s="1">
        <f>SUM(E1802:M1802)</f>
        <v>0</v>
      </c>
      <c r="U1802" s="1">
        <f>T1802-D1802</f>
        <v>0</v>
      </c>
    </row>
    <row r="1803" spans="3:21">
      <c r="C1803" s="73"/>
      <c r="T1803" s="1">
        <f>SUM(E1803:M1803)</f>
        <v>0</v>
      </c>
      <c r="U1803" s="1">
        <f>T1803-D1803</f>
        <v>0</v>
      </c>
    </row>
    <row r="1804" spans="3:21">
      <c r="C1804" s="73"/>
      <c r="T1804" s="1">
        <f>SUM(E1804:M1804)</f>
        <v>0</v>
      </c>
      <c r="U1804" s="1">
        <f>T1804-D1804</f>
        <v>0</v>
      </c>
    </row>
    <row r="1805" spans="3:21">
      <c r="C1805" s="73"/>
      <c r="T1805" s="1">
        <f>SUM(E1805:M1805)</f>
        <v>0</v>
      </c>
      <c r="U1805" s="1">
        <f>T1805-D1805</f>
        <v>0</v>
      </c>
    </row>
    <row r="1806" spans="3:21">
      <c r="C1806" s="73"/>
      <c r="T1806" s="1">
        <f>SUM(E1806:M1806)</f>
        <v>0</v>
      </c>
      <c r="U1806" s="1">
        <f>T1806-D1806</f>
        <v>0</v>
      </c>
    </row>
    <row r="1807" spans="3:21">
      <c r="C1807" s="73"/>
      <c r="T1807" s="1">
        <f>SUM(E1807:M1807)</f>
        <v>0</v>
      </c>
      <c r="U1807" s="1">
        <f>T1807-D1807</f>
        <v>0</v>
      </c>
    </row>
    <row r="1808" spans="3:21">
      <c r="C1808" s="73"/>
      <c r="T1808" s="1">
        <f>SUM(E1808:M1808)</f>
        <v>0</v>
      </c>
      <c r="U1808" s="1">
        <f>T1808-D1808</f>
        <v>0</v>
      </c>
    </row>
    <row r="1809" spans="3:21">
      <c r="C1809" s="73"/>
      <c r="T1809" s="1">
        <f>SUM(E1809:M1809)</f>
        <v>0</v>
      </c>
      <c r="U1809" s="1">
        <f>T1809-D1809</f>
        <v>0</v>
      </c>
    </row>
    <row r="1810" spans="3:21">
      <c r="C1810" s="73"/>
      <c r="T1810" s="1">
        <f>SUM(E1810:M1810)</f>
        <v>0</v>
      </c>
      <c r="U1810" s="1">
        <f>T1810-D1810</f>
        <v>0</v>
      </c>
    </row>
    <row r="1811" spans="3:21">
      <c r="C1811" s="73"/>
      <c r="T1811" s="1">
        <f>SUM(E1811:M1811)</f>
        <v>0</v>
      </c>
      <c r="U1811" s="1">
        <f>T1811-D1811</f>
        <v>0</v>
      </c>
    </row>
    <row r="1812" spans="3:21">
      <c r="C1812" s="73"/>
      <c r="T1812" s="1">
        <f>SUM(E1812:M1812)</f>
        <v>0</v>
      </c>
      <c r="U1812" s="1">
        <f>T1812-D1812</f>
        <v>0</v>
      </c>
    </row>
    <row r="1813" spans="3:21">
      <c r="C1813" s="73"/>
      <c r="T1813" s="1">
        <f>SUM(E1813:M1813)</f>
        <v>0</v>
      </c>
      <c r="U1813" s="1">
        <f>T1813-D1813</f>
        <v>0</v>
      </c>
    </row>
    <row r="1814" spans="3:21">
      <c r="C1814" s="73"/>
      <c r="T1814" s="1">
        <f>SUM(E1814:M1814)</f>
        <v>0</v>
      </c>
      <c r="U1814" s="1">
        <f>T1814-D1814</f>
        <v>0</v>
      </c>
    </row>
    <row r="1815" spans="3:21">
      <c r="C1815" s="73"/>
      <c r="T1815" s="1">
        <f>SUM(E1815:M1815)</f>
        <v>0</v>
      </c>
      <c r="U1815" s="1">
        <f>T1815-D1815</f>
        <v>0</v>
      </c>
    </row>
    <row r="1816" spans="3:21">
      <c r="C1816" s="73"/>
      <c r="T1816" s="1">
        <f>SUM(E1816:M1816)</f>
        <v>0</v>
      </c>
      <c r="U1816" s="1">
        <f>T1816-D1816</f>
        <v>0</v>
      </c>
    </row>
    <row r="1817" spans="3:21">
      <c r="C1817" s="73"/>
      <c r="T1817" s="1">
        <f>SUM(E1817:M1817)</f>
        <v>0</v>
      </c>
      <c r="U1817" s="1">
        <f>T1817-D1817</f>
        <v>0</v>
      </c>
    </row>
    <row r="1818" spans="3:21">
      <c r="C1818" s="73"/>
      <c r="T1818" s="1">
        <f>SUM(E1818:M1818)</f>
        <v>0</v>
      </c>
      <c r="U1818" s="1">
        <f>T1818-D1818</f>
        <v>0</v>
      </c>
    </row>
    <row r="1819" spans="3:21">
      <c r="C1819" s="73"/>
      <c r="T1819" s="1">
        <f>SUM(E1819:M1819)</f>
        <v>0</v>
      </c>
      <c r="U1819" s="1">
        <f>T1819-D1819</f>
        <v>0</v>
      </c>
    </row>
    <row r="1820" spans="3:21">
      <c r="C1820" s="73"/>
      <c r="T1820" s="1">
        <f>SUM(E1820:M1820)</f>
        <v>0</v>
      </c>
      <c r="U1820" s="1">
        <f>T1820-D1820</f>
        <v>0</v>
      </c>
    </row>
    <row r="1821" spans="3:21">
      <c r="C1821" s="73"/>
      <c r="T1821" s="1">
        <f>SUM(E1821:M1821)</f>
        <v>0</v>
      </c>
      <c r="U1821" s="1">
        <f>T1821-D1821</f>
        <v>0</v>
      </c>
    </row>
    <row r="1822" spans="3:21">
      <c r="C1822" s="73"/>
      <c r="T1822" s="1">
        <f>SUM(E1822:M1822)</f>
        <v>0</v>
      </c>
      <c r="U1822" s="1">
        <f>T1822-D1822</f>
        <v>0</v>
      </c>
    </row>
    <row r="1823" spans="3:21">
      <c r="C1823" s="73"/>
      <c r="T1823" s="1">
        <f>SUM(E1823:M1823)</f>
        <v>0</v>
      </c>
      <c r="U1823" s="1">
        <f>T1823-D1823</f>
        <v>0</v>
      </c>
    </row>
    <row r="1824" spans="3:21">
      <c r="C1824" s="73"/>
      <c r="T1824" s="1">
        <f>SUM(E1824:M1824)</f>
        <v>0</v>
      </c>
      <c r="U1824" s="1">
        <f>T1824-D1824</f>
        <v>0</v>
      </c>
    </row>
    <row r="1825" spans="3:21">
      <c r="C1825" s="73"/>
      <c r="T1825" s="1">
        <f>SUM(E1825:M1825)</f>
        <v>0</v>
      </c>
      <c r="U1825" s="1">
        <f>T1825-D1825</f>
        <v>0</v>
      </c>
    </row>
    <row r="1826" spans="3:21">
      <c r="C1826" s="73"/>
      <c r="T1826" s="1">
        <f>SUM(E1826:M1826)</f>
        <v>0</v>
      </c>
      <c r="U1826" s="1">
        <f>T1826-D1826</f>
        <v>0</v>
      </c>
    </row>
    <row r="1827" spans="3:21">
      <c r="C1827" s="73"/>
      <c r="T1827" s="1">
        <f>SUM(E1827:M1827)</f>
        <v>0</v>
      </c>
      <c r="U1827" s="1">
        <f>T1827-D1827</f>
        <v>0</v>
      </c>
    </row>
    <row r="1828" spans="3:21">
      <c r="C1828" s="73"/>
      <c r="T1828" s="1">
        <f>SUM(E1828:M1828)</f>
        <v>0</v>
      </c>
      <c r="U1828" s="1">
        <f>T1828-D1828</f>
        <v>0</v>
      </c>
    </row>
    <row r="1829" spans="3:21">
      <c r="C1829" s="73"/>
      <c r="T1829" s="1">
        <f>SUM(E1829:M1829)</f>
        <v>0</v>
      </c>
      <c r="U1829" s="1">
        <f>T1829-D1829</f>
        <v>0</v>
      </c>
    </row>
    <row r="1830" spans="3:21">
      <c r="C1830" s="73"/>
      <c r="T1830" s="1">
        <f>SUM(E1830:M1830)</f>
        <v>0</v>
      </c>
      <c r="U1830" s="1">
        <f>T1830-D1830</f>
        <v>0</v>
      </c>
    </row>
    <row r="1831" spans="3:21">
      <c r="C1831" s="73"/>
      <c r="T1831" s="1">
        <f>SUM(E1831:M1831)</f>
        <v>0</v>
      </c>
      <c r="U1831" s="1">
        <f>T1831-D1831</f>
        <v>0</v>
      </c>
    </row>
    <row r="1832" spans="3:21">
      <c r="C1832" s="73"/>
      <c r="T1832" s="1">
        <f>SUM(E1832:M1832)</f>
        <v>0</v>
      </c>
      <c r="U1832" s="1">
        <f>T1832-D1832</f>
        <v>0</v>
      </c>
    </row>
    <row r="1833" spans="3:21">
      <c r="C1833" s="73"/>
      <c r="T1833" s="1">
        <f>SUM(E1833:M1833)</f>
        <v>0</v>
      </c>
      <c r="U1833" s="1">
        <f>T1833-D1833</f>
        <v>0</v>
      </c>
    </row>
    <row r="1834" spans="3:21">
      <c r="C1834" s="73"/>
      <c r="T1834" s="1">
        <f>SUM(E1834:M1834)</f>
        <v>0</v>
      </c>
      <c r="U1834" s="1">
        <f>T1834-D1834</f>
        <v>0</v>
      </c>
    </row>
    <row r="1835" spans="3:21">
      <c r="C1835" s="73"/>
      <c r="T1835" s="1">
        <f>SUM(E1835:M1835)</f>
        <v>0</v>
      </c>
      <c r="U1835" s="1">
        <f>T1835-D1835</f>
        <v>0</v>
      </c>
    </row>
    <row r="1836" spans="3:21">
      <c r="C1836" s="73"/>
      <c r="T1836" s="1">
        <f>SUM(E1836:M1836)</f>
        <v>0</v>
      </c>
      <c r="U1836" s="1">
        <f>T1836-D1836</f>
        <v>0</v>
      </c>
    </row>
    <row r="1837" spans="3:21">
      <c r="C1837" s="73"/>
      <c r="T1837" s="1">
        <f>SUM(E1837:M1837)</f>
        <v>0</v>
      </c>
      <c r="U1837" s="1">
        <f>T1837-D1837</f>
        <v>0</v>
      </c>
    </row>
    <row r="1838" spans="3:21">
      <c r="C1838" s="73"/>
      <c r="T1838" s="1">
        <f>SUM(E1838:M1838)</f>
        <v>0</v>
      </c>
      <c r="U1838" s="1">
        <f>T1838-D1838</f>
        <v>0</v>
      </c>
    </row>
    <row r="1839" spans="3:21">
      <c r="C1839" s="73"/>
      <c r="T1839" s="1">
        <f>SUM(E1839:M1839)</f>
        <v>0</v>
      </c>
      <c r="U1839" s="1">
        <f>T1839-D1839</f>
        <v>0</v>
      </c>
    </row>
    <row r="1840" spans="3:21">
      <c r="C1840" s="73"/>
      <c r="T1840" s="1">
        <f>SUM(E1840:M1840)</f>
        <v>0</v>
      </c>
      <c r="U1840" s="1">
        <f>T1840-D1840</f>
        <v>0</v>
      </c>
    </row>
    <row r="1841" spans="3:21">
      <c r="C1841" s="73"/>
      <c r="T1841" s="1">
        <f>SUM(E1841:M1841)</f>
        <v>0</v>
      </c>
      <c r="U1841" s="1">
        <f>T1841-D1841</f>
        <v>0</v>
      </c>
    </row>
    <row r="1842" spans="3:21">
      <c r="C1842" s="73"/>
      <c r="T1842" s="1">
        <f>SUM(E1842:M1842)</f>
        <v>0</v>
      </c>
      <c r="U1842" s="1">
        <f>T1842-D1842</f>
        <v>0</v>
      </c>
    </row>
    <row r="1843" spans="3:21">
      <c r="C1843" s="73"/>
      <c r="T1843" s="1">
        <f>SUM(E1843:M1843)</f>
        <v>0</v>
      </c>
      <c r="U1843" s="1">
        <f>T1843-D1843</f>
        <v>0</v>
      </c>
    </row>
    <row r="1844" spans="3:21">
      <c r="C1844" s="73"/>
      <c r="T1844" s="1">
        <f>SUM(E1844:M1844)</f>
        <v>0</v>
      </c>
      <c r="U1844" s="1">
        <f>T1844-D1844</f>
        <v>0</v>
      </c>
    </row>
    <row r="1845" spans="3:21">
      <c r="C1845" s="73"/>
      <c r="T1845" s="1">
        <f>SUM(E1845:M1845)</f>
        <v>0</v>
      </c>
      <c r="U1845" s="1">
        <f>T1845-D1845</f>
        <v>0</v>
      </c>
    </row>
    <row r="1846" spans="3:21">
      <c r="C1846" s="73"/>
      <c r="T1846" s="1">
        <f>SUM(E1846:M1846)</f>
        <v>0</v>
      </c>
      <c r="U1846" s="1">
        <f>T1846-D1846</f>
        <v>0</v>
      </c>
    </row>
    <row r="1847" spans="3:21">
      <c r="C1847" s="73"/>
      <c r="T1847" s="1">
        <f>SUM(E1847:M1847)</f>
        <v>0</v>
      </c>
      <c r="U1847" s="1">
        <f>T1847-D1847</f>
        <v>0</v>
      </c>
    </row>
    <row r="1848" spans="3:21">
      <c r="C1848" s="73"/>
      <c r="T1848" s="1">
        <f>SUM(E1848:M1848)</f>
        <v>0</v>
      </c>
      <c r="U1848" s="1">
        <f>T1848-D1848</f>
        <v>0</v>
      </c>
    </row>
    <row r="1849" spans="3:21">
      <c r="C1849" s="73"/>
      <c r="T1849" s="1">
        <f>SUM(E1849:M1849)</f>
        <v>0</v>
      </c>
      <c r="U1849" s="1">
        <f>T1849-D1849</f>
        <v>0</v>
      </c>
    </row>
    <row r="1850" spans="3:21">
      <c r="C1850" s="73"/>
      <c r="T1850" s="1">
        <f>SUM(E1850:M1850)</f>
        <v>0</v>
      </c>
      <c r="U1850" s="1">
        <f>T1850-D1850</f>
        <v>0</v>
      </c>
    </row>
    <row r="1851" spans="3:21">
      <c r="C1851" s="73"/>
      <c r="T1851" s="1">
        <f>SUM(E1851:M1851)</f>
        <v>0</v>
      </c>
      <c r="U1851" s="1">
        <f>T1851-D1851</f>
        <v>0</v>
      </c>
    </row>
    <row r="1852" spans="3:21">
      <c r="C1852" s="73"/>
      <c r="T1852" s="1">
        <f>SUM(E1852:M1852)</f>
        <v>0</v>
      </c>
      <c r="U1852" s="1">
        <f>T1852-D1852</f>
        <v>0</v>
      </c>
    </row>
    <row r="1853" spans="3:21">
      <c r="C1853" s="73"/>
      <c r="T1853" s="1">
        <f>SUM(E1853:M1853)</f>
        <v>0</v>
      </c>
      <c r="U1853" s="1">
        <f>T1853-D1853</f>
        <v>0</v>
      </c>
    </row>
    <row r="1854" spans="3:21">
      <c r="C1854" s="73"/>
      <c r="T1854" s="1">
        <f>SUM(E1854:M1854)</f>
        <v>0</v>
      </c>
      <c r="U1854" s="1">
        <f>T1854-D1854</f>
        <v>0</v>
      </c>
    </row>
    <row r="1855" spans="3:21">
      <c r="C1855" s="73"/>
      <c r="T1855" s="1">
        <f>SUM(E1855:M1855)</f>
        <v>0</v>
      </c>
      <c r="U1855" s="1">
        <f>T1855-D1855</f>
        <v>0</v>
      </c>
    </row>
    <row r="1856" spans="3:21">
      <c r="C1856" s="73"/>
      <c r="T1856" s="1">
        <f>SUM(E1856:M1856)</f>
        <v>0</v>
      </c>
      <c r="U1856" s="1">
        <f>T1856-D1856</f>
        <v>0</v>
      </c>
    </row>
    <row r="1857" spans="3:21">
      <c r="C1857" s="73"/>
      <c r="T1857" s="1">
        <f>SUM(E1857:M1857)</f>
        <v>0</v>
      </c>
      <c r="U1857" s="1">
        <f>T1857-D1857</f>
        <v>0</v>
      </c>
    </row>
    <row r="1858" spans="3:21">
      <c r="C1858" s="73"/>
      <c r="T1858" s="1">
        <f>SUM(E1858:M1858)</f>
        <v>0</v>
      </c>
      <c r="U1858" s="1">
        <f>T1858-D1858</f>
        <v>0</v>
      </c>
    </row>
    <row r="1859" spans="3:21">
      <c r="C1859" s="73"/>
      <c r="T1859" s="1">
        <f>SUM(E1859:M1859)</f>
        <v>0</v>
      </c>
      <c r="U1859" s="1">
        <f>T1859-D1859</f>
        <v>0</v>
      </c>
    </row>
    <row r="1860" spans="3:21">
      <c r="C1860" s="73"/>
      <c r="T1860" s="1">
        <f>SUM(E1860:M1860)</f>
        <v>0</v>
      </c>
      <c r="U1860" s="1">
        <f>T1860-D1860</f>
        <v>0</v>
      </c>
    </row>
    <row r="1861" spans="3:21">
      <c r="C1861" s="73"/>
      <c r="T1861" s="1">
        <f>SUM(E1861:M1861)</f>
        <v>0</v>
      </c>
      <c r="U1861" s="1">
        <f>T1861-D1861</f>
        <v>0</v>
      </c>
    </row>
    <row r="1862" spans="3:21">
      <c r="C1862" s="73"/>
      <c r="T1862" s="1">
        <f>SUM(E1862:M1862)</f>
        <v>0</v>
      </c>
      <c r="U1862" s="1">
        <f>T1862-D1862</f>
        <v>0</v>
      </c>
    </row>
    <row r="1863" spans="3:21">
      <c r="C1863" s="73"/>
      <c r="T1863" s="1">
        <f>SUM(E1863:M1863)</f>
        <v>0</v>
      </c>
      <c r="U1863" s="1">
        <f>T1863-D1863</f>
        <v>0</v>
      </c>
    </row>
    <row r="1864" spans="3:21">
      <c r="C1864" s="73"/>
      <c r="T1864" s="1">
        <f>SUM(E1864:M1864)</f>
        <v>0</v>
      </c>
      <c r="U1864" s="1">
        <f>T1864-D1864</f>
        <v>0</v>
      </c>
    </row>
    <row r="1865" spans="3:21">
      <c r="C1865" s="73"/>
      <c r="T1865" s="1">
        <f>SUM(E1865:M1865)</f>
        <v>0</v>
      </c>
      <c r="U1865" s="1">
        <f>T1865-D1865</f>
        <v>0</v>
      </c>
    </row>
    <row r="1866" spans="3:21">
      <c r="C1866" s="73"/>
      <c r="T1866" s="1">
        <f>SUM(E1866:M1866)</f>
        <v>0</v>
      </c>
      <c r="U1866" s="1">
        <f>T1866-D1866</f>
        <v>0</v>
      </c>
    </row>
    <row r="1867" spans="3:21">
      <c r="C1867" s="73"/>
      <c r="T1867" s="1">
        <f>SUM(E1867:M1867)</f>
        <v>0</v>
      </c>
      <c r="U1867" s="1">
        <f>T1867-D1867</f>
        <v>0</v>
      </c>
    </row>
    <row r="1868" spans="3:21">
      <c r="C1868" s="73"/>
      <c r="T1868" s="1">
        <f>SUM(E1868:M1868)</f>
        <v>0</v>
      </c>
      <c r="U1868" s="1">
        <f>T1868-D1868</f>
        <v>0</v>
      </c>
    </row>
    <row r="1869" spans="3:21">
      <c r="C1869" s="73"/>
      <c r="T1869" s="1">
        <f>SUM(E1869:M1869)</f>
        <v>0</v>
      </c>
      <c r="U1869" s="1">
        <f>T1869-D1869</f>
        <v>0</v>
      </c>
    </row>
    <row r="1870" spans="3:21">
      <c r="C1870" s="73"/>
      <c r="T1870" s="1">
        <f>SUM(E1870:M1870)</f>
        <v>0</v>
      </c>
      <c r="U1870" s="1">
        <f>T1870-D1870</f>
        <v>0</v>
      </c>
    </row>
    <row r="1871" spans="3:21">
      <c r="C1871" s="73"/>
      <c r="T1871" s="1">
        <f>SUM(E1871:M1871)</f>
        <v>0</v>
      </c>
      <c r="U1871" s="1">
        <f>T1871-D1871</f>
        <v>0</v>
      </c>
    </row>
    <row r="1872" spans="3:21">
      <c r="C1872" s="73"/>
      <c r="T1872" s="1">
        <f>SUM(E1872:M1872)</f>
        <v>0</v>
      </c>
      <c r="U1872" s="1">
        <f>T1872-D1872</f>
        <v>0</v>
      </c>
    </row>
    <row r="1873" spans="3:21">
      <c r="C1873" s="73"/>
      <c r="T1873" s="1">
        <f>SUM(E1873:M1873)</f>
        <v>0</v>
      </c>
      <c r="U1873" s="1">
        <f>T1873-D1873</f>
        <v>0</v>
      </c>
    </row>
    <row r="1874" spans="3:21">
      <c r="C1874" s="73"/>
      <c r="T1874" s="1">
        <f>SUM(E1874:M1874)</f>
        <v>0</v>
      </c>
      <c r="U1874" s="1">
        <f>T1874-D1874</f>
        <v>0</v>
      </c>
    </row>
    <row r="1875" spans="3:21">
      <c r="C1875" s="73"/>
      <c r="T1875" s="1">
        <f>SUM(E1875:M1875)</f>
        <v>0</v>
      </c>
      <c r="U1875" s="1">
        <f>T1875-D1875</f>
        <v>0</v>
      </c>
    </row>
    <row r="1876" spans="3:21">
      <c r="C1876" s="73"/>
      <c r="T1876" s="1">
        <f>SUM(E1876:M1876)</f>
        <v>0</v>
      </c>
      <c r="U1876" s="1">
        <f>T1876-D1876</f>
        <v>0</v>
      </c>
    </row>
    <row r="1877" spans="3:21">
      <c r="C1877" s="73"/>
      <c r="T1877" s="1">
        <f>SUM(E1877:M1877)</f>
        <v>0</v>
      </c>
      <c r="U1877" s="1">
        <f>T1877-D1877</f>
        <v>0</v>
      </c>
    </row>
    <row r="1878" spans="3:21">
      <c r="C1878" s="73"/>
      <c r="T1878" s="1">
        <f>SUM(E1878:M1878)</f>
        <v>0</v>
      </c>
      <c r="U1878" s="1">
        <f>T1878-D1878</f>
        <v>0</v>
      </c>
    </row>
    <row r="1879" spans="3:21">
      <c r="C1879" s="73"/>
      <c r="T1879" s="1">
        <f>SUM(E1879:M1879)</f>
        <v>0</v>
      </c>
      <c r="U1879" s="1">
        <f>T1879-D1879</f>
        <v>0</v>
      </c>
    </row>
    <row r="1880" spans="3:21">
      <c r="C1880" s="73"/>
      <c r="T1880" s="1">
        <f>SUM(E1880:M1880)</f>
        <v>0</v>
      </c>
      <c r="U1880" s="1">
        <f>T1880-D1880</f>
        <v>0</v>
      </c>
    </row>
    <row r="1881" spans="3:21">
      <c r="C1881" s="73"/>
      <c r="T1881" s="1">
        <f>SUM(E1881:M1881)</f>
        <v>0</v>
      </c>
      <c r="U1881" s="1">
        <f>T1881-D1881</f>
        <v>0</v>
      </c>
    </row>
    <row r="1882" spans="3:21">
      <c r="C1882" s="73"/>
      <c r="T1882" s="1">
        <f>SUM(E1882:M1882)</f>
        <v>0</v>
      </c>
      <c r="U1882" s="1">
        <f>T1882-D1882</f>
        <v>0</v>
      </c>
    </row>
    <row r="1883" spans="3:21">
      <c r="C1883" s="73"/>
      <c r="T1883" s="1">
        <f>SUM(E1883:M1883)</f>
        <v>0</v>
      </c>
      <c r="U1883" s="1">
        <f>T1883-D1883</f>
        <v>0</v>
      </c>
    </row>
    <row r="1884" spans="3:21">
      <c r="C1884" s="73"/>
      <c r="T1884" s="1">
        <f>SUM(E1884:M1884)</f>
        <v>0</v>
      </c>
      <c r="U1884" s="1">
        <f>T1884-D1884</f>
        <v>0</v>
      </c>
    </row>
    <row r="1885" spans="3:21">
      <c r="C1885" s="73"/>
      <c r="T1885" s="1">
        <f>SUM(E1885:M1885)</f>
        <v>0</v>
      </c>
      <c r="U1885" s="1">
        <f>T1885-D1885</f>
        <v>0</v>
      </c>
    </row>
    <row r="1886" spans="3:21">
      <c r="C1886" s="73"/>
      <c r="T1886" s="1">
        <f>SUM(E1886:M1886)</f>
        <v>0</v>
      </c>
      <c r="U1886" s="1">
        <f>T1886-D1886</f>
        <v>0</v>
      </c>
    </row>
    <row r="1887" spans="3:21">
      <c r="C1887" s="73"/>
      <c r="T1887" s="1">
        <f>SUM(E1887:M1887)</f>
        <v>0</v>
      </c>
      <c r="U1887" s="1">
        <f>T1887-D1887</f>
        <v>0</v>
      </c>
    </row>
    <row r="1888" spans="3:21">
      <c r="C1888" s="73"/>
      <c r="T1888" s="1">
        <f>SUM(E1888:M1888)</f>
        <v>0</v>
      </c>
      <c r="U1888" s="1">
        <f>T1888-D1888</f>
        <v>0</v>
      </c>
    </row>
    <row r="1889" spans="3:21">
      <c r="C1889" s="73"/>
      <c r="T1889" s="1">
        <f>SUM(E1889:M1889)</f>
        <v>0</v>
      </c>
      <c r="U1889" s="1">
        <f>T1889-D1889</f>
        <v>0</v>
      </c>
    </row>
    <row r="1890" spans="3:21">
      <c r="C1890" s="73"/>
      <c r="T1890" s="1">
        <f>SUM(E1890:M1890)</f>
        <v>0</v>
      </c>
      <c r="U1890" s="1">
        <f>T1890-D1890</f>
        <v>0</v>
      </c>
    </row>
    <row r="1891" spans="3:21">
      <c r="C1891" s="73"/>
      <c r="T1891" s="1">
        <f>SUM(E1891:M1891)</f>
        <v>0</v>
      </c>
      <c r="U1891" s="1">
        <f>T1891-D1891</f>
        <v>0</v>
      </c>
    </row>
    <row r="1892" spans="3:21">
      <c r="C1892" s="73"/>
      <c r="T1892" s="1">
        <f>SUM(E1892:M1892)</f>
        <v>0</v>
      </c>
      <c r="U1892" s="1">
        <f>T1892-D1892</f>
        <v>0</v>
      </c>
    </row>
    <row r="1893" spans="3:21">
      <c r="C1893" s="73"/>
      <c r="T1893" s="1">
        <f>SUM(E1893:M1893)</f>
        <v>0</v>
      </c>
      <c r="U1893" s="1">
        <f>T1893-D1893</f>
        <v>0</v>
      </c>
    </row>
    <row r="1894" spans="3:21">
      <c r="C1894" s="73"/>
      <c r="T1894" s="1">
        <f>SUM(E1894:M1894)</f>
        <v>0</v>
      </c>
      <c r="U1894" s="1">
        <f>T1894-D1894</f>
        <v>0</v>
      </c>
    </row>
    <row r="1895" spans="3:21">
      <c r="C1895" s="73"/>
      <c r="T1895" s="1">
        <f>SUM(E1895:M1895)</f>
        <v>0</v>
      </c>
      <c r="U1895" s="1">
        <f>T1895-D1895</f>
        <v>0</v>
      </c>
    </row>
    <row r="1896" spans="3:21">
      <c r="C1896" s="73"/>
      <c r="T1896" s="1">
        <f>SUM(E1896:M1896)</f>
        <v>0</v>
      </c>
      <c r="U1896" s="1">
        <f>T1896-D1896</f>
        <v>0</v>
      </c>
    </row>
    <row r="1897" spans="3:21">
      <c r="C1897" s="73"/>
      <c r="T1897" s="1">
        <f>SUM(E1897:M1897)</f>
        <v>0</v>
      </c>
      <c r="U1897" s="1">
        <f>T1897-D1897</f>
        <v>0</v>
      </c>
    </row>
    <row r="1898" spans="3:21">
      <c r="C1898" s="73"/>
      <c r="T1898" s="1">
        <f>SUM(E1898:M1898)</f>
        <v>0</v>
      </c>
      <c r="U1898" s="1">
        <f>T1898-D1898</f>
        <v>0</v>
      </c>
    </row>
    <row r="1899" spans="3:21">
      <c r="C1899" s="73"/>
      <c r="T1899" s="1">
        <f>SUM(E1899:M1899)</f>
        <v>0</v>
      </c>
      <c r="U1899" s="1">
        <f>T1899-D1899</f>
        <v>0</v>
      </c>
    </row>
    <row r="1900" spans="3:21">
      <c r="C1900" s="73"/>
      <c r="T1900" s="1">
        <f>SUM(E1900:M1900)</f>
        <v>0</v>
      </c>
      <c r="U1900" s="1">
        <f>T1900-D1900</f>
        <v>0</v>
      </c>
    </row>
    <row r="1901" spans="3:21">
      <c r="C1901" s="73"/>
      <c r="T1901" s="1">
        <f>SUM(E1901:M1901)</f>
        <v>0</v>
      </c>
      <c r="U1901" s="1">
        <f>T1901-D1901</f>
        <v>0</v>
      </c>
    </row>
    <row r="1902" spans="3:21">
      <c r="C1902" s="73"/>
      <c r="T1902" s="1">
        <f>SUM(E1902:M1902)</f>
        <v>0</v>
      </c>
      <c r="U1902" s="1">
        <f>T1902-D1902</f>
        <v>0</v>
      </c>
    </row>
    <row r="1903" spans="3:21">
      <c r="C1903" s="73"/>
      <c r="T1903" s="1">
        <f>SUM(E1903:M1903)</f>
        <v>0</v>
      </c>
      <c r="U1903" s="1">
        <f>T1903-D1903</f>
        <v>0</v>
      </c>
    </row>
    <row r="1904" spans="3:21">
      <c r="C1904" s="73"/>
      <c r="T1904" s="1">
        <f>SUM(E1904:M1904)</f>
        <v>0</v>
      </c>
      <c r="U1904" s="1">
        <f>T1904-D1904</f>
        <v>0</v>
      </c>
    </row>
    <row r="1905" spans="3:21">
      <c r="C1905" s="73"/>
      <c r="T1905" s="1">
        <f>SUM(E1905:M1905)</f>
        <v>0</v>
      </c>
      <c r="U1905" s="1">
        <f>T1905-D1905</f>
        <v>0</v>
      </c>
    </row>
    <row r="1906" spans="3:21">
      <c r="C1906" s="73"/>
      <c r="T1906" s="1">
        <f>SUM(E1906:M1906)</f>
        <v>0</v>
      </c>
      <c r="U1906" s="1">
        <f>T1906-D1906</f>
        <v>0</v>
      </c>
    </row>
    <row r="1907" spans="3:21">
      <c r="C1907" s="73"/>
      <c r="T1907" s="1">
        <f>SUM(E1907:M1907)</f>
        <v>0</v>
      </c>
      <c r="U1907" s="1">
        <f>T1907-D1907</f>
        <v>0</v>
      </c>
    </row>
    <row r="1908" spans="3:21">
      <c r="C1908" s="73"/>
      <c r="T1908" s="1">
        <f>SUM(E1908:M1908)</f>
        <v>0</v>
      </c>
      <c r="U1908" s="1">
        <f>T1908-D1908</f>
        <v>0</v>
      </c>
    </row>
    <row r="1909" spans="3:21">
      <c r="C1909" s="73"/>
      <c r="T1909" s="1">
        <f>SUM(E1909:M1909)</f>
        <v>0</v>
      </c>
      <c r="U1909" s="1">
        <f>T1909-D1909</f>
        <v>0</v>
      </c>
    </row>
    <row r="1910" spans="3:21">
      <c r="C1910" s="73"/>
      <c r="T1910" s="1">
        <f>SUM(E1910:M1910)</f>
        <v>0</v>
      </c>
      <c r="U1910" s="1">
        <f>T1910-D1910</f>
        <v>0</v>
      </c>
    </row>
    <row r="1911" spans="3:21">
      <c r="C1911" s="73"/>
      <c r="T1911" s="1">
        <f>SUM(E1911:M1911)</f>
        <v>0</v>
      </c>
      <c r="U1911" s="1">
        <f>T1911-D1911</f>
        <v>0</v>
      </c>
    </row>
    <row r="1912" spans="3:21">
      <c r="C1912" s="73"/>
      <c r="T1912" s="1">
        <f>SUM(E1912:M1912)</f>
        <v>0</v>
      </c>
      <c r="U1912" s="1">
        <f>T1912-D1912</f>
        <v>0</v>
      </c>
    </row>
    <row r="1913" spans="3:21">
      <c r="C1913" s="73"/>
      <c r="T1913" s="1">
        <f>SUM(E1913:M1913)</f>
        <v>0</v>
      </c>
      <c r="U1913" s="1">
        <f>T1913-D1913</f>
        <v>0</v>
      </c>
    </row>
    <row r="1914" spans="3:21">
      <c r="C1914" s="73"/>
      <c r="T1914" s="1">
        <f>SUM(E1914:M1914)</f>
        <v>0</v>
      </c>
      <c r="U1914" s="1">
        <f>T1914-D1914</f>
        <v>0</v>
      </c>
    </row>
    <row r="1915" spans="3:21">
      <c r="C1915" s="73"/>
      <c r="T1915" s="1">
        <f>SUM(E1915:M1915)</f>
        <v>0</v>
      </c>
      <c r="U1915" s="1">
        <f>T1915-D1915</f>
        <v>0</v>
      </c>
    </row>
    <row r="1916" spans="3:21">
      <c r="C1916" s="73"/>
      <c r="T1916" s="1">
        <f>SUM(E1916:M1916)</f>
        <v>0</v>
      </c>
      <c r="U1916" s="1">
        <f>T1916-D1916</f>
        <v>0</v>
      </c>
    </row>
    <row r="1917" spans="3:21">
      <c r="C1917" s="73"/>
      <c r="T1917" s="1">
        <f>SUM(E1917:M1917)</f>
        <v>0</v>
      </c>
      <c r="U1917" s="1">
        <f>T1917-D1917</f>
        <v>0</v>
      </c>
    </row>
    <row r="1918" spans="3:21">
      <c r="C1918" s="73"/>
      <c r="T1918" s="1">
        <f>SUM(E1918:M1918)</f>
        <v>0</v>
      </c>
      <c r="U1918" s="1">
        <f>T1918-D1918</f>
        <v>0</v>
      </c>
    </row>
    <row r="1919" spans="3:21">
      <c r="C1919" s="73"/>
      <c r="T1919" s="1">
        <f>SUM(E1919:M1919)</f>
        <v>0</v>
      </c>
      <c r="U1919" s="1">
        <f>T1919-D1919</f>
        <v>0</v>
      </c>
    </row>
    <row r="1920" spans="3:21">
      <c r="C1920" s="73"/>
      <c r="T1920" s="1">
        <f>SUM(E1920:M1920)</f>
        <v>0</v>
      </c>
      <c r="U1920" s="1">
        <f>T1920-D1920</f>
        <v>0</v>
      </c>
    </row>
    <row r="1921" spans="3:21">
      <c r="C1921" s="73"/>
      <c r="T1921" s="1">
        <f>SUM(E1921:M1921)</f>
        <v>0</v>
      </c>
      <c r="U1921" s="1">
        <f>T1921-D1921</f>
        <v>0</v>
      </c>
    </row>
    <row r="1922" spans="3:21">
      <c r="C1922" s="73"/>
      <c r="T1922" s="1">
        <f>SUM(E1922:M1922)</f>
        <v>0</v>
      </c>
      <c r="U1922" s="1">
        <f>T1922-D1922</f>
        <v>0</v>
      </c>
    </row>
    <row r="1923" spans="3:21">
      <c r="C1923" s="73"/>
      <c r="T1923" s="1">
        <f>SUM(E1923:M1923)</f>
        <v>0</v>
      </c>
      <c r="U1923" s="1">
        <f>T1923-D1923</f>
        <v>0</v>
      </c>
    </row>
    <row r="1924" spans="3:21">
      <c r="C1924" s="73"/>
      <c r="T1924" s="1">
        <f>SUM(E1924:M1924)</f>
        <v>0</v>
      </c>
      <c r="U1924" s="1">
        <f>T1924-D1924</f>
        <v>0</v>
      </c>
    </row>
    <row r="1925" spans="3:21">
      <c r="C1925" s="73"/>
      <c r="T1925" s="1">
        <f>SUM(E1925:M1925)</f>
        <v>0</v>
      </c>
      <c r="U1925" s="1">
        <f>T1925-D1925</f>
        <v>0</v>
      </c>
    </row>
    <row r="1926" spans="3:21">
      <c r="C1926" s="73"/>
      <c r="T1926" s="1">
        <f>SUM(E1926:M1926)</f>
        <v>0</v>
      </c>
      <c r="U1926" s="1">
        <f>T1926-D1926</f>
        <v>0</v>
      </c>
    </row>
    <row r="1927" spans="3:21">
      <c r="C1927" s="73"/>
      <c r="T1927" s="1">
        <f>SUM(E1927:M1927)</f>
        <v>0</v>
      </c>
      <c r="U1927" s="1">
        <f>T1927-D1927</f>
        <v>0</v>
      </c>
    </row>
    <row r="1928" spans="3:21">
      <c r="C1928" s="73"/>
      <c r="T1928" s="1">
        <f>SUM(E1928:M1928)</f>
        <v>0</v>
      </c>
      <c r="U1928" s="1">
        <f>T1928-D1928</f>
        <v>0</v>
      </c>
    </row>
    <row r="1929" spans="3:21">
      <c r="C1929" s="73"/>
      <c r="T1929" s="1">
        <f>SUM(E1929:M1929)</f>
        <v>0</v>
      </c>
      <c r="U1929" s="1">
        <f>T1929-D1929</f>
        <v>0</v>
      </c>
    </row>
    <row r="1930" spans="3:21">
      <c r="C1930" s="73"/>
      <c r="T1930" s="1">
        <f>SUM(E1930:M1930)</f>
        <v>0</v>
      </c>
      <c r="U1930" s="1">
        <f>T1930-D1930</f>
        <v>0</v>
      </c>
    </row>
    <row r="1931" spans="3:21">
      <c r="C1931" s="73"/>
      <c r="T1931" s="1">
        <f>SUM(E1931:M1931)</f>
        <v>0</v>
      </c>
      <c r="U1931" s="1">
        <f>T1931-D1931</f>
        <v>0</v>
      </c>
    </row>
    <row r="1932" spans="3:21">
      <c r="C1932" s="73"/>
      <c r="T1932" s="1">
        <f>SUM(E1932:M1932)</f>
        <v>0</v>
      </c>
      <c r="U1932" s="1">
        <f>T1932-D1932</f>
        <v>0</v>
      </c>
    </row>
    <row r="1933" spans="3:21">
      <c r="C1933" s="73"/>
      <c r="T1933" s="1">
        <f>SUM(E1933:M1933)</f>
        <v>0</v>
      </c>
      <c r="U1933" s="1">
        <f>T1933-D1933</f>
        <v>0</v>
      </c>
    </row>
    <row r="1934" spans="3:21">
      <c r="C1934" s="73"/>
      <c r="T1934" s="1">
        <f>SUM(E1934:M1934)</f>
        <v>0</v>
      </c>
      <c r="U1934" s="1">
        <f>T1934-D1934</f>
        <v>0</v>
      </c>
    </row>
    <row r="1935" spans="3:21">
      <c r="C1935" s="73"/>
      <c r="T1935" s="1">
        <f>SUM(E1935:M1935)</f>
        <v>0</v>
      </c>
      <c r="U1935" s="1">
        <f>T1935-D1935</f>
        <v>0</v>
      </c>
    </row>
    <row r="1936" spans="3:21">
      <c r="C1936" s="73"/>
      <c r="T1936" s="1">
        <f>SUM(E1936:M1936)</f>
        <v>0</v>
      </c>
      <c r="U1936" s="1">
        <f>T1936-D1936</f>
        <v>0</v>
      </c>
    </row>
    <row r="1937" spans="3:21">
      <c r="C1937" s="73"/>
      <c r="T1937" s="1">
        <f>SUM(E1937:M1937)</f>
        <v>0</v>
      </c>
      <c r="U1937" s="1">
        <f>T1937-D1937</f>
        <v>0</v>
      </c>
    </row>
    <row r="1938" spans="3:21">
      <c r="C1938" s="73"/>
      <c r="T1938" s="1">
        <f>SUM(E1938:M1938)</f>
        <v>0</v>
      </c>
      <c r="U1938" s="1">
        <f>T1938-D1938</f>
        <v>0</v>
      </c>
    </row>
    <row r="1939" spans="3:21">
      <c r="C1939" s="73"/>
      <c r="T1939" s="1">
        <f>SUM(E1939:M1939)</f>
        <v>0</v>
      </c>
      <c r="U1939" s="1">
        <f>T1939-D1939</f>
        <v>0</v>
      </c>
    </row>
    <row r="1940" spans="3:21">
      <c r="C1940" s="73"/>
      <c r="T1940" s="1">
        <f>SUM(E1940:M1940)</f>
        <v>0</v>
      </c>
      <c r="U1940" s="1">
        <f>T1940-D1940</f>
        <v>0</v>
      </c>
    </row>
    <row r="1941" spans="3:21">
      <c r="C1941" s="73"/>
      <c r="T1941" s="1">
        <f>SUM(E1941:M1941)</f>
        <v>0</v>
      </c>
      <c r="U1941" s="1">
        <f>T1941-D1941</f>
        <v>0</v>
      </c>
    </row>
    <row r="1942" spans="3:21">
      <c r="C1942" s="73"/>
      <c r="T1942" s="1">
        <f>SUM(E1942:M1942)</f>
        <v>0</v>
      </c>
      <c r="U1942" s="1">
        <f>T1942-D1942</f>
        <v>0</v>
      </c>
    </row>
    <row r="1943" spans="3:21">
      <c r="C1943" s="73"/>
      <c r="T1943" s="1">
        <f>SUM(E1943:M1943)</f>
        <v>0</v>
      </c>
      <c r="U1943" s="1">
        <f>T1943-D1943</f>
        <v>0</v>
      </c>
    </row>
    <row r="1944" spans="3:21">
      <c r="C1944" s="73"/>
      <c r="T1944" s="1">
        <f>SUM(E1944:M1944)</f>
        <v>0</v>
      </c>
      <c r="U1944" s="1">
        <f>T1944-D1944</f>
        <v>0</v>
      </c>
    </row>
    <row r="1945" spans="3:21">
      <c r="C1945" s="73"/>
      <c r="T1945" s="1">
        <f>SUM(E1945:M1945)</f>
        <v>0</v>
      </c>
      <c r="U1945" s="1">
        <f>T1945-D1945</f>
        <v>0</v>
      </c>
    </row>
    <row r="1946" spans="3:21">
      <c r="C1946" s="73"/>
      <c r="T1946" s="1">
        <f>SUM(E1946:M1946)</f>
        <v>0</v>
      </c>
      <c r="U1946" s="1">
        <f>T1946-D1946</f>
        <v>0</v>
      </c>
    </row>
    <row r="1947" spans="3:21">
      <c r="C1947" s="73"/>
      <c r="T1947" s="1">
        <f>SUM(E1947:M1947)</f>
        <v>0</v>
      </c>
      <c r="U1947" s="1">
        <f>T1947-D1947</f>
        <v>0</v>
      </c>
    </row>
    <row r="1948" spans="3:21">
      <c r="C1948" s="73"/>
      <c r="T1948" s="1">
        <f>SUM(E1948:M1948)</f>
        <v>0</v>
      </c>
      <c r="U1948" s="1">
        <f>T1948-D1948</f>
        <v>0</v>
      </c>
    </row>
    <row r="1949" spans="3:21">
      <c r="C1949" s="73"/>
      <c r="T1949" s="1">
        <f>SUM(E1949:M1949)</f>
        <v>0</v>
      </c>
      <c r="U1949" s="1">
        <f>T1949-D1949</f>
        <v>0</v>
      </c>
    </row>
    <row r="1950" spans="3:21">
      <c r="C1950" s="73"/>
      <c r="T1950" s="1">
        <f>SUM(E1950:M1950)</f>
        <v>0</v>
      </c>
      <c r="U1950" s="1">
        <f>T1950-D1950</f>
        <v>0</v>
      </c>
    </row>
    <row r="1951" spans="3:21">
      <c r="C1951" s="73"/>
      <c r="T1951" s="1">
        <f>SUM(E1951:M1951)</f>
        <v>0</v>
      </c>
      <c r="U1951" s="1">
        <f>T1951-D1951</f>
        <v>0</v>
      </c>
    </row>
    <row r="1952" spans="3:21">
      <c r="C1952" s="73"/>
      <c r="T1952" s="1">
        <f>SUM(E1952:M1952)</f>
        <v>0</v>
      </c>
      <c r="U1952" s="1">
        <f>T1952-D1952</f>
        <v>0</v>
      </c>
    </row>
    <row r="1953" spans="3:21">
      <c r="C1953" s="73"/>
      <c r="T1953" s="1">
        <f>SUM(E1953:M1953)</f>
        <v>0</v>
      </c>
      <c r="U1953" s="1">
        <f>T1953-D1953</f>
        <v>0</v>
      </c>
    </row>
    <row r="1954" spans="3:21">
      <c r="C1954" s="73"/>
      <c r="T1954" s="1">
        <f>SUM(E1954:M1954)</f>
        <v>0</v>
      </c>
      <c r="U1954" s="1">
        <f>T1954-D1954</f>
        <v>0</v>
      </c>
    </row>
    <row r="1955" spans="3:21">
      <c r="C1955" s="73"/>
      <c r="T1955" s="1">
        <f>SUM(E1955:M1955)</f>
        <v>0</v>
      </c>
      <c r="U1955" s="1">
        <f>T1955-D1955</f>
        <v>0</v>
      </c>
    </row>
    <row r="1956" spans="3:21">
      <c r="C1956" s="73"/>
      <c r="T1956" s="1">
        <f>SUM(E1956:M1956)</f>
        <v>0</v>
      </c>
      <c r="U1956" s="1">
        <f>T1956-D1956</f>
        <v>0</v>
      </c>
    </row>
    <row r="1957" spans="3:21">
      <c r="C1957" s="73"/>
      <c r="T1957" s="1">
        <f>SUM(E1957:M1957)</f>
        <v>0</v>
      </c>
      <c r="U1957" s="1">
        <f>T1957-D1957</f>
        <v>0</v>
      </c>
    </row>
    <row r="1958" spans="3:21">
      <c r="C1958" s="73"/>
      <c r="T1958" s="1">
        <f>SUM(E1958:M1958)</f>
        <v>0</v>
      </c>
      <c r="U1958" s="1">
        <f>T1958-D1958</f>
        <v>0</v>
      </c>
    </row>
    <row r="1959" spans="3:21">
      <c r="C1959" s="73"/>
      <c r="T1959" s="1">
        <f>SUM(E1959:M1959)</f>
        <v>0</v>
      </c>
      <c r="U1959" s="1">
        <f>T1959-D1959</f>
        <v>0</v>
      </c>
    </row>
    <row r="1960" spans="3:21">
      <c r="C1960" s="73"/>
      <c r="T1960" s="1">
        <f>SUM(E1960:M1960)</f>
        <v>0</v>
      </c>
      <c r="U1960" s="1">
        <f>T1960-D1960</f>
        <v>0</v>
      </c>
    </row>
    <row r="1961" spans="3:21">
      <c r="C1961" s="73"/>
      <c r="T1961" s="1">
        <f>SUM(E1961:M1961)</f>
        <v>0</v>
      </c>
      <c r="U1961" s="1">
        <f>T1961-D1961</f>
        <v>0</v>
      </c>
    </row>
    <row r="1962" spans="3:21">
      <c r="C1962" s="73"/>
      <c r="T1962" s="1">
        <f>SUM(E1962:M1962)</f>
        <v>0</v>
      </c>
      <c r="U1962" s="1">
        <f>T1962-D1962</f>
        <v>0</v>
      </c>
    </row>
    <row r="1963" spans="3:21">
      <c r="C1963" s="73"/>
      <c r="T1963" s="1">
        <f>SUM(E1963:M1963)</f>
        <v>0</v>
      </c>
      <c r="U1963" s="1">
        <f>T1963-D1963</f>
        <v>0</v>
      </c>
    </row>
    <row r="1964" spans="3:21">
      <c r="C1964" s="73"/>
      <c r="T1964" s="1">
        <f>SUM(E1964:M1964)</f>
        <v>0</v>
      </c>
      <c r="U1964" s="1">
        <f>T1964-D1964</f>
        <v>0</v>
      </c>
    </row>
    <row r="1965" spans="3:21">
      <c r="C1965" s="73"/>
      <c r="T1965" s="1">
        <f>SUM(E1965:M1965)</f>
        <v>0</v>
      </c>
      <c r="U1965" s="1">
        <f>T1965-D1965</f>
        <v>0</v>
      </c>
    </row>
    <row r="1966" spans="3:21">
      <c r="C1966" s="73"/>
      <c r="T1966" s="1">
        <f>SUM(E1966:M1966)</f>
        <v>0</v>
      </c>
      <c r="U1966" s="1">
        <f>T1966-D1966</f>
        <v>0</v>
      </c>
    </row>
    <row r="1967" spans="3:21">
      <c r="C1967" s="73"/>
      <c r="T1967" s="1">
        <f>SUM(E1967:M1967)</f>
        <v>0</v>
      </c>
      <c r="U1967" s="1">
        <f>T1967-D1967</f>
        <v>0</v>
      </c>
    </row>
    <row r="1968" spans="3:21">
      <c r="C1968" s="73"/>
      <c r="T1968" s="1">
        <f>SUM(E1968:M1968)</f>
        <v>0</v>
      </c>
      <c r="U1968" s="1">
        <f>T1968-D1968</f>
        <v>0</v>
      </c>
    </row>
    <row r="1969" spans="3:21">
      <c r="C1969" s="73"/>
      <c r="T1969" s="1">
        <f>SUM(E1969:M1969)</f>
        <v>0</v>
      </c>
      <c r="U1969" s="1">
        <f>T1969-D1969</f>
        <v>0</v>
      </c>
    </row>
    <row r="1970" spans="3:21">
      <c r="C1970" s="73"/>
      <c r="T1970" s="1">
        <f>SUM(E1970:M1970)</f>
        <v>0</v>
      </c>
      <c r="U1970" s="1">
        <f>T1970-D1970</f>
        <v>0</v>
      </c>
    </row>
    <row r="1971" spans="3:21">
      <c r="C1971" s="73"/>
      <c r="T1971" s="1">
        <f>SUM(E1971:M1971)</f>
        <v>0</v>
      </c>
      <c r="U1971" s="1">
        <f>T1971-D1971</f>
        <v>0</v>
      </c>
    </row>
    <row r="1972" spans="3:21">
      <c r="C1972" s="73"/>
      <c r="T1972" s="1">
        <f>SUM(E1972:M1972)</f>
        <v>0</v>
      </c>
      <c r="U1972" s="1">
        <f>T1972-D1972</f>
        <v>0</v>
      </c>
    </row>
    <row r="1973" spans="3:21">
      <c r="C1973" s="73"/>
      <c r="T1973" s="1">
        <f>SUM(E1973:M1973)</f>
        <v>0</v>
      </c>
      <c r="U1973" s="1">
        <f>T1973-D1973</f>
        <v>0</v>
      </c>
    </row>
    <row r="1974" spans="3:21">
      <c r="C1974" s="73"/>
      <c r="T1974" s="1">
        <f>SUM(E1974:M1974)</f>
        <v>0</v>
      </c>
      <c r="U1974" s="1">
        <f>T1974-D1974</f>
        <v>0</v>
      </c>
    </row>
    <row r="1975" spans="3:21">
      <c r="C1975" s="73"/>
      <c r="T1975" s="1">
        <f>SUM(E1975:M1975)</f>
        <v>0</v>
      </c>
      <c r="U1975" s="1">
        <f>T1975-D1975</f>
        <v>0</v>
      </c>
    </row>
    <row r="1976" spans="3:21">
      <c r="C1976" s="73"/>
      <c r="T1976" s="1">
        <f>SUM(E1976:M1976)</f>
        <v>0</v>
      </c>
      <c r="U1976" s="1">
        <f>T1976-D1976</f>
        <v>0</v>
      </c>
    </row>
    <row r="1977" spans="3:21">
      <c r="C1977" s="73"/>
      <c r="T1977" s="1">
        <f>SUM(E1977:M1977)</f>
        <v>0</v>
      </c>
      <c r="U1977" s="1">
        <f>T1977-D1977</f>
        <v>0</v>
      </c>
    </row>
    <row r="1978" spans="3:21">
      <c r="C1978" s="73"/>
      <c r="T1978" s="1">
        <f>SUM(E1978:M1978)</f>
        <v>0</v>
      </c>
      <c r="U1978" s="1">
        <f>T1978-D1978</f>
        <v>0</v>
      </c>
    </row>
    <row r="1979" spans="3:21">
      <c r="C1979" s="73"/>
      <c r="T1979" s="1">
        <f>SUM(E1979:M1979)</f>
        <v>0</v>
      </c>
      <c r="U1979" s="1">
        <f>T1979-D1979</f>
        <v>0</v>
      </c>
    </row>
    <row r="1980" spans="3:21">
      <c r="C1980" s="73"/>
      <c r="T1980" s="1">
        <f>SUM(E1980:M1980)</f>
        <v>0</v>
      </c>
      <c r="U1980" s="1">
        <f>T1980-D1980</f>
        <v>0</v>
      </c>
    </row>
    <row r="1981" spans="3:21">
      <c r="C1981" s="73"/>
      <c r="T1981" s="1">
        <f>SUM(E1981:M1981)</f>
        <v>0</v>
      </c>
      <c r="U1981" s="1">
        <f>T1981-D1981</f>
        <v>0</v>
      </c>
    </row>
    <row r="1982" spans="3:21">
      <c r="C1982" s="73"/>
      <c r="T1982" s="1">
        <f>SUM(E1982:M1982)</f>
        <v>0</v>
      </c>
      <c r="U1982" s="1">
        <f>T1982-D1982</f>
        <v>0</v>
      </c>
    </row>
    <row r="1983" spans="3:21">
      <c r="C1983" s="73"/>
      <c r="T1983" s="1">
        <f>SUM(E1983:M1983)</f>
        <v>0</v>
      </c>
      <c r="U1983" s="1">
        <f>T1983-D1983</f>
        <v>0</v>
      </c>
    </row>
    <row r="1984" spans="3:21">
      <c r="C1984" s="73"/>
      <c r="T1984" s="1">
        <f>SUM(E1984:M1984)</f>
        <v>0</v>
      </c>
      <c r="U1984" s="1">
        <f>T1984-D1984</f>
        <v>0</v>
      </c>
    </row>
    <row r="1985" spans="3:21">
      <c r="C1985" s="73"/>
      <c r="T1985" s="1">
        <f>SUM(E1985:M1985)</f>
        <v>0</v>
      </c>
      <c r="U1985" s="1">
        <f>T1985-D1985</f>
        <v>0</v>
      </c>
    </row>
    <row r="1986" spans="3:21">
      <c r="C1986" s="73"/>
      <c r="T1986" s="1">
        <f>SUM(E1986:M1986)</f>
        <v>0</v>
      </c>
      <c r="U1986" s="1">
        <f>T1986-D1986</f>
        <v>0</v>
      </c>
    </row>
    <row r="1987" spans="3:21">
      <c r="C1987" s="73"/>
      <c r="T1987" s="1">
        <f>SUM(E1987:M1987)</f>
        <v>0</v>
      </c>
      <c r="U1987" s="1">
        <f>T1987-D1987</f>
        <v>0</v>
      </c>
    </row>
    <row r="1988" spans="3:21">
      <c r="C1988" s="73"/>
      <c r="T1988" s="1">
        <f>SUM(E1988:M1988)</f>
        <v>0</v>
      </c>
      <c r="U1988" s="1">
        <f>T1988-D1988</f>
        <v>0</v>
      </c>
    </row>
    <row r="1989" spans="3:21">
      <c r="C1989" s="73"/>
      <c r="T1989" s="1">
        <f>SUM(E1989:M1989)</f>
        <v>0</v>
      </c>
      <c r="U1989" s="1">
        <f>T1989-D1989</f>
        <v>0</v>
      </c>
    </row>
    <row r="1990" spans="3:21">
      <c r="C1990" s="73"/>
      <c r="T1990" s="1">
        <f>SUM(E1990:M1990)</f>
        <v>0</v>
      </c>
      <c r="U1990" s="1">
        <f>T1990-D1990</f>
        <v>0</v>
      </c>
    </row>
    <row r="1991" spans="3:21">
      <c r="C1991" s="73"/>
      <c r="T1991" s="1">
        <f>SUM(E1991:M1991)</f>
        <v>0</v>
      </c>
      <c r="U1991" s="1">
        <f>T1991-D1991</f>
        <v>0</v>
      </c>
    </row>
    <row r="1992" spans="3:21">
      <c r="C1992" s="73"/>
      <c r="T1992" s="1">
        <f>SUM(E1992:M1992)</f>
        <v>0</v>
      </c>
      <c r="U1992" s="1">
        <f>T1992-D1992</f>
        <v>0</v>
      </c>
    </row>
    <row r="1993" spans="3:21">
      <c r="C1993" s="73"/>
      <c r="T1993" s="1">
        <f>SUM(E1993:M1993)</f>
        <v>0</v>
      </c>
      <c r="U1993" s="1">
        <f>T1993-D1993</f>
        <v>0</v>
      </c>
    </row>
    <row r="1994" spans="3:21">
      <c r="C1994" s="73"/>
      <c r="T1994" s="1">
        <f>SUM(E1994:M1994)</f>
        <v>0</v>
      </c>
      <c r="U1994" s="1">
        <f>T1994-D1994</f>
        <v>0</v>
      </c>
    </row>
    <row r="1995" spans="3:21">
      <c r="C1995" s="73"/>
      <c r="T1995" s="1">
        <f>SUM(E1995:M1995)</f>
        <v>0</v>
      </c>
      <c r="U1995" s="1">
        <f>T1995-D1995</f>
        <v>0</v>
      </c>
    </row>
    <row r="1996" spans="3:21">
      <c r="C1996" s="73"/>
      <c r="T1996" s="1">
        <f>SUM(E1996:M1996)</f>
        <v>0</v>
      </c>
      <c r="U1996" s="1">
        <f>T1996-D1996</f>
        <v>0</v>
      </c>
    </row>
    <row r="1997" spans="3:21">
      <c r="C1997" s="73"/>
      <c r="T1997" s="1">
        <f>SUM(E1997:M1997)</f>
        <v>0</v>
      </c>
      <c r="U1997" s="1">
        <f>T1997-D1997</f>
        <v>0</v>
      </c>
    </row>
    <row r="1998" spans="3:21">
      <c r="C1998" s="73"/>
      <c r="T1998" s="1">
        <f>SUM(E1998:M1998)</f>
        <v>0</v>
      </c>
      <c r="U1998" s="1">
        <f>T1998-D1998</f>
        <v>0</v>
      </c>
    </row>
    <row r="1999" spans="3:21">
      <c r="C1999" s="73"/>
      <c r="T1999" s="1">
        <f>SUM(E1999:M1999)</f>
        <v>0</v>
      </c>
      <c r="U1999" s="1">
        <f>T1999-D1999</f>
        <v>0</v>
      </c>
    </row>
    <row r="2000" spans="3:21">
      <c r="C2000" s="73"/>
      <c r="T2000" s="1">
        <f>SUM(E2000:M2000)</f>
        <v>0</v>
      </c>
      <c r="U2000" s="1">
        <f>T2000-D2000</f>
        <v>0</v>
      </c>
    </row>
    <row r="2001" spans="3:21">
      <c r="C2001" s="73"/>
      <c r="T2001" s="1">
        <f>SUM(E2001:M2001)</f>
        <v>0</v>
      </c>
      <c r="U2001" s="1">
        <f>T2001-D2001</f>
        <v>0</v>
      </c>
    </row>
    <row r="2002" spans="3:21">
      <c r="C2002" s="73"/>
      <c r="T2002" s="1">
        <f>SUM(E2002:M2002)</f>
        <v>0</v>
      </c>
      <c r="U2002" s="1">
        <f>T2002-D2002</f>
        <v>0</v>
      </c>
    </row>
    <row r="2003" spans="3:21">
      <c r="C2003" s="73"/>
      <c r="T2003" s="1">
        <f>SUM(E2003:M2003)</f>
        <v>0</v>
      </c>
      <c r="U2003" s="1">
        <f>T2003-D2003</f>
        <v>0</v>
      </c>
    </row>
    <row r="2004" spans="3:21">
      <c r="C2004" s="73"/>
      <c r="T2004" s="1">
        <f>SUM(E2004:M2004)</f>
        <v>0</v>
      </c>
      <c r="U2004" s="1">
        <f>T2004-D2004</f>
        <v>0</v>
      </c>
    </row>
    <row r="2005" spans="3:21">
      <c r="C2005" s="73"/>
      <c r="T2005" s="1">
        <f>SUM(E2005:M2005)</f>
        <v>0</v>
      </c>
      <c r="U2005" s="1">
        <f>T2005-D2005</f>
        <v>0</v>
      </c>
    </row>
    <row r="2006" spans="3:21">
      <c r="C2006" s="73"/>
      <c r="T2006" s="1">
        <f>SUM(E2006:M2006)</f>
        <v>0</v>
      </c>
      <c r="U2006" s="1">
        <f>T2006-D2006</f>
        <v>0</v>
      </c>
    </row>
    <row r="2007" spans="3:21">
      <c r="C2007" s="73"/>
      <c r="T2007" s="1">
        <f>SUM(E2007:M2007)</f>
        <v>0</v>
      </c>
      <c r="U2007" s="1">
        <f>T2007-D2007</f>
        <v>0</v>
      </c>
    </row>
    <row r="2008" spans="3:21">
      <c r="C2008" s="73"/>
      <c r="T2008" s="1">
        <f>SUM(E2008:M2008)</f>
        <v>0</v>
      </c>
      <c r="U2008" s="1">
        <f>T2008-D2008</f>
        <v>0</v>
      </c>
    </row>
    <row r="2009" spans="3:21">
      <c r="C2009" s="73"/>
      <c r="T2009" s="1">
        <f>SUM(E2009:M2009)</f>
        <v>0</v>
      </c>
      <c r="U2009" s="1">
        <f>T2009-D2009</f>
        <v>0</v>
      </c>
    </row>
    <row r="2010" spans="3:21">
      <c r="C2010" s="73"/>
      <c r="T2010" s="1">
        <f>SUM(E2010:M2010)</f>
        <v>0</v>
      </c>
      <c r="U2010" s="1">
        <f>T2010-D2010</f>
        <v>0</v>
      </c>
    </row>
    <row r="2011" spans="3:21">
      <c r="C2011" s="73"/>
      <c r="T2011" s="1">
        <f>SUM(E2011:M2011)</f>
        <v>0</v>
      </c>
      <c r="U2011" s="1">
        <f>T2011-D2011</f>
        <v>0</v>
      </c>
    </row>
    <row r="2012" spans="3:21">
      <c r="C2012" s="73"/>
      <c r="T2012" s="1">
        <f>SUM(E2012:M2012)</f>
        <v>0</v>
      </c>
      <c r="U2012" s="1">
        <f>T2012-D2012</f>
        <v>0</v>
      </c>
    </row>
    <row r="2013" spans="3:21">
      <c r="C2013" s="73"/>
      <c r="T2013" s="1">
        <f>SUM(E2013:M2013)</f>
        <v>0</v>
      </c>
      <c r="U2013" s="1">
        <f>T2013-D2013</f>
        <v>0</v>
      </c>
    </row>
    <row r="2014" spans="3:21">
      <c r="C2014" s="73"/>
      <c r="T2014" s="1">
        <f>SUM(E2014:M2014)</f>
        <v>0</v>
      </c>
      <c r="U2014" s="1">
        <f>T2014-D2014</f>
        <v>0</v>
      </c>
    </row>
    <row r="2015" spans="3:21">
      <c r="C2015" s="73"/>
      <c r="T2015" s="1">
        <f>SUM(E2015:M2015)</f>
        <v>0</v>
      </c>
      <c r="U2015" s="1">
        <f>T2015-D2015</f>
        <v>0</v>
      </c>
    </row>
    <row r="2016" spans="3:21">
      <c r="C2016" s="73"/>
      <c r="T2016" s="1">
        <f>SUM(E2016:M2016)</f>
        <v>0</v>
      </c>
      <c r="U2016" s="1">
        <f>T2016-D2016</f>
        <v>0</v>
      </c>
    </row>
    <row r="2017" spans="3:21">
      <c r="C2017" s="73"/>
      <c r="T2017" s="1">
        <f>SUM(E2017:M2017)</f>
        <v>0</v>
      </c>
      <c r="U2017" s="1">
        <f>T2017-D2017</f>
        <v>0</v>
      </c>
    </row>
    <row r="2018" spans="3:21">
      <c r="C2018" s="73"/>
      <c r="T2018" s="1">
        <f>SUM(E2018:M2018)</f>
        <v>0</v>
      </c>
      <c r="U2018" s="1">
        <f>T2018-D2018</f>
        <v>0</v>
      </c>
    </row>
    <row r="2019" spans="3:21">
      <c r="C2019" s="73"/>
      <c r="T2019" s="1">
        <f>SUM(E2019:M2019)</f>
        <v>0</v>
      </c>
      <c r="U2019" s="1">
        <f>T2019-D2019</f>
        <v>0</v>
      </c>
    </row>
    <row r="2020" spans="3:21">
      <c r="C2020" s="73"/>
      <c r="T2020" s="1">
        <f>SUM(E2020:M2020)</f>
        <v>0</v>
      </c>
      <c r="U2020" s="1">
        <f>T2020-D2020</f>
        <v>0</v>
      </c>
    </row>
    <row r="2021" spans="3:21">
      <c r="C2021" s="73"/>
      <c r="T2021" s="1">
        <f>SUM(E2021:M2021)</f>
        <v>0</v>
      </c>
      <c r="U2021" s="1">
        <f>T2021-D2021</f>
        <v>0</v>
      </c>
    </row>
    <row r="2022" spans="3:21">
      <c r="C2022" s="73"/>
      <c r="T2022" s="1">
        <f>SUM(E2022:M2022)</f>
        <v>0</v>
      </c>
      <c r="U2022" s="1">
        <f>T2022-D2022</f>
        <v>0</v>
      </c>
    </row>
    <row r="2023" spans="3:21">
      <c r="C2023" s="73"/>
      <c r="T2023" s="1">
        <f>SUM(E2023:M2023)</f>
        <v>0</v>
      </c>
      <c r="U2023" s="1">
        <f>T2023-D2023</f>
        <v>0</v>
      </c>
    </row>
    <row r="2024" spans="3:21">
      <c r="C2024" s="73"/>
      <c r="T2024" s="1">
        <f>SUM(E2024:M2024)</f>
        <v>0</v>
      </c>
      <c r="U2024" s="1">
        <f>T2024-D2024</f>
        <v>0</v>
      </c>
    </row>
    <row r="2025" spans="3:21">
      <c r="C2025" s="73"/>
      <c r="T2025" s="1">
        <f>SUM(E2025:M2025)</f>
        <v>0</v>
      </c>
      <c r="U2025" s="1">
        <f>T2025-D2025</f>
        <v>0</v>
      </c>
    </row>
    <row r="2026" spans="3:21">
      <c r="C2026" s="73"/>
      <c r="T2026" s="1">
        <f>SUM(E2026:M2026)</f>
        <v>0</v>
      </c>
      <c r="U2026" s="1">
        <f>T2026-D2026</f>
        <v>0</v>
      </c>
    </row>
    <row r="2027" spans="3:21">
      <c r="C2027" s="73"/>
      <c r="T2027" s="1">
        <f>SUM(E2027:M2027)</f>
        <v>0</v>
      </c>
      <c r="U2027" s="1">
        <f>T2027-D2027</f>
        <v>0</v>
      </c>
    </row>
    <row r="2028" spans="3:21">
      <c r="C2028" s="73"/>
      <c r="T2028" s="1">
        <f>SUM(E2028:M2028)</f>
        <v>0</v>
      </c>
      <c r="U2028" s="1">
        <f>T2028-D2028</f>
        <v>0</v>
      </c>
    </row>
    <row r="2029" spans="3:21">
      <c r="C2029" s="73"/>
      <c r="T2029" s="1">
        <f>SUM(E2029:M2029)</f>
        <v>0</v>
      </c>
      <c r="U2029" s="1">
        <f>T2029-D2029</f>
        <v>0</v>
      </c>
    </row>
    <row r="2030" spans="3:21">
      <c r="C2030" s="73"/>
      <c r="T2030" s="1">
        <f>SUM(E2030:M2030)</f>
        <v>0</v>
      </c>
      <c r="U2030" s="1">
        <f>T2030-D2030</f>
        <v>0</v>
      </c>
    </row>
    <row r="2031" spans="3:21">
      <c r="C2031" s="73"/>
      <c r="T2031" s="1">
        <f>SUM(E2031:M2031)</f>
        <v>0</v>
      </c>
      <c r="U2031" s="1">
        <f>T2031-D2031</f>
        <v>0</v>
      </c>
    </row>
    <row r="2032" spans="3:21">
      <c r="C2032" s="73"/>
      <c r="T2032" s="1">
        <f>SUM(E2032:M2032)</f>
        <v>0</v>
      </c>
      <c r="U2032" s="1">
        <f>T2032-D2032</f>
        <v>0</v>
      </c>
    </row>
    <row r="2033" spans="3:21">
      <c r="C2033" s="73"/>
      <c r="T2033" s="1">
        <f>SUM(E2033:M2033)</f>
        <v>0</v>
      </c>
      <c r="U2033" s="1">
        <f>T2033-D2033</f>
        <v>0</v>
      </c>
    </row>
    <row r="2034" spans="3:21">
      <c r="C2034" s="73"/>
      <c r="T2034" s="1">
        <f>SUM(E2034:M2034)</f>
        <v>0</v>
      </c>
      <c r="U2034" s="1">
        <f>T2034-D2034</f>
        <v>0</v>
      </c>
    </row>
    <row r="2035" spans="3:21">
      <c r="C2035" s="73"/>
      <c r="T2035" s="1">
        <f>SUM(E2035:M2035)</f>
        <v>0</v>
      </c>
      <c r="U2035" s="1">
        <f>T2035-D2035</f>
        <v>0</v>
      </c>
    </row>
    <row r="2036" spans="3:21">
      <c r="C2036" s="73"/>
      <c r="T2036" s="1">
        <f>SUM(E2036:M2036)</f>
        <v>0</v>
      </c>
      <c r="U2036" s="1">
        <f>T2036-D2036</f>
        <v>0</v>
      </c>
    </row>
    <row r="2037" spans="3:21">
      <c r="C2037" s="73"/>
      <c r="T2037" s="1">
        <f>SUM(E2037:M2037)</f>
        <v>0</v>
      </c>
      <c r="U2037" s="1">
        <f>T2037-D2037</f>
        <v>0</v>
      </c>
    </row>
    <row r="2038" spans="3:21">
      <c r="C2038" s="73"/>
      <c r="T2038" s="1">
        <f>SUM(E2038:M2038)</f>
        <v>0</v>
      </c>
      <c r="U2038" s="1">
        <f>T2038-D2038</f>
        <v>0</v>
      </c>
    </row>
    <row r="2039" spans="3:21">
      <c r="C2039" s="73"/>
      <c r="T2039" s="1">
        <f>SUM(E2039:M2039)</f>
        <v>0</v>
      </c>
      <c r="U2039" s="1">
        <f>T2039-D2039</f>
        <v>0</v>
      </c>
    </row>
    <row r="2040" spans="3:21">
      <c r="C2040" s="73"/>
      <c r="T2040" s="1">
        <f>SUM(E2040:M2040)</f>
        <v>0</v>
      </c>
      <c r="U2040" s="1">
        <f>T2040-D2040</f>
        <v>0</v>
      </c>
    </row>
    <row r="2041" spans="3:21">
      <c r="C2041" s="73"/>
      <c r="T2041" s="1">
        <f>SUM(E2041:M2041)</f>
        <v>0</v>
      </c>
      <c r="U2041" s="1">
        <f>T2041-D2041</f>
        <v>0</v>
      </c>
    </row>
    <row r="2042" spans="3:21">
      <c r="C2042" s="73"/>
      <c r="T2042" s="1">
        <f>SUM(E2042:M2042)</f>
        <v>0</v>
      </c>
      <c r="U2042" s="1">
        <f>T2042-D2042</f>
        <v>0</v>
      </c>
    </row>
    <row r="2043" spans="3:21">
      <c r="C2043" s="73"/>
      <c r="T2043" s="1">
        <f>SUM(E2043:M2043)</f>
        <v>0</v>
      </c>
      <c r="U2043" s="1">
        <f>T2043-D2043</f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W29"/>
  <sheetViews>
    <sheetView workbookViewId="0">
      <selection activeCell="Z33" sqref="Z33"/>
    </sheetView>
  </sheetViews>
  <sheetFormatPr defaultRowHeight="15"/>
  <cols>
    <col min="1" max="1" width="26.5703125" style="20" customWidth="1"/>
    <col min="2" max="2" width="6.5703125" style="20" customWidth="1"/>
    <col min="3" max="3" width="3" style="20" customWidth="1"/>
    <col min="4" max="4" width="26.5703125" style="20" customWidth="1"/>
    <col min="5" max="5" width="6.5703125" style="20" customWidth="1"/>
    <col min="6" max="6" width="3" style="20" customWidth="1"/>
    <col min="7" max="7" width="26.5703125" style="20" customWidth="1"/>
    <col min="8" max="8" width="6.5703125" style="20" customWidth="1"/>
    <col min="9" max="9" width="3" style="20" customWidth="1"/>
    <col min="10" max="10" width="26.5703125" style="20" customWidth="1"/>
    <col min="11" max="11" width="6.5703125" style="20" customWidth="1"/>
    <col min="12" max="12" width="3" style="20" customWidth="1"/>
    <col min="13" max="13" width="26.5703125" style="20" customWidth="1"/>
    <col min="14" max="14" width="6.5703125" style="20" customWidth="1"/>
    <col min="15" max="15" width="3" style="20" customWidth="1"/>
    <col min="16" max="16" width="26.5703125" style="20" customWidth="1"/>
    <col min="17" max="17" width="6.5703125" style="20" customWidth="1"/>
    <col min="18" max="18" width="3" style="20" customWidth="1"/>
    <col min="19" max="19" width="26.5703125" style="20" customWidth="1"/>
    <col min="20" max="20" width="6.5703125" style="20" customWidth="1"/>
    <col min="21" max="21" width="3" style="20" customWidth="1"/>
    <col min="22" max="22" width="26.5703125" style="20" customWidth="1"/>
    <col min="23" max="23" width="6.5703125" style="20" customWidth="1"/>
    <col min="24" max="24" width="3" style="20" customWidth="1"/>
    <col min="25" max="25" width="4.42578125" style="20" customWidth="1"/>
    <col min="26" max="26" width="26.5703125" style="20" customWidth="1"/>
    <col min="27" max="27" width="6.5703125" style="20" customWidth="1"/>
    <col min="28" max="28" width="3" style="20" customWidth="1"/>
    <col min="29" max="29" width="26.5703125" style="20" customWidth="1"/>
    <col min="30" max="30" width="6.5703125" style="20" customWidth="1"/>
    <col min="31" max="31" width="3" style="20" customWidth="1"/>
    <col min="32" max="32" width="26.5703125" style="20" customWidth="1"/>
    <col min="33" max="33" width="6.5703125" style="20" customWidth="1"/>
    <col min="34" max="34" width="3" style="20" customWidth="1"/>
    <col min="35" max="35" width="26.5703125" style="20" customWidth="1"/>
    <col min="36" max="36" width="6.5703125" style="20" customWidth="1"/>
    <col min="37" max="37" width="3" style="20" customWidth="1"/>
    <col min="38" max="38" width="26.5703125" style="20" customWidth="1"/>
    <col min="39" max="39" width="6.5703125" style="20" customWidth="1"/>
    <col min="40" max="40" width="3" style="20" customWidth="1"/>
    <col min="41" max="41" width="26.5703125" style="20" customWidth="1"/>
    <col min="42" max="42" width="6.5703125" style="20" customWidth="1"/>
    <col min="43" max="43" width="3" style="20" customWidth="1"/>
    <col min="44" max="44" width="26.5703125" style="20" customWidth="1"/>
    <col min="45" max="45" width="6.5703125" style="20" customWidth="1"/>
    <col min="46" max="46" width="3" style="20" customWidth="1"/>
    <col min="47" max="47" width="26.5703125" style="20" customWidth="1"/>
    <col min="48" max="48" width="6.5703125" style="20" customWidth="1"/>
    <col min="49" max="49" width="3" style="20" customWidth="1"/>
    <col min="50" max="16384" width="9.140625" style="20"/>
  </cols>
  <sheetData>
    <row r="1" spans="1:49" s="13" customFormat="1">
      <c r="A1" s="13" t="s">
        <v>383</v>
      </c>
      <c r="C1" s="22"/>
      <c r="D1" s="13" t="s">
        <v>76</v>
      </c>
      <c r="F1" s="22"/>
      <c r="G1" s="13" t="s">
        <v>77</v>
      </c>
      <c r="I1" s="22"/>
      <c r="J1" s="13" t="s">
        <v>78</v>
      </c>
      <c r="L1" s="22"/>
      <c r="M1" s="13" t="s">
        <v>79</v>
      </c>
      <c r="O1" s="22"/>
      <c r="P1" s="13" t="s">
        <v>80</v>
      </c>
      <c r="R1" s="22"/>
      <c r="S1" s="13" t="s">
        <v>81</v>
      </c>
      <c r="U1" s="22"/>
      <c r="V1" s="13" t="s">
        <v>82</v>
      </c>
      <c r="Y1" s="22"/>
      <c r="Z1" s="13" t="s">
        <v>83</v>
      </c>
      <c r="AB1" s="22"/>
      <c r="AC1" s="13" t="s">
        <v>84</v>
      </c>
      <c r="AE1" s="22"/>
      <c r="AF1" s="13" t="s">
        <v>85</v>
      </c>
      <c r="AH1" s="22"/>
      <c r="AI1" s="13" t="s">
        <v>86</v>
      </c>
      <c r="AK1" s="22"/>
      <c r="AL1" s="13" t="s">
        <v>87</v>
      </c>
      <c r="AN1" s="22"/>
      <c r="AO1" s="13" t="s">
        <v>88</v>
      </c>
      <c r="AQ1" s="22"/>
      <c r="AR1" s="13" t="s">
        <v>89</v>
      </c>
      <c r="AT1" s="22"/>
      <c r="AU1" s="13" t="s">
        <v>90</v>
      </c>
      <c r="AW1" s="22"/>
    </row>
    <row r="2" spans="1:49" s="13" customFormat="1">
      <c r="A2" s="21">
        <v>43957</v>
      </c>
      <c r="C2" s="22"/>
      <c r="D2" s="21">
        <v>43964</v>
      </c>
      <c r="F2" s="22"/>
      <c r="G2" s="21">
        <v>43971</v>
      </c>
      <c r="I2" s="22"/>
      <c r="J2" s="21">
        <v>43978</v>
      </c>
      <c r="L2" s="22"/>
      <c r="M2" s="21">
        <v>43985</v>
      </c>
      <c r="O2" s="22"/>
      <c r="P2" s="21">
        <v>43992</v>
      </c>
      <c r="R2" s="22"/>
      <c r="S2" s="21">
        <v>43999</v>
      </c>
      <c r="U2" s="22"/>
      <c r="V2" s="21">
        <v>44006</v>
      </c>
      <c r="Y2" s="22"/>
      <c r="Z2" s="21">
        <v>44013</v>
      </c>
      <c r="AB2" s="22"/>
      <c r="AC2" s="21">
        <v>44020</v>
      </c>
      <c r="AE2" s="22"/>
      <c r="AF2" s="21">
        <v>44027</v>
      </c>
      <c r="AH2" s="22"/>
      <c r="AI2" s="21">
        <v>44034</v>
      </c>
      <c r="AK2" s="22"/>
      <c r="AL2" s="21">
        <v>44041</v>
      </c>
      <c r="AN2" s="22"/>
      <c r="AO2" s="21">
        <v>44048</v>
      </c>
      <c r="AQ2" s="22"/>
      <c r="AR2" s="21">
        <v>44055</v>
      </c>
      <c r="AT2" s="22"/>
      <c r="AU2" s="21">
        <v>44062</v>
      </c>
      <c r="AW2" s="22"/>
    </row>
    <row r="3" spans="1:49" s="13" customFormat="1">
      <c r="A3" s="13" t="s">
        <v>384</v>
      </c>
      <c r="C3" s="22"/>
      <c r="D3" s="13" t="s">
        <v>385</v>
      </c>
      <c r="F3" s="22"/>
      <c r="G3" s="13" t="s">
        <v>386</v>
      </c>
      <c r="I3" s="22"/>
      <c r="J3" s="13" t="s">
        <v>387</v>
      </c>
      <c r="L3" s="22"/>
      <c r="M3" s="13" t="s">
        <v>388</v>
      </c>
      <c r="O3" s="22"/>
      <c r="P3" s="13" t="s">
        <v>384</v>
      </c>
      <c r="R3" s="22"/>
      <c r="S3" s="13" t="s">
        <v>388</v>
      </c>
      <c r="U3" s="22"/>
      <c r="V3" s="13" t="s">
        <v>386</v>
      </c>
      <c r="Y3" s="22"/>
      <c r="Z3" s="13" t="s">
        <v>387</v>
      </c>
      <c r="AB3" s="22"/>
      <c r="AC3" s="13" t="s">
        <v>388</v>
      </c>
      <c r="AE3" s="22"/>
      <c r="AF3" s="13" t="s">
        <v>387</v>
      </c>
      <c r="AH3" s="22"/>
      <c r="AI3" s="13" t="s">
        <v>386</v>
      </c>
      <c r="AK3" s="22"/>
      <c r="AL3" s="13" t="s">
        <v>388</v>
      </c>
      <c r="AN3" s="22"/>
      <c r="AO3" s="13" t="s">
        <v>386</v>
      </c>
      <c r="AQ3" s="22"/>
      <c r="AR3" s="13" t="s">
        <v>388</v>
      </c>
      <c r="AT3" s="22"/>
      <c r="AU3" s="13" t="s">
        <v>388</v>
      </c>
      <c r="AW3" s="22"/>
    </row>
    <row r="4" spans="1:49">
      <c r="B4" s="20" t="s">
        <v>2</v>
      </c>
      <c r="C4" s="23"/>
      <c r="E4" s="20" t="s">
        <v>2</v>
      </c>
      <c r="F4" s="23"/>
      <c r="H4" s="20" t="s">
        <v>2</v>
      </c>
      <c r="I4" s="23"/>
      <c r="K4" s="20" t="s">
        <v>2</v>
      </c>
      <c r="L4" s="23"/>
      <c r="N4" s="20" t="s">
        <v>2</v>
      </c>
      <c r="O4" s="23"/>
      <c r="Q4" s="20" t="s">
        <v>2</v>
      </c>
      <c r="R4" s="23"/>
      <c r="T4" s="20" t="s">
        <v>2</v>
      </c>
      <c r="W4" s="20" t="s">
        <v>2</v>
      </c>
      <c r="X4" s="23"/>
      <c r="Y4" s="23"/>
      <c r="AA4" s="20" t="s">
        <v>2</v>
      </c>
      <c r="AB4" s="23"/>
      <c r="AD4" s="20" t="s">
        <v>2</v>
      </c>
      <c r="AE4" s="23"/>
      <c r="AG4" s="20" t="s">
        <v>2</v>
      </c>
      <c r="AH4" s="23"/>
      <c r="AJ4" s="20" t="s">
        <v>2</v>
      </c>
      <c r="AL4" s="57"/>
      <c r="AM4" s="20" t="s">
        <v>2</v>
      </c>
      <c r="AN4" s="23"/>
      <c r="AP4" s="20" t="s">
        <v>2</v>
      </c>
      <c r="AQ4" s="23"/>
      <c r="AS4" s="20" t="s">
        <v>2</v>
      </c>
      <c r="AT4" s="23"/>
      <c r="AV4" s="20" t="s">
        <v>2</v>
      </c>
      <c r="AW4" s="23"/>
    </row>
    <row r="5" spans="1:49">
      <c r="A5" s="20" t="s">
        <v>21</v>
      </c>
      <c r="B5" s="20">
        <f>VLOOKUP(A5,PTS,2,FALSE)</f>
        <v>38.5</v>
      </c>
      <c r="C5" s="23"/>
      <c r="D5" s="20" t="s">
        <v>21</v>
      </c>
      <c r="E5" s="20">
        <f>VLOOKUP(D5,'Weekly Pts Breakdown'!A:Q,3,FALSE)</f>
        <v>0</v>
      </c>
      <c r="F5" s="23"/>
      <c r="G5" s="20" t="s">
        <v>13</v>
      </c>
      <c r="H5" s="20">
        <f>VLOOKUP(G5,PTS,4,FALSE)</f>
        <v>0</v>
      </c>
      <c r="I5" s="23"/>
      <c r="J5" s="20" t="s">
        <v>13</v>
      </c>
      <c r="K5" s="20">
        <f>VLOOKUP(J5,PTS,5,FALSE)</f>
        <v>0</v>
      </c>
      <c r="L5" s="23"/>
      <c r="M5" s="20" t="s">
        <v>13</v>
      </c>
      <c r="N5" s="20">
        <f>VLOOKUP(M5,PTS,6,FALSE)</f>
        <v>0</v>
      </c>
      <c r="O5" s="23"/>
      <c r="P5" s="20" t="s">
        <v>13</v>
      </c>
      <c r="Q5" s="20">
        <f>VLOOKUP(P5,PTS,7,FALSE)</f>
        <v>0</v>
      </c>
      <c r="R5" s="23"/>
      <c r="S5" s="20" t="s">
        <v>13</v>
      </c>
      <c r="T5" s="20">
        <v>46</v>
      </c>
      <c r="V5" s="20" t="s">
        <v>13</v>
      </c>
      <c r="W5" s="20">
        <f>VLOOKUP(V5,PTS,9,FALSE)</f>
        <v>0</v>
      </c>
      <c r="X5" s="23"/>
      <c r="Y5" s="23"/>
      <c r="Z5" s="20" t="s">
        <v>13</v>
      </c>
      <c r="AA5" s="20">
        <f>VLOOKUP(Z5,PTS,10,FALSE)</f>
        <v>0</v>
      </c>
      <c r="AB5" s="23"/>
      <c r="AC5" s="20" t="s">
        <v>13</v>
      </c>
      <c r="AD5" s="20">
        <f>VLOOKUP(AC5,PTS,11,FALSE)</f>
        <v>0</v>
      </c>
      <c r="AE5" s="23"/>
      <c r="AF5" s="20" t="s">
        <v>13</v>
      </c>
      <c r="AG5" s="20">
        <f>VLOOKUP(AF5,PTS,12,FALSE)</f>
        <v>0</v>
      </c>
      <c r="AH5" s="23"/>
      <c r="AI5" s="20" t="s">
        <v>13</v>
      </c>
      <c r="AJ5" s="20">
        <f>VLOOKUP(AI5,PTS,13,FALSE)</f>
        <v>0</v>
      </c>
      <c r="AL5" s="57" t="s">
        <v>13</v>
      </c>
      <c r="AM5" s="20">
        <f>VLOOKUP(AL5,PTS,14,FALSE)</f>
        <v>0</v>
      </c>
      <c r="AN5" s="23"/>
      <c r="AO5" s="20" t="s">
        <v>36</v>
      </c>
      <c r="AP5" s="20">
        <f>VLOOKUP(AO5,PTS,15,FALSE)</f>
        <v>0</v>
      </c>
      <c r="AQ5" s="23"/>
      <c r="AR5" s="20" t="s">
        <v>28</v>
      </c>
      <c r="AS5" s="20">
        <f>VLOOKUP(AR5,PTS,16,FALSE)</f>
        <v>0</v>
      </c>
      <c r="AT5" s="23"/>
      <c r="AU5" s="20" t="s">
        <v>29</v>
      </c>
      <c r="AV5" s="20">
        <f>VLOOKUP(AU5,PTS,17,FALSE)</f>
        <v>0</v>
      </c>
      <c r="AW5" s="23"/>
    </row>
    <row r="6" spans="1:49">
      <c r="A6" s="20" t="s">
        <v>28</v>
      </c>
      <c r="B6" s="20">
        <f>VLOOKUP(A6,PTS,2,FALSE)</f>
        <v>41.5</v>
      </c>
      <c r="C6" s="23"/>
      <c r="D6" s="20" t="s">
        <v>33</v>
      </c>
      <c r="E6" s="20">
        <f>VLOOKUP(D6,'Weekly Pts Breakdown'!A:Q,3,FALSE)</f>
        <v>0</v>
      </c>
      <c r="F6" s="23"/>
      <c r="G6" s="20" t="s">
        <v>25</v>
      </c>
      <c r="H6" s="20">
        <f>VLOOKUP(G6,PTS,4,FALSE)</f>
        <v>0</v>
      </c>
      <c r="I6" s="23"/>
      <c r="J6" s="20" t="s">
        <v>31</v>
      </c>
      <c r="K6" s="20">
        <f>VLOOKUP(J6,PTS,5,FALSE)</f>
        <v>0</v>
      </c>
      <c r="L6" s="23"/>
      <c r="M6" s="20" t="s">
        <v>19</v>
      </c>
      <c r="N6" s="20">
        <f>VLOOKUP(M6,PTS,6,FALSE)</f>
        <v>0</v>
      </c>
      <c r="O6" s="23"/>
      <c r="P6" s="20" t="s">
        <v>35</v>
      </c>
      <c r="Q6" s="20" t="e">
        <f>VLOOKUP(P6,PTS,7,FALSE)</f>
        <v>#N/A</v>
      </c>
      <c r="R6" s="23"/>
      <c r="S6" s="20" t="s">
        <v>17</v>
      </c>
      <c r="T6" s="20">
        <v>34</v>
      </c>
      <c r="V6" s="20" t="s">
        <v>21</v>
      </c>
      <c r="W6" s="20">
        <f>VLOOKUP(V6,PTS,9,FALSE)</f>
        <v>0</v>
      </c>
      <c r="X6" s="23"/>
      <c r="Y6" s="23"/>
      <c r="Z6" s="20" t="s">
        <v>30</v>
      </c>
      <c r="AA6" s="20">
        <f>VLOOKUP(Z6,PTS,10,FALSE)</f>
        <v>0</v>
      </c>
      <c r="AB6" s="23"/>
      <c r="AC6" s="20" t="s">
        <v>15</v>
      </c>
      <c r="AD6" s="20">
        <f>VLOOKUP(AC6,PTS,11,FALSE)</f>
        <v>0</v>
      </c>
      <c r="AE6" s="23"/>
      <c r="AF6" s="20" t="s">
        <v>29</v>
      </c>
      <c r="AG6" s="20">
        <f>VLOOKUP(AF6,PTS,12,FALSE)</f>
        <v>0</v>
      </c>
      <c r="AH6" s="23"/>
      <c r="AI6" s="20" t="s">
        <v>23</v>
      </c>
      <c r="AJ6" s="20">
        <f>VLOOKUP(AI6,PTS,13,FALSE)</f>
        <v>0</v>
      </c>
      <c r="AL6" s="20" t="s">
        <v>17</v>
      </c>
      <c r="AM6" s="20">
        <f>VLOOKUP(AL6,PTS,14,FALSE)</f>
        <v>0</v>
      </c>
      <c r="AN6" s="23"/>
      <c r="AO6" s="20" t="s">
        <v>31</v>
      </c>
      <c r="AP6" s="20">
        <f>VLOOKUP(AO6,PTS,15,FALSE)</f>
        <v>0</v>
      </c>
      <c r="AQ6" s="23"/>
      <c r="AR6" s="20" t="s">
        <v>30</v>
      </c>
      <c r="AS6" s="20">
        <f>VLOOKUP(AR6,PTS,16,FALSE)</f>
        <v>0</v>
      </c>
      <c r="AT6" s="23"/>
      <c r="AU6" s="20" t="s">
        <v>30</v>
      </c>
      <c r="AV6" s="20">
        <f>VLOOKUP(AU6,PTS,17,FALSE)</f>
        <v>0</v>
      </c>
      <c r="AW6" s="23"/>
    </row>
    <row r="7" spans="1:49" ht="9" customHeight="1">
      <c r="C7" s="23"/>
      <c r="F7" s="23"/>
      <c r="I7" s="23"/>
      <c r="L7" s="23"/>
      <c r="O7" s="23"/>
      <c r="R7" s="23"/>
      <c r="X7" s="23"/>
      <c r="Y7" s="23"/>
      <c r="AB7" s="23"/>
      <c r="AE7" s="23"/>
      <c r="AH7" s="23"/>
      <c r="AL7" s="57"/>
      <c r="AN7" s="23"/>
      <c r="AQ7" s="23"/>
      <c r="AT7" s="23"/>
      <c r="AW7" s="23"/>
    </row>
    <row r="8" spans="1:49">
      <c r="A8" s="20" t="s">
        <v>15</v>
      </c>
      <c r="B8" s="20">
        <f>VLOOKUP(A8,PTS,2,FALSE)</f>
        <v>43.5</v>
      </c>
      <c r="C8" s="23"/>
      <c r="D8" s="20" t="s">
        <v>29</v>
      </c>
      <c r="E8" s="20">
        <f>VLOOKUP(D8,'Weekly Pts Breakdown'!A:Q,3,FALSE)</f>
        <v>0</v>
      </c>
      <c r="F8" s="23"/>
      <c r="G8" s="20" t="s">
        <v>17</v>
      </c>
      <c r="H8" s="20">
        <f>VLOOKUP(G8,PTS,4,FALSE)</f>
        <v>0</v>
      </c>
      <c r="I8" s="23"/>
      <c r="J8" s="20" t="s">
        <v>17</v>
      </c>
      <c r="K8" s="20">
        <f>VLOOKUP(J8,PTS,5,FALSE)</f>
        <v>0</v>
      </c>
      <c r="L8" s="23"/>
      <c r="M8" s="20" t="s">
        <v>17</v>
      </c>
      <c r="N8" s="20">
        <f>VLOOKUP(M8,PTS,6,FALSE)</f>
        <v>0</v>
      </c>
      <c r="O8" s="23"/>
      <c r="P8" s="20" t="s">
        <v>17</v>
      </c>
      <c r="Q8" s="20">
        <f>VLOOKUP(P8,PTS,7,FALSE)</f>
        <v>0</v>
      </c>
      <c r="R8" s="23"/>
      <c r="S8" s="20" t="s">
        <v>19</v>
      </c>
      <c r="T8" s="20">
        <v>35</v>
      </c>
      <c r="V8" s="20" t="s">
        <v>17</v>
      </c>
      <c r="W8" s="20">
        <f>VLOOKUP(V8,PTS,9,FALSE)</f>
        <v>0</v>
      </c>
      <c r="X8" s="23"/>
      <c r="Y8" s="23"/>
      <c r="Z8" s="20" t="s">
        <v>17</v>
      </c>
      <c r="AA8" s="20">
        <f>VLOOKUP(Z8,PTS,10,FALSE)</f>
        <v>0</v>
      </c>
      <c r="AB8" s="23"/>
      <c r="AC8" s="20" t="s">
        <v>17</v>
      </c>
      <c r="AD8" s="20">
        <f>VLOOKUP(AC8,PTS,11,FALSE)</f>
        <v>0</v>
      </c>
      <c r="AE8" s="23"/>
      <c r="AF8" s="20" t="s">
        <v>17</v>
      </c>
      <c r="AG8" s="20">
        <f>VLOOKUP(AF8,PTS,12,FALSE)</f>
        <v>0</v>
      </c>
      <c r="AH8" s="23"/>
      <c r="AI8" s="20" t="s">
        <v>17</v>
      </c>
      <c r="AJ8" s="20">
        <f>VLOOKUP(AI8,PTS,13,FALSE)</f>
        <v>0</v>
      </c>
      <c r="AL8" s="20" t="s">
        <v>19</v>
      </c>
      <c r="AM8" s="20">
        <f>VLOOKUP(AL8,PTS,14,FALSE)</f>
        <v>0</v>
      </c>
      <c r="AN8" s="23"/>
      <c r="AO8" s="20" t="s">
        <v>29</v>
      </c>
      <c r="AP8" s="20">
        <f>VLOOKUP(AO8,PTS,15,FALSE)</f>
        <v>0</v>
      </c>
      <c r="AQ8" s="23"/>
      <c r="AR8" s="20" t="s">
        <v>34</v>
      </c>
      <c r="AS8" s="20">
        <f>VLOOKUP(AR8,PTS,16,FALSE)</f>
        <v>0</v>
      </c>
      <c r="AT8" s="23"/>
      <c r="AU8" s="20" t="s">
        <v>28</v>
      </c>
      <c r="AV8" s="20">
        <f>VLOOKUP(AU8,PTS,17,FALSE)</f>
        <v>0</v>
      </c>
      <c r="AW8" s="23"/>
    </row>
    <row r="9" spans="1:49">
      <c r="A9" s="20" t="s">
        <v>35</v>
      </c>
      <c r="B9" s="20" t="e">
        <f>VLOOKUP(A9,PTS,2,FALSE)</f>
        <v>#N/A</v>
      </c>
      <c r="C9" s="23"/>
      <c r="D9" s="20" t="s">
        <v>17</v>
      </c>
      <c r="E9" s="20">
        <f>VLOOKUP(D9,'Weekly Pts Breakdown'!A:Q,3,FALSE)</f>
        <v>0</v>
      </c>
      <c r="F9" s="23"/>
      <c r="G9" s="20" t="s">
        <v>23</v>
      </c>
      <c r="H9" s="20">
        <f>VLOOKUP(G9,PTS,4,FALSE)</f>
        <v>0</v>
      </c>
      <c r="I9" s="23"/>
      <c r="J9" s="20" t="s">
        <v>28</v>
      </c>
      <c r="K9" s="20">
        <f>VLOOKUP(J9,PTS,5,FALSE)</f>
        <v>0</v>
      </c>
      <c r="L9" s="23"/>
      <c r="M9" s="20" t="s">
        <v>15</v>
      </c>
      <c r="N9" s="20">
        <f>VLOOKUP(M9,PTS,6,FALSE)</f>
        <v>0</v>
      </c>
      <c r="O9" s="23"/>
      <c r="P9" s="20" t="s">
        <v>33</v>
      </c>
      <c r="Q9" s="20">
        <f>VLOOKUP(P9,PTS,7,FALSE)</f>
        <v>0</v>
      </c>
      <c r="R9" s="23"/>
      <c r="S9" s="20" t="s">
        <v>15</v>
      </c>
      <c r="T9" s="20">
        <v>45</v>
      </c>
      <c r="V9" s="20" t="s">
        <v>24</v>
      </c>
      <c r="W9" s="20">
        <f>VLOOKUP(V9,PTS,9,FALSE)</f>
        <v>0</v>
      </c>
      <c r="X9" s="23"/>
      <c r="Y9" s="23"/>
      <c r="Z9" s="20" t="s">
        <v>31</v>
      </c>
      <c r="AA9" s="20">
        <f>VLOOKUP(Z9,PTS,10,FALSE)</f>
        <v>0</v>
      </c>
      <c r="AB9" s="23"/>
      <c r="AC9" s="20" t="s">
        <v>19</v>
      </c>
      <c r="AD9" s="20">
        <f>VLOOKUP(AC9,PTS,11,FALSE)</f>
        <v>0</v>
      </c>
      <c r="AE9" s="23"/>
      <c r="AF9" s="20" t="s">
        <v>30</v>
      </c>
      <c r="AG9" s="20">
        <f>VLOOKUP(AF9,PTS,12,FALSE)</f>
        <v>0</v>
      </c>
      <c r="AH9" s="23"/>
      <c r="AI9" s="20" t="s">
        <v>25</v>
      </c>
      <c r="AJ9" s="20">
        <f>VLOOKUP(AI9,PTS,13,FALSE)</f>
        <v>0</v>
      </c>
      <c r="AL9" s="20" t="s">
        <v>15</v>
      </c>
      <c r="AM9" s="20">
        <f>VLOOKUP(AL9,PTS,14,FALSE)</f>
        <v>0</v>
      </c>
      <c r="AN9" s="23"/>
      <c r="AO9" s="20" t="s">
        <v>33</v>
      </c>
      <c r="AP9" s="20">
        <f>VLOOKUP(AO9,PTS,15,FALSE)</f>
        <v>0</v>
      </c>
      <c r="AQ9" s="23"/>
      <c r="AR9" s="20" t="s">
        <v>35</v>
      </c>
      <c r="AS9" s="20" t="e">
        <f>VLOOKUP(AR9,PTS,16,FALSE)</f>
        <v>#N/A</v>
      </c>
      <c r="AT9" s="23"/>
      <c r="AU9" s="20" t="s">
        <v>31</v>
      </c>
      <c r="AV9" s="20">
        <f>VLOOKUP(AU9,PTS,17,FALSE)</f>
        <v>0</v>
      </c>
      <c r="AW9" s="23"/>
    </row>
    <row r="10" spans="1:49" ht="9" customHeight="1">
      <c r="C10" s="23"/>
      <c r="F10" s="23"/>
      <c r="I10" s="23"/>
      <c r="L10" s="23"/>
      <c r="O10" s="23"/>
      <c r="R10" s="23"/>
      <c r="X10" s="23"/>
      <c r="Y10" s="23"/>
      <c r="AB10" s="23"/>
      <c r="AE10" s="23"/>
      <c r="AH10" s="23"/>
      <c r="AL10" s="57"/>
      <c r="AN10" s="23"/>
      <c r="AQ10" s="23"/>
      <c r="AT10" s="23"/>
      <c r="AW10" s="23"/>
    </row>
    <row r="11" spans="1:49">
      <c r="A11" s="20" t="s">
        <v>25</v>
      </c>
      <c r="B11" s="20">
        <f>VLOOKUP(A11,PTS,2,FALSE)</f>
        <v>36</v>
      </c>
      <c r="C11" s="23"/>
      <c r="D11" s="20" t="s">
        <v>23</v>
      </c>
      <c r="E11" s="20">
        <f>VLOOKUP(D11,'Weekly Pts Breakdown'!A:Q,3,FALSE)</f>
        <v>0</v>
      </c>
      <c r="F11" s="23"/>
      <c r="G11" s="20" t="s">
        <v>19</v>
      </c>
      <c r="H11" s="20">
        <f>VLOOKUP(G11,PTS,4,FALSE)</f>
        <v>0</v>
      </c>
      <c r="I11" s="23"/>
      <c r="J11" s="20" t="s">
        <v>19</v>
      </c>
      <c r="K11" s="20">
        <f>VLOOKUP(J11,PTS,5,FALSE)</f>
        <v>0</v>
      </c>
      <c r="L11" s="23"/>
      <c r="M11" s="20" t="s">
        <v>24</v>
      </c>
      <c r="N11" s="20">
        <f>VLOOKUP(M11,PTS,6,FALSE)</f>
        <v>0</v>
      </c>
      <c r="O11" s="23"/>
      <c r="P11" s="20" t="s">
        <v>19</v>
      </c>
      <c r="Q11" s="20">
        <v>31.5</v>
      </c>
      <c r="R11" s="23"/>
      <c r="S11" s="20" t="s">
        <v>24</v>
      </c>
      <c r="T11" s="20">
        <v>38</v>
      </c>
      <c r="V11" s="20" t="s">
        <v>19</v>
      </c>
      <c r="W11" s="20">
        <f>VLOOKUP(V11,PTS,9,FALSE)</f>
        <v>0</v>
      </c>
      <c r="X11" s="23"/>
      <c r="Y11" s="23"/>
      <c r="Z11" s="20" t="s">
        <v>19</v>
      </c>
      <c r="AA11" s="20">
        <f>VLOOKUP(Z11,PTS,10,FALSE)</f>
        <v>0</v>
      </c>
      <c r="AB11" s="23"/>
      <c r="AC11" s="20" t="s">
        <v>24</v>
      </c>
      <c r="AD11" s="20">
        <f>VLOOKUP(AC11,PTS,11,FALSE)</f>
        <v>0</v>
      </c>
      <c r="AE11" s="23"/>
      <c r="AF11" s="20" t="s">
        <v>19</v>
      </c>
      <c r="AG11" s="20">
        <f>VLOOKUP(AF11,PTS,12,FALSE)</f>
        <v>0</v>
      </c>
      <c r="AH11" s="23"/>
      <c r="AI11" s="20" t="s">
        <v>19</v>
      </c>
      <c r="AJ11" s="20">
        <f>VLOOKUP(AI11,PTS,13,FALSE)</f>
        <v>0</v>
      </c>
      <c r="AL11" s="20" t="s">
        <v>24</v>
      </c>
      <c r="AM11" s="20">
        <f>VLOOKUP(AL11,PTS,14,FALSE)</f>
        <v>0</v>
      </c>
      <c r="AN11" s="23"/>
      <c r="AO11" s="20" t="s">
        <v>35</v>
      </c>
      <c r="AP11" s="20" t="e">
        <f>VLOOKUP(AO11,PTS,15,FALSE)</f>
        <v>#N/A</v>
      </c>
      <c r="AQ11" s="23"/>
      <c r="AR11" s="20" t="s">
        <v>29</v>
      </c>
      <c r="AS11" s="20">
        <f>VLOOKUP(AR11,PTS,16,FALSE)</f>
        <v>0</v>
      </c>
      <c r="AT11" s="23"/>
      <c r="AU11" s="20" t="s">
        <v>35</v>
      </c>
      <c r="AV11" s="20" t="e">
        <f>VLOOKUP(AU11,PTS,17,FALSE)</f>
        <v>#N/A</v>
      </c>
      <c r="AW11" s="23"/>
    </row>
    <row r="12" spans="1:49">
      <c r="A12" s="20" t="s">
        <v>31</v>
      </c>
      <c r="B12" s="20">
        <f>VLOOKUP(A12,PTS,2,FALSE)</f>
        <v>44</v>
      </c>
      <c r="C12" s="23"/>
      <c r="D12" s="20" t="s">
        <v>36</v>
      </c>
      <c r="E12" s="20">
        <f>VLOOKUP(D12,'Weekly Pts Breakdown'!A:Q,3,FALSE)</f>
        <v>0</v>
      </c>
      <c r="F12" s="23"/>
      <c r="G12" s="20" t="s">
        <v>24</v>
      </c>
      <c r="H12" s="20">
        <f>VLOOKUP(G12,PTS,4,FALSE)</f>
        <v>0</v>
      </c>
      <c r="I12" s="23"/>
      <c r="J12" s="20" t="s">
        <v>29</v>
      </c>
      <c r="K12" s="20">
        <f>VLOOKUP(J12,PTS,5,FALSE)</f>
        <v>0</v>
      </c>
      <c r="L12" s="23"/>
      <c r="M12" s="20" t="s">
        <v>25</v>
      </c>
      <c r="N12" s="20">
        <f>VLOOKUP(M12,PTS,6,FALSE)</f>
        <v>0</v>
      </c>
      <c r="O12" s="23"/>
      <c r="P12" s="20" t="s">
        <v>34</v>
      </c>
      <c r="Q12" s="20">
        <v>48.5</v>
      </c>
      <c r="R12" s="23"/>
      <c r="S12" s="20" t="s">
        <v>21</v>
      </c>
      <c r="T12" s="20">
        <v>42</v>
      </c>
      <c r="V12" s="20" t="s">
        <v>23</v>
      </c>
      <c r="W12" s="20">
        <f>VLOOKUP(V12,PTS,9,FALSE)</f>
        <v>0</v>
      </c>
      <c r="X12" s="23"/>
      <c r="Y12" s="23"/>
      <c r="Z12" s="20" t="s">
        <v>28</v>
      </c>
      <c r="AA12" s="20">
        <f>VLOOKUP(Z12,PTS,10,FALSE)</f>
        <v>0</v>
      </c>
      <c r="AB12" s="23"/>
      <c r="AC12" s="20" t="s">
        <v>23</v>
      </c>
      <c r="AD12" s="20">
        <f>VLOOKUP(AC12,PTS,11,FALSE)</f>
        <v>0</v>
      </c>
      <c r="AE12" s="23"/>
      <c r="AF12" s="20" t="s">
        <v>31</v>
      </c>
      <c r="AG12" s="20">
        <f>VLOOKUP(AF12,PTS,12,FALSE)</f>
        <v>0</v>
      </c>
      <c r="AH12" s="23"/>
      <c r="AI12" s="20" t="s">
        <v>21</v>
      </c>
      <c r="AJ12" s="20">
        <f>VLOOKUP(AI12,PTS,13,FALSE)</f>
        <v>0</v>
      </c>
      <c r="AL12" s="20" t="s">
        <v>21</v>
      </c>
      <c r="AM12" s="20">
        <f>VLOOKUP(AL12,PTS,14,FALSE)</f>
        <v>0</v>
      </c>
      <c r="AN12" s="23"/>
      <c r="AO12" s="20" t="s">
        <v>28</v>
      </c>
      <c r="AP12" s="20">
        <f>VLOOKUP(AO12,PTS,15,FALSE)</f>
        <v>0</v>
      </c>
      <c r="AQ12" s="23"/>
      <c r="AR12" s="20" t="s">
        <v>31</v>
      </c>
      <c r="AS12" s="20">
        <f>VLOOKUP(AR12,PTS,16,FALSE)</f>
        <v>0</v>
      </c>
      <c r="AT12" s="23"/>
      <c r="AU12" s="20" t="s">
        <v>36</v>
      </c>
      <c r="AV12" s="20">
        <f>VLOOKUP(AU12,PTS,17,FALSE)</f>
        <v>0</v>
      </c>
      <c r="AW12" s="23"/>
    </row>
    <row r="13" spans="1:49" ht="9" customHeight="1">
      <c r="C13" s="23"/>
      <c r="F13" s="23"/>
      <c r="I13" s="23"/>
      <c r="L13" s="23"/>
      <c r="O13" s="23"/>
      <c r="R13" s="23"/>
      <c r="X13" s="23"/>
      <c r="Y13" s="23"/>
      <c r="AB13" s="23"/>
      <c r="AE13" s="23"/>
      <c r="AH13" s="23"/>
      <c r="AL13" s="57"/>
      <c r="AN13" s="23"/>
      <c r="AQ13" s="23"/>
      <c r="AT13" s="23"/>
      <c r="AW13" s="23"/>
    </row>
    <row r="14" spans="1:49">
      <c r="A14" s="20" t="s">
        <v>24</v>
      </c>
      <c r="B14" s="20">
        <f>VLOOKUP(A14,PTS,2,FALSE)</f>
        <v>46.5</v>
      </c>
      <c r="C14" s="23"/>
      <c r="D14" s="20" t="s">
        <v>24</v>
      </c>
      <c r="E14" s="20">
        <f>VLOOKUP(D14,'Weekly Pts Breakdown'!A:Q,3,FALSE)</f>
        <v>0</v>
      </c>
      <c r="F14" s="23"/>
      <c r="G14" s="20" t="s">
        <v>15</v>
      </c>
      <c r="H14" s="20">
        <f>VLOOKUP(G14,PTS,4,FALSE)</f>
        <v>0</v>
      </c>
      <c r="I14" s="23"/>
      <c r="J14" s="20" t="s">
        <v>15</v>
      </c>
      <c r="K14" s="20">
        <f>VLOOKUP(J14,PTS,5,FALSE)</f>
        <v>0</v>
      </c>
      <c r="L14" s="23"/>
      <c r="M14" s="20" t="s">
        <v>21</v>
      </c>
      <c r="N14" s="20">
        <f>VLOOKUP(M14,PTS,6,FALSE)</f>
        <v>0</v>
      </c>
      <c r="O14" s="23"/>
      <c r="P14" s="20" t="s">
        <v>15</v>
      </c>
      <c r="Q14" s="20">
        <f>VLOOKUP(P14,PTS,7,FALSE)</f>
        <v>0</v>
      </c>
      <c r="R14" s="23"/>
      <c r="S14" s="20" t="s">
        <v>25</v>
      </c>
      <c r="T14" s="20">
        <v>40.5</v>
      </c>
      <c r="V14" s="20" t="s">
        <v>15</v>
      </c>
      <c r="W14" s="20">
        <f>VLOOKUP(V14,PTS,9,FALSE)</f>
        <v>0</v>
      </c>
      <c r="X14" s="23"/>
      <c r="Y14" s="23"/>
      <c r="Z14" s="20" t="s">
        <v>15</v>
      </c>
      <c r="AA14" s="20">
        <f>VLOOKUP(Z14,PTS,10,FALSE)</f>
        <v>0</v>
      </c>
      <c r="AB14" s="23"/>
      <c r="AC14" s="20" t="s">
        <v>21</v>
      </c>
      <c r="AD14" s="20">
        <f>VLOOKUP(AC14,PTS,11,FALSE)</f>
        <v>0</v>
      </c>
      <c r="AE14" s="23"/>
      <c r="AF14" s="20" t="s">
        <v>23</v>
      </c>
      <c r="AG14" s="20">
        <f>VLOOKUP(AF14,PTS,12,FALSE)</f>
        <v>0</v>
      </c>
      <c r="AH14" s="23"/>
      <c r="AI14" s="20" t="s">
        <v>15</v>
      </c>
      <c r="AJ14" s="20">
        <f>VLOOKUP(AI14,PTS,13,FALSE)</f>
        <v>0</v>
      </c>
      <c r="AL14" s="20" t="s">
        <v>25</v>
      </c>
      <c r="AM14" s="20">
        <f>VLOOKUP(AL14,PTS,14,FALSE)</f>
        <v>0</v>
      </c>
      <c r="AN14" s="23"/>
      <c r="AO14" s="20" t="s">
        <v>13</v>
      </c>
      <c r="AP14" s="20">
        <f>VLOOKUP(AO14,PTS,15,FALSE)</f>
        <v>0</v>
      </c>
      <c r="AQ14" s="23"/>
      <c r="AR14" s="20" t="s">
        <v>13</v>
      </c>
      <c r="AS14" s="20">
        <f>VLOOKUP(AR14,PTS,16,FALSE)</f>
        <v>0</v>
      </c>
      <c r="AT14" s="23"/>
      <c r="AU14" s="20" t="s">
        <v>21</v>
      </c>
      <c r="AV14" s="20">
        <f>VLOOKUP(AU14,PTS,17,FALSE)</f>
        <v>0</v>
      </c>
      <c r="AW14" s="23"/>
    </row>
    <row r="15" spans="1:49">
      <c r="A15" s="20" t="s">
        <v>29</v>
      </c>
      <c r="B15" s="20">
        <f>VLOOKUP(A15,PTS,2,FALSE)</f>
        <v>33.5</v>
      </c>
      <c r="C15" s="23"/>
      <c r="D15" s="20" t="s">
        <v>35</v>
      </c>
      <c r="E15" s="20" t="e">
        <f>VLOOKUP(D15,'Weekly Pts Breakdown'!A:Q,3,FALSE)</f>
        <v>#N/A</v>
      </c>
      <c r="F15" s="23"/>
      <c r="G15" s="20" t="s">
        <v>21</v>
      </c>
      <c r="H15" s="20">
        <f>VLOOKUP(G15,PTS,4,FALSE)</f>
        <v>0</v>
      </c>
      <c r="I15" s="23"/>
      <c r="J15" s="20" t="s">
        <v>30</v>
      </c>
      <c r="K15" s="20">
        <f>VLOOKUP(J15,PTS,5,FALSE)</f>
        <v>0</v>
      </c>
      <c r="L15" s="23"/>
      <c r="M15" s="20" t="s">
        <v>23</v>
      </c>
      <c r="N15" s="20">
        <f>VLOOKUP(M15,PTS,6,FALSE)</f>
        <v>0</v>
      </c>
      <c r="O15" s="23"/>
      <c r="P15" s="20" t="s">
        <v>36</v>
      </c>
      <c r="Q15" s="20">
        <f>VLOOKUP(P15,PTS,7,FALSE)</f>
        <v>0</v>
      </c>
      <c r="R15" s="23"/>
      <c r="S15" s="20" t="s">
        <v>23</v>
      </c>
      <c r="T15" s="20">
        <v>39.5</v>
      </c>
      <c r="V15" s="20" t="s">
        <v>25</v>
      </c>
      <c r="W15" s="20">
        <f>VLOOKUP(V15,PTS,9,FALSE)</f>
        <v>0</v>
      </c>
      <c r="X15" s="23"/>
      <c r="Y15" s="23"/>
      <c r="Z15" s="20" t="s">
        <v>29</v>
      </c>
      <c r="AA15" s="20">
        <f>VLOOKUP(Z15,PTS,10,FALSE)</f>
        <v>0</v>
      </c>
      <c r="AB15" s="23"/>
      <c r="AC15" s="20" t="s">
        <v>25</v>
      </c>
      <c r="AD15" s="20">
        <f>VLOOKUP(AC15,PTS,11,FALSE)</f>
        <v>0</v>
      </c>
      <c r="AE15" s="23"/>
      <c r="AF15" s="20" t="s">
        <v>35</v>
      </c>
      <c r="AG15" s="20" t="e">
        <f>VLOOKUP(AF15,PTS,12,FALSE)</f>
        <v>#N/A</v>
      </c>
      <c r="AH15" s="23"/>
      <c r="AI15" s="20" t="s">
        <v>24</v>
      </c>
      <c r="AJ15" s="20">
        <f>VLOOKUP(AI15,PTS,13,FALSE)</f>
        <v>0</v>
      </c>
      <c r="AL15" s="20" t="s">
        <v>23</v>
      </c>
      <c r="AM15" s="20">
        <f>VLOOKUP(AL15,PTS,14,FALSE)</f>
        <v>0</v>
      </c>
      <c r="AN15" s="23"/>
      <c r="AO15" s="20" t="s">
        <v>24</v>
      </c>
      <c r="AP15" s="20">
        <f>VLOOKUP(AO15,PTS,15,FALSE)</f>
        <v>0</v>
      </c>
      <c r="AQ15" s="23"/>
      <c r="AR15" s="20" t="s">
        <v>19</v>
      </c>
      <c r="AS15" s="20">
        <f>VLOOKUP(AR15,PTS,16,FALSE)</f>
        <v>0</v>
      </c>
      <c r="AT15" s="23"/>
      <c r="AU15" s="20" t="s">
        <v>25</v>
      </c>
      <c r="AV15" s="20">
        <f>VLOOKUP(AU15,PTS,17,FALSE)</f>
        <v>0</v>
      </c>
      <c r="AW15" s="23"/>
    </row>
    <row r="16" spans="1:49" ht="9" customHeight="1">
      <c r="C16" s="23"/>
      <c r="F16" s="23"/>
      <c r="I16" s="23"/>
      <c r="L16" s="23"/>
      <c r="O16" s="23"/>
      <c r="R16" s="23"/>
      <c r="X16" s="23"/>
      <c r="Y16" s="23"/>
      <c r="AB16" s="23"/>
      <c r="AE16" s="23"/>
      <c r="AH16" s="23"/>
      <c r="AL16" s="57"/>
      <c r="AN16" s="23"/>
      <c r="AQ16" s="23"/>
      <c r="AT16" s="23"/>
      <c r="AW16" s="23"/>
    </row>
    <row r="17" spans="1:49">
      <c r="A17" s="20" t="s">
        <v>23</v>
      </c>
      <c r="B17" s="20">
        <f>VLOOKUP(A17,PTS,2,FALSE)</f>
        <v>41</v>
      </c>
      <c r="C17" s="23"/>
      <c r="D17" s="20" t="s">
        <v>15</v>
      </c>
      <c r="E17" s="20">
        <f>VLOOKUP(D17,'Weekly Pts Breakdown'!A:Q,3,FALSE)</f>
        <v>0</v>
      </c>
      <c r="F17" s="23"/>
      <c r="G17" s="20" t="s">
        <v>28</v>
      </c>
      <c r="H17" s="20">
        <f>VLOOKUP(G17,PTS,4,FALSE)</f>
        <v>0</v>
      </c>
      <c r="I17" s="23"/>
      <c r="J17" s="20" t="s">
        <v>24</v>
      </c>
      <c r="K17" s="20">
        <f>VLOOKUP(J17,PTS,5,FALSE)</f>
        <v>0</v>
      </c>
      <c r="L17" s="23"/>
      <c r="M17" s="20" t="s">
        <v>28</v>
      </c>
      <c r="N17" s="20">
        <f>VLOOKUP(M17,PTS,6,FALSE)</f>
        <v>0</v>
      </c>
      <c r="O17" s="23"/>
      <c r="P17" s="20" t="s">
        <v>24</v>
      </c>
      <c r="Q17" s="20">
        <f>VLOOKUP(P17,PTS,7,FALSE)</f>
        <v>0</v>
      </c>
      <c r="R17" s="23"/>
      <c r="S17" s="20" t="s">
        <v>28</v>
      </c>
      <c r="T17" s="20">
        <v>43</v>
      </c>
      <c r="V17" s="20" t="s">
        <v>28</v>
      </c>
      <c r="W17" s="20">
        <f>VLOOKUP(V17,PTS,9,FALSE)</f>
        <v>0</v>
      </c>
      <c r="X17" s="23"/>
      <c r="Y17" s="23"/>
      <c r="Z17" s="20" t="s">
        <v>24</v>
      </c>
      <c r="AA17" s="20">
        <f>VLOOKUP(Z17,PTS,10,FALSE)</f>
        <v>0</v>
      </c>
      <c r="AB17" s="23"/>
      <c r="AC17" s="20" t="s">
        <v>28</v>
      </c>
      <c r="AD17" s="20">
        <f>VLOOKUP(AC17,PTS,11,FALSE)</f>
        <v>0</v>
      </c>
      <c r="AE17" s="23"/>
      <c r="AF17" s="20" t="s">
        <v>15</v>
      </c>
      <c r="AG17" s="20">
        <f>VLOOKUP(AF17,PTS,12,FALSE)</f>
        <v>0</v>
      </c>
      <c r="AH17" s="23"/>
      <c r="AI17" s="20" t="s">
        <v>28</v>
      </c>
      <c r="AJ17" s="20">
        <f>VLOOKUP(AI17,PTS,13,FALSE)</f>
        <v>0</v>
      </c>
      <c r="AL17" s="20" t="s">
        <v>28</v>
      </c>
      <c r="AM17" s="20">
        <f>VLOOKUP(AL17,PTS,14,FALSE)</f>
        <v>0</v>
      </c>
      <c r="AN17" s="23"/>
      <c r="AO17" s="20" t="s">
        <v>30</v>
      </c>
      <c r="AP17" s="20">
        <f>VLOOKUP(AO17,PTS,15,FALSE)</f>
        <v>0</v>
      </c>
      <c r="AQ17" s="23"/>
      <c r="AR17" s="20" t="s">
        <v>36</v>
      </c>
      <c r="AS17" s="20">
        <f>VLOOKUP(AR17,PTS,16,FALSE)</f>
        <v>0</v>
      </c>
      <c r="AT17" s="23"/>
      <c r="AU17" s="20" t="s">
        <v>33</v>
      </c>
      <c r="AV17" s="20">
        <f>VLOOKUP(AU17,PTS,17,FALSE)</f>
        <v>0</v>
      </c>
      <c r="AW17" s="23"/>
    </row>
    <row r="18" spans="1:49">
      <c r="A18" s="20" t="s">
        <v>30</v>
      </c>
      <c r="B18" s="20">
        <f>VLOOKUP(A18,PTS,2,FALSE)</f>
        <v>39</v>
      </c>
      <c r="C18" s="23"/>
      <c r="D18" s="20" t="s">
        <v>31</v>
      </c>
      <c r="E18" s="20">
        <f>VLOOKUP(D18,'Weekly Pts Breakdown'!A:Q,3,FALSE)</f>
        <v>0</v>
      </c>
      <c r="F18" s="23"/>
      <c r="G18" s="20" t="s">
        <v>34</v>
      </c>
      <c r="H18" s="20">
        <f>VLOOKUP(G18,PTS,4,FALSE)</f>
        <v>0</v>
      </c>
      <c r="I18" s="23"/>
      <c r="J18" s="20" t="s">
        <v>36</v>
      </c>
      <c r="K18" s="20">
        <f>VLOOKUP(J18,PTS,5,FALSE)</f>
        <v>0</v>
      </c>
      <c r="L18" s="23"/>
      <c r="M18" s="20" t="s">
        <v>30</v>
      </c>
      <c r="N18" s="20">
        <f>VLOOKUP(M18,PTS,6,FALSE)</f>
        <v>0</v>
      </c>
      <c r="O18" s="23"/>
      <c r="P18" s="20" t="s">
        <v>30</v>
      </c>
      <c r="Q18" s="20">
        <f>VLOOKUP(P18,PTS,7,FALSE)</f>
        <v>0</v>
      </c>
      <c r="R18" s="23"/>
      <c r="S18" s="20" t="s">
        <v>29</v>
      </c>
      <c r="T18" s="20">
        <v>37</v>
      </c>
      <c r="V18" s="20" t="s">
        <v>33</v>
      </c>
      <c r="W18" s="20">
        <f>VLOOKUP(V18,PTS,9,FALSE)</f>
        <v>0</v>
      </c>
      <c r="X18" s="23"/>
      <c r="Y18" s="23"/>
      <c r="Z18" s="20" t="s">
        <v>34</v>
      </c>
      <c r="AA18" s="20">
        <f>VLOOKUP(Z18,PTS,10,FALSE)</f>
        <v>0</v>
      </c>
      <c r="AB18" s="23"/>
      <c r="AC18" s="20" t="s">
        <v>31</v>
      </c>
      <c r="AD18" s="20">
        <f>VLOOKUP(AC18,PTS,11,FALSE)</f>
        <v>0</v>
      </c>
      <c r="AE18" s="23"/>
      <c r="AF18" s="20" t="s">
        <v>28</v>
      </c>
      <c r="AG18" s="20">
        <f>VLOOKUP(AF18,PTS,12,FALSE)</f>
        <v>0</v>
      </c>
      <c r="AH18" s="23"/>
      <c r="AI18" s="20" t="s">
        <v>36</v>
      </c>
      <c r="AJ18" s="20">
        <f>VLOOKUP(AI18,PTS,13,FALSE)</f>
        <v>0</v>
      </c>
      <c r="AL18" s="20" t="s">
        <v>29</v>
      </c>
      <c r="AM18" s="20">
        <f>VLOOKUP(AL18,PTS,14,FALSE)</f>
        <v>0</v>
      </c>
      <c r="AN18" s="23"/>
      <c r="AO18" s="20" t="s">
        <v>34</v>
      </c>
      <c r="AP18" s="20">
        <f>VLOOKUP(AO18,PTS,15,FALSE)</f>
        <v>0</v>
      </c>
      <c r="AQ18" s="23"/>
      <c r="AR18" s="20" t="s">
        <v>33</v>
      </c>
      <c r="AS18" s="20">
        <f>VLOOKUP(AR18,PTS,16,FALSE)</f>
        <v>0</v>
      </c>
      <c r="AT18" s="23"/>
      <c r="AU18" s="20" t="s">
        <v>34</v>
      </c>
      <c r="AV18" s="20">
        <f>VLOOKUP(AU18,PTS,17,FALSE)</f>
        <v>0</v>
      </c>
      <c r="AW18" s="23"/>
    </row>
    <row r="19" spans="1:49" ht="9" customHeight="1">
      <c r="C19" s="23"/>
      <c r="F19" s="23"/>
      <c r="I19" s="23"/>
      <c r="L19" s="23"/>
      <c r="O19" s="23"/>
      <c r="R19" s="23"/>
      <c r="X19" s="23"/>
      <c r="Y19" s="23"/>
      <c r="AB19" s="23"/>
      <c r="AE19" s="23"/>
      <c r="AH19" s="23"/>
      <c r="AL19" s="57"/>
      <c r="AN19" s="23"/>
      <c r="AQ19" s="23"/>
      <c r="AT19" s="23"/>
      <c r="AW19" s="23"/>
    </row>
    <row r="20" spans="1:49">
      <c r="A20" s="20" t="s">
        <v>13</v>
      </c>
      <c r="B20" s="20">
        <f>VLOOKUP(A20,PTS,2,FALSE)</f>
        <v>37.5</v>
      </c>
      <c r="C20" s="23"/>
      <c r="D20" s="20" t="s">
        <v>34</v>
      </c>
      <c r="E20" s="20">
        <f>VLOOKUP(D20,'Weekly Pts Breakdown'!A:Q,3,FALSE)</f>
        <v>0</v>
      </c>
      <c r="F20" s="23"/>
      <c r="G20" s="20" t="s">
        <v>29</v>
      </c>
      <c r="H20" s="20">
        <f>VLOOKUP(G20,PTS,4,FALSE)</f>
        <v>0</v>
      </c>
      <c r="I20" s="23"/>
      <c r="J20" s="20" t="s">
        <v>35</v>
      </c>
      <c r="K20" s="20" t="e">
        <f>VLOOKUP(J20,PTS,5,FALSE)</f>
        <v>#N/A</v>
      </c>
      <c r="L20" s="23"/>
      <c r="M20" s="20" t="s">
        <v>29</v>
      </c>
      <c r="N20" s="20">
        <f>VLOOKUP(M20,PTS,6,FALSE)</f>
        <v>0</v>
      </c>
      <c r="O20" s="23"/>
      <c r="P20" s="20" t="s">
        <v>21</v>
      </c>
      <c r="Q20" s="20">
        <f>VLOOKUP(P20,PTS,7,FALSE)</f>
        <v>0</v>
      </c>
      <c r="R20" s="23"/>
      <c r="S20" s="20" t="s">
        <v>30</v>
      </c>
      <c r="T20" s="20">
        <v>44.5</v>
      </c>
      <c r="V20" s="20" t="s">
        <v>29</v>
      </c>
      <c r="W20" s="20">
        <f>VLOOKUP(V20,PTS,9,FALSE)</f>
        <v>0</v>
      </c>
      <c r="X20" s="23"/>
      <c r="Y20" s="23"/>
      <c r="Z20" s="20" t="s">
        <v>21</v>
      </c>
      <c r="AA20" s="20">
        <f>VLOOKUP(Z20,PTS,10,FALSE)</f>
        <v>0</v>
      </c>
      <c r="AB20" s="23"/>
      <c r="AC20" s="20" t="s">
        <v>29</v>
      </c>
      <c r="AD20" s="20">
        <f>VLOOKUP(AC20,PTS,11,FALSE)</f>
        <v>0</v>
      </c>
      <c r="AE20" s="23"/>
      <c r="AF20" s="20" t="s">
        <v>25</v>
      </c>
      <c r="AG20" s="20">
        <f>VLOOKUP(AF20,PTS,12,FALSE)</f>
        <v>0</v>
      </c>
      <c r="AH20" s="23"/>
      <c r="AI20" s="20" t="s">
        <v>29</v>
      </c>
      <c r="AJ20" s="20">
        <f>VLOOKUP(AI20,PTS,13,FALSE)</f>
        <v>0</v>
      </c>
      <c r="AL20" s="20" t="s">
        <v>30</v>
      </c>
      <c r="AM20" s="20">
        <f>VLOOKUP(AL20,PTS,14,FALSE)</f>
        <v>0</v>
      </c>
      <c r="AN20" s="23"/>
      <c r="AO20" s="20" t="s">
        <v>17</v>
      </c>
      <c r="AP20" s="20">
        <f>VLOOKUP(AO20,PTS,15,FALSE)</f>
        <v>0</v>
      </c>
      <c r="AQ20" s="23"/>
      <c r="AR20" s="20" t="s">
        <v>17</v>
      </c>
      <c r="AS20" s="20">
        <f>VLOOKUP(AR20,PTS,16,FALSE)</f>
        <v>0</v>
      </c>
      <c r="AT20" s="23"/>
      <c r="AU20" s="20" t="s">
        <v>24</v>
      </c>
      <c r="AV20" s="20">
        <f>VLOOKUP(AU20,PTS,17,FALSE)</f>
        <v>0</v>
      </c>
      <c r="AW20" s="23"/>
    </row>
    <row r="21" spans="1:49">
      <c r="A21" s="20" t="s">
        <v>36</v>
      </c>
      <c r="B21" s="20">
        <f>VLOOKUP(A21,PTS,2,FALSE)</f>
        <v>42.5</v>
      </c>
      <c r="C21" s="23"/>
      <c r="D21" s="20" t="s">
        <v>25</v>
      </c>
      <c r="E21" s="20">
        <f>VLOOKUP(D21,'Weekly Pts Breakdown'!A:Q,3,FALSE)</f>
        <v>0</v>
      </c>
      <c r="F21" s="23"/>
      <c r="G21" s="20" t="s">
        <v>36</v>
      </c>
      <c r="H21" s="20">
        <f>VLOOKUP(G21,PTS,4,FALSE)</f>
        <v>0</v>
      </c>
      <c r="I21" s="23"/>
      <c r="J21" s="20" t="s">
        <v>21</v>
      </c>
      <c r="K21" s="20">
        <f>VLOOKUP(J21,PTS,5,FALSE)</f>
        <v>0</v>
      </c>
      <c r="L21" s="23"/>
      <c r="M21" s="20" t="s">
        <v>31</v>
      </c>
      <c r="N21" s="20">
        <f>VLOOKUP(M21,PTS,6,FALSE)</f>
        <v>0</v>
      </c>
      <c r="O21" s="23"/>
      <c r="P21" s="20" t="s">
        <v>31</v>
      </c>
      <c r="Q21" s="20">
        <f>VLOOKUP(P21,PTS,7,FALSE)</f>
        <v>0</v>
      </c>
      <c r="R21" s="23"/>
      <c r="S21" s="20" t="s">
        <v>31</v>
      </c>
      <c r="T21" s="20">
        <v>35.5</v>
      </c>
      <c r="V21" s="20" t="s">
        <v>35</v>
      </c>
      <c r="W21" s="20" t="e">
        <f>VLOOKUP(V21,PTS,9,FALSE)</f>
        <v>#N/A</v>
      </c>
      <c r="X21" s="23"/>
      <c r="Y21" s="23"/>
      <c r="Z21" s="20" t="s">
        <v>36</v>
      </c>
      <c r="AA21" s="20">
        <f>VLOOKUP(Z21,PTS,10,FALSE)</f>
        <v>0</v>
      </c>
      <c r="AB21" s="23"/>
      <c r="AC21" s="20" t="s">
        <v>30</v>
      </c>
      <c r="AD21" s="20">
        <f>VLOOKUP(AC21,PTS,11,FALSE)</f>
        <v>0</v>
      </c>
      <c r="AE21" s="23"/>
      <c r="AF21" s="20" t="s">
        <v>36</v>
      </c>
      <c r="AG21" s="20">
        <f>VLOOKUP(AF21,PTS,12,FALSE)</f>
        <v>0</v>
      </c>
      <c r="AH21" s="23"/>
      <c r="AI21" s="20" t="s">
        <v>34</v>
      </c>
      <c r="AJ21" s="20">
        <f>VLOOKUP(AI21,PTS,13,FALSE)</f>
        <v>0</v>
      </c>
      <c r="AL21" s="20" t="s">
        <v>31</v>
      </c>
      <c r="AM21" s="20">
        <f>VLOOKUP(AL21,PTS,14,FALSE)</f>
        <v>0</v>
      </c>
      <c r="AN21" s="23"/>
      <c r="AO21" s="20" t="s">
        <v>21</v>
      </c>
      <c r="AP21" s="20">
        <f>VLOOKUP(AO21,PTS,15,FALSE)</f>
        <v>0</v>
      </c>
      <c r="AQ21" s="23"/>
      <c r="AR21" s="20" t="s">
        <v>15</v>
      </c>
      <c r="AS21" s="20">
        <f>VLOOKUP(AR21,PTS,16,FALSE)</f>
        <v>0</v>
      </c>
      <c r="AT21" s="23"/>
      <c r="AU21" s="20" t="s">
        <v>23</v>
      </c>
      <c r="AV21" s="20">
        <f>VLOOKUP(AU21,PTS,17,FALSE)</f>
        <v>0</v>
      </c>
      <c r="AW21" s="23"/>
    </row>
    <row r="22" spans="1:49" ht="9" customHeight="1">
      <c r="C22" s="23"/>
      <c r="F22" s="23"/>
      <c r="I22" s="23"/>
      <c r="L22" s="23"/>
      <c r="O22" s="23"/>
      <c r="R22" s="23"/>
      <c r="X22" s="23"/>
      <c r="Y22" s="23"/>
      <c r="AB22" s="23"/>
      <c r="AE22" s="23"/>
      <c r="AH22" s="23"/>
      <c r="AL22" s="57"/>
      <c r="AN22" s="23"/>
      <c r="AQ22" s="23"/>
      <c r="AT22" s="23"/>
      <c r="AW22" s="23"/>
    </row>
    <row r="23" spans="1:49">
      <c r="A23" s="20" t="s">
        <v>19</v>
      </c>
      <c r="B23" s="20">
        <f>VLOOKUP(A23,PTS,2,FALSE)</f>
        <v>38.5</v>
      </c>
      <c r="C23" s="23"/>
      <c r="D23" s="20" t="s">
        <v>19</v>
      </c>
      <c r="E23" s="20">
        <f>VLOOKUP(D23,'Weekly Pts Breakdown'!A:Q,3,FALSE)</f>
        <v>0</v>
      </c>
      <c r="F23" s="23"/>
      <c r="G23" s="20" t="s">
        <v>30</v>
      </c>
      <c r="H23" s="20">
        <f>VLOOKUP(G23,PTS,4,FALSE)</f>
        <v>0</v>
      </c>
      <c r="I23" s="23"/>
      <c r="J23" s="20" t="s">
        <v>25</v>
      </c>
      <c r="K23" s="20">
        <f>VLOOKUP(J23,PTS,5,FALSE)</f>
        <v>0</v>
      </c>
      <c r="L23" s="23"/>
      <c r="M23" s="20" t="s">
        <v>35</v>
      </c>
      <c r="N23" s="20" t="e">
        <f>VLOOKUP(M23,PTS,6,FALSE)</f>
        <v>#N/A</v>
      </c>
      <c r="O23" s="23"/>
      <c r="P23" s="20" t="s">
        <v>25</v>
      </c>
      <c r="Q23" s="20">
        <f>VLOOKUP(P23,PTS,7,FALSE)</f>
        <v>0</v>
      </c>
      <c r="R23" s="23"/>
      <c r="S23" s="20" t="s">
        <v>35</v>
      </c>
      <c r="T23" s="20">
        <v>38</v>
      </c>
      <c r="V23" s="20" t="s">
        <v>30</v>
      </c>
      <c r="W23" s="20">
        <f>VLOOKUP(V23,PTS,9,FALSE)</f>
        <v>0</v>
      </c>
      <c r="X23" s="23"/>
      <c r="Y23" s="23"/>
      <c r="Z23" s="20" t="s">
        <v>25</v>
      </c>
      <c r="AA23" s="20">
        <f>VLOOKUP(Z23,PTS,10,FALSE)</f>
        <v>0</v>
      </c>
      <c r="AB23" s="23"/>
      <c r="AC23" s="20" t="s">
        <v>35</v>
      </c>
      <c r="AD23" s="20" t="e">
        <f>VLOOKUP(AC23,PTS,11,FALSE)</f>
        <v>#N/A</v>
      </c>
      <c r="AE23" s="23"/>
      <c r="AF23" s="20" t="s">
        <v>24</v>
      </c>
      <c r="AG23" s="20">
        <f>VLOOKUP(AF23,PTS,12,FALSE)</f>
        <v>0</v>
      </c>
      <c r="AH23" s="23"/>
      <c r="AI23" s="20" t="s">
        <v>30</v>
      </c>
      <c r="AJ23" s="20">
        <f>VLOOKUP(AI23,PTS,13,FALSE)</f>
        <v>0</v>
      </c>
      <c r="AL23" s="20" t="s">
        <v>35</v>
      </c>
      <c r="AM23" s="20" t="e">
        <f>VLOOKUP(AL23,PTS,14,FALSE)</f>
        <v>#N/A</v>
      </c>
      <c r="AN23" s="23"/>
      <c r="AO23" s="20" t="s">
        <v>23</v>
      </c>
      <c r="AP23" s="20">
        <f>VLOOKUP(AO23,PTS,15,FALSE)</f>
        <v>0</v>
      </c>
      <c r="AQ23" s="23"/>
      <c r="AR23" s="20" t="s">
        <v>23</v>
      </c>
      <c r="AS23" s="20">
        <f>VLOOKUP(AR23,PTS,16,FALSE)</f>
        <v>0</v>
      </c>
      <c r="AT23" s="23"/>
      <c r="AU23" s="20" t="s">
        <v>17</v>
      </c>
      <c r="AV23" s="20">
        <f>VLOOKUP(AU23,PTS,17,FALSE)</f>
        <v>0</v>
      </c>
      <c r="AW23" s="23"/>
    </row>
    <row r="24" spans="1:49">
      <c r="A24" s="20" t="s">
        <v>33</v>
      </c>
      <c r="B24" s="20">
        <f>VLOOKUP(A24,PTS,2,FALSE)</f>
        <v>41.5</v>
      </c>
      <c r="C24" s="23"/>
      <c r="D24" s="20" t="s">
        <v>30</v>
      </c>
      <c r="E24" s="20">
        <f>VLOOKUP(D24,'Weekly Pts Breakdown'!A:Q,3,FALSE)</f>
        <v>0</v>
      </c>
      <c r="F24" s="23"/>
      <c r="G24" s="20" t="s">
        <v>35</v>
      </c>
      <c r="H24" s="20" t="e">
        <f>VLOOKUP(G24,PTS,4,FALSE)</f>
        <v>#N/A</v>
      </c>
      <c r="I24" s="23"/>
      <c r="J24" s="20" t="s">
        <v>33</v>
      </c>
      <c r="K24" s="20">
        <f>VLOOKUP(J24,PTS,5,FALSE)</f>
        <v>0</v>
      </c>
      <c r="L24" s="23"/>
      <c r="M24" s="20" t="s">
        <v>34</v>
      </c>
      <c r="N24" s="20">
        <f>VLOOKUP(M24,PTS,6,FALSE)</f>
        <v>0</v>
      </c>
      <c r="O24" s="23"/>
      <c r="P24" s="20" t="s">
        <v>28</v>
      </c>
      <c r="Q24" s="20">
        <f>VLOOKUP(P24,PTS,7,FALSE)</f>
        <v>0</v>
      </c>
      <c r="R24" s="23"/>
      <c r="S24" s="20" t="s">
        <v>33</v>
      </c>
      <c r="T24" s="20">
        <v>42</v>
      </c>
      <c r="V24" s="20" t="s">
        <v>36</v>
      </c>
      <c r="W24" s="20">
        <f>VLOOKUP(V24,PTS,9,FALSE)</f>
        <v>0</v>
      </c>
      <c r="X24" s="23"/>
      <c r="Y24" s="23"/>
      <c r="Z24" s="20" t="s">
        <v>35</v>
      </c>
      <c r="AA24" s="20" t="e">
        <f>VLOOKUP(Z24,PTS,10,FALSE)</f>
        <v>#N/A</v>
      </c>
      <c r="AB24" s="23"/>
      <c r="AC24" s="20" t="s">
        <v>36</v>
      </c>
      <c r="AD24" s="20">
        <f>VLOOKUP(AC24,PTS,11,FALSE)</f>
        <v>0</v>
      </c>
      <c r="AE24" s="23"/>
      <c r="AF24" s="20" t="s">
        <v>33</v>
      </c>
      <c r="AG24" s="20">
        <f>VLOOKUP(AF24,PTS,12,FALSE)</f>
        <v>0</v>
      </c>
      <c r="AH24" s="23"/>
      <c r="AI24" s="20" t="s">
        <v>33</v>
      </c>
      <c r="AJ24" s="20">
        <f>VLOOKUP(AI24,PTS,13,FALSE)</f>
        <v>0</v>
      </c>
      <c r="AL24" s="20" t="s">
        <v>33</v>
      </c>
      <c r="AM24" s="20">
        <f>VLOOKUP(AL24,PTS,14,FALSE)</f>
        <v>0</v>
      </c>
      <c r="AN24" s="23"/>
      <c r="AO24" s="20" t="s">
        <v>15</v>
      </c>
      <c r="AP24" s="20">
        <f>VLOOKUP(AO24,PTS,15,FALSE)</f>
        <v>0</v>
      </c>
      <c r="AQ24" s="23"/>
      <c r="AR24" s="20" t="s">
        <v>21</v>
      </c>
      <c r="AS24" s="20">
        <f>VLOOKUP(AR24,PTS,16,FALSE)</f>
        <v>0</v>
      </c>
      <c r="AT24" s="23"/>
      <c r="AU24" s="20" t="s">
        <v>19</v>
      </c>
      <c r="AV24" s="20">
        <f>VLOOKUP(AU24,PTS,17,FALSE)</f>
        <v>0</v>
      </c>
      <c r="AW24" s="23"/>
    </row>
    <row r="25" spans="1:49" ht="9" customHeight="1">
      <c r="C25" s="23"/>
      <c r="F25" s="23"/>
      <c r="I25" s="23"/>
      <c r="L25" s="23"/>
      <c r="O25" s="23"/>
      <c r="R25" s="23"/>
      <c r="X25" s="23"/>
      <c r="Y25" s="23"/>
      <c r="AB25" s="23"/>
      <c r="AE25" s="23"/>
      <c r="AH25" s="23"/>
      <c r="AL25" s="57"/>
      <c r="AN25" s="23"/>
      <c r="AQ25" s="23"/>
      <c r="AT25" s="23"/>
      <c r="AW25" s="23"/>
    </row>
    <row r="26" spans="1:49">
      <c r="A26" s="20" t="s">
        <v>17</v>
      </c>
      <c r="B26" s="20">
        <f>VLOOKUP(A26,PTS,2,FALSE)</f>
        <v>43.5</v>
      </c>
      <c r="C26" s="23"/>
      <c r="D26" s="20" t="s">
        <v>13</v>
      </c>
      <c r="E26" s="20">
        <f>VLOOKUP(D26,'Weekly Pts Breakdown'!A:Q,3,FALSE)</f>
        <v>0</v>
      </c>
      <c r="F26" s="23"/>
      <c r="G26" s="20" t="s">
        <v>31</v>
      </c>
      <c r="H26" s="20">
        <f>VLOOKUP(G26,PTS,4,FALSE)</f>
        <v>0</v>
      </c>
      <c r="I26" s="23"/>
      <c r="J26" s="20" t="s">
        <v>23</v>
      </c>
      <c r="K26" s="20">
        <f>VLOOKUP(J26,PTS,5,FALSE)</f>
        <v>0</v>
      </c>
      <c r="L26" s="23"/>
      <c r="M26" s="20" t="s">
        <v>33</v>
      </c>
      <c r="N26" s="20">
        <f>VLOOKUP(M26,PTS,6,FALSE)</f>
        <v>0</v>
      </c>
      <c r="O26" s="23"/>
      <c r="P26" s="20" t="s">
        <v>23</v>
      </c>
      <c r="Q26" s="20">
        <f>VLOOKUP(P26,PTS,7,FALSE)</f>
        <v>0</v>
      </c>
      <c r="R26" s="23"/>
      <c r="S26" s="20" t="s">
        <v>34</v>
      </c>
      <c r="T26" s="20">
        <v>47</v>
      </c>
      <c r="V26" s="20" t="s">
        <v>31</v>
      </c>
      <c r="W26" s="20">
        <f>VLOOKUP(V26,PTS,9,FALSE)</f>
        <v>0</v>
      </c>
      <c r="X26" s="23"/>
      <c r="Y26" s="23"/>
      <c r="Z26" s="20" t="s">
        <v>23</v>
      </c>
      <c r="AA26" s="20">
        <f>VLOOKUP(Z26,PTS,10,FALSE)</f>
        <v>0</v>
      </c>
      <c r="AB26" s="23"/>
      <c r="AC26" s="20" t="s">
        <v>33</v>
      </c>
      <c r="AD26" s="20">
        <f>VLOOKUP(AC26,PTS,11,FALSE)</f>
        <v>0</v>
      </c>
      <c r="AE26" s="23"/>
      <c r="AF26" s="20" t="s">
        <v>21</v>
      </c>
      <c r="AG26" s="20">
        <f>VLOOKUP(AF26,PTS,12,FALSE)</f>
        <v>0</v>
      </c>
      <c r="AH26" s="23"/>
      <c r="AI26" s="20" t="s">
        <v>31</v>
      </c>
      <c r="AJ26" s="20">
        <f>VLOOKUP(AI26,PTS,13,FALSE)</f>
        <v>0</v>
      </c>
      <c r="AL26" s="20" t="s">
        <v>34</v>
      </c>
      <c r="AM26" s="20">
        <f>VLOOKUP(AL26,PTS,14,FALSE)</f>
        <v>0</v>
      </c>
      <c r="AN26" s="23"/>
      <c r="AO26" s="20" t="s">
        <v>25</v>
      </c>
      <c r="AP26" s="20">
        <f>VLOOKUP(AO26,PTS,15,FALSE)</f>
        <v>0</v>
      </c>
      <c r="AQ26" s="23"/>
      <c r="AR26" s="20" t="s">
        <v>25</v>
      </c>
      <c r="AS26" s="20">
        <f>VLOOKUP(AR26,PTS,16,FALSE)</f>
        <v>0</v>
      </c>
      <c r="AT26" s="23"/>
      <c r="AU26" s="20" t="s">
        <v>13</v>
      </c>
      <c r="AV26" s="20">
        <f>VLOOKUP(AU26,PTS,17,FALSE)</f>
        <v>0</v>
      </c>
      <c r="AW26" s="23"/>
    </row>
    <row r="27" spans="1:49">
      <c r="A27" s="20" t="s">
        <v>34</v>
      </c>
      <c r="B27" s="20">
        <f>VLOOKUP(A27,PTS,2,FALSE)</f>
        <v>36.5</v>
      </c>
      <c r="C27" s="23"/>
      <c r="D27" s="20" t="s">
        <v>28</v>
      </c>
      <c r="E27" s="20">
        <f>VLOOKUP(D27,'Weekly Pts Breakdown'!A:Q,3,FALSE)</f>
        <v>0</v>
      </c>
      <c r="F27" s="23"/>
      <c r="G27" s="20" t="s">
        <v>33</v>
      </c>
      <c r="H27" s="20">
        <f>VLOOKUP(G27,PTS,4,FALSE)</f>
        <v>0</v>
      </c>
      <c r="I27" s="23"/>
      <c r="J27" s="20" t="s">
        <v>34</v>
      </c>
      <c r="K27" s="20">
        <f>VLOOKUP(J27,PTS,5,FALSE)</f>
        <v>0</v>
      </c>
      <c r="L27" s="23"/>
      <c r="M27" s="20" t="s">
        <v>36</v>
      </c>
      <c r="N27" s="20">
        <f>VLOOKUP(M27,PTS,6,FALSE)</f>
        <v>0</v>
      </c>
      <c r="O27" s="23"/>
      <c r="P27" s="20" t="s">
        <v>29</v>
      </c>
      <c r="Q27" s="20">
        <f>VLOOKUP(P27,PTS,7,FALSE)</f>
        <v>0</v>
      </c>
      <c r="R27" s="23"/>
      <c r="S27" s="20" t="s">
        <v>36</v>
      </c>
      <c r="T27" s="20">
        <v>33</v>
      </c>
      <c r="V27" s="20" t="s">
        <v>34</v>
      </c>
      <c r="W27" s="20">
        <f>VLOOKUP(V27,PTS,9,FALSE)</f>
        <v>0</v>
      </c>
      <c r="X27" s="23"/>
      <c r="Y27" s="23"/>
      <c r="Z27" s="20" t="s">
        <v>33</v>
      </c>
      <c r="AA27" s="20">
        <f>VLOOKUP(Z27,PTS,10,FALSE)</f>
        <v>0</v>
      </c>
      <c r="AB27" s="23"/>
      <c r="AC27" s="20" t="s">
        <v>34</v>
      </c>
      <c r="AD27" s="20">
        <f>VLOOKUP(AC27,PTS,11,FALSE)</f>
        <v>0</v>
      </c>
      <c r="AE27" s="23"/>
      <c r="AF27" s="20" t="s">
        <v>34</v>
      </c>
      <c r="AG27" s="20">
        <f>VLOOKUP(AF27,PTS,12,FALSE)</f>
        <v>0</v>
      </c>
      <c r="AH27" s="23"/>
      <c r="AI27" s="20" t="s">
        <v>35</v>
      </c>
      <c r="AJ27" s="20" t="e">
        <f>VLOOKUP(AI27,PTS,13,FALSE)</f>
        <v>#N/A</v>
      </c>
      <c r="AL27" s="20" t="s">
        <v>36</v>
      </c>
      <c r="AM27" s="20">
        <f>VLOOKUP(AL27,PTS,14,FALSE)</f>
        <v>0</v>
      </c>
      <c r="AN27" s="23"/>
      <c r="AO27" s="20" t="s">
        <v>19</v>
      </c>
      <c r="AP27" s="20">
        <f>VLOOKUP(AO27,PTS,15,FALSE)</f>
        <v>0</v>
      </c>
      <c r="AQ27" s="23"/>
      <c r="AR27" s="20" t="s">
        <v>24</v>
      </c>
      <c r="AS27" s="20">
        <f>VLOOKUP(AR27,PTS,16,FALSE)</f>
        <v>0</v>
      </c>
      <c r="AT27" s="23"/>
      <c r="AU27" s="20" t="s">
        <v>15</v>
      </c>
      <c r="AV27" s="20">
        <f>VLOOKUP(AU27,PTS,17,FALSE)</f>
        <v>0</v>
      </c>
      <c r="AW27" s="23"/>
    </row>
    <row r="29" spans="1:49">
      <c r="AV29" s="20" t="e">
        <f>SUM(AV5:AV27)</f>
        <v>#N/A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Overall Standings</vt:lpstr>
      <vt:lpstr>Weekly Pts Breakdown</vt:lpstr>
      <vt:lpstr>Ind Pts</vt:lpstr>
      <vt:lpstr>Ind Score</vt:lpstr>
      <vt:lpstr>Weekly Results</vt:lpstr>
      <vt:lpstr>'Overall Standings'!Print_Area</vt:lpstr>
      <vt:lpstr>PTS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Jordan</dc:creator>
  <cp:keywords/>
  <dc:description/>
  <cp:lastModifiedBy>Richard Brynteson</cp:lastModifiedBy>
  <cp:revision/>
  <dcterms:created xsi:type="dcterms:W3CDTF">2017-03-24T13:11:21Z</dcterms:created>
  <dcterms:modified xsi:type="dcterms:W3CDTF">2021-05-03T22:02:04Z</dcterms:modified>
  <cp:category/>
  <cp:contentStatus/>
</cp:coreProperties>
</file>